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2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220.55 E\TMV\43 Local Part Andon\Requirement_20180922\"/>
    </mc:Choice>
  </mc:AlternateContent>
  <bookViews>
    <workbookView showHorizontalScroll="0" showVerticalScroll="0" xWindow="0" yWindow="0" windowWidth="20490" windowHeight="7455" firstSheet="10" activeTab="15"/>
  </bookViews>
  <sheets>
    <sheet name="QR code" sheetId="39" r:id="rId1"/>
    <sheet name="Tran-GRN" sheetId="34" r:id="rId2"/>
    <sheet name="Tran-View" sheetId="33" state="hidden" r:id="rId3"/>
    <sheet name="Tran-Returns" sheetId="32" r:id="rId4"/>
    <sheet name="Tran-Receipts" sheetId="31" r:id="rId5"/>
    <sheet name="Truck management-Set up" sheetId="25" r:id="rId6"/>
    <sheet name="Truck management-Truck booking" sheetId="37" r:id="rId7"/>
    <sheet name="Truck management-Set up ( Diagr" sheetId="30" r:id="rId8"/>
    <sheet name="Truck management-view" sheetId="36" r:id="rId9"/>
    <sheet name="On hand" sheetId="29" r:id="rId10"/>
    <sheet name="Order result-D" sheetId="24" r:id="rId11"/>
    <sheet name="Order result-Month" sheetId="23" r:id="rId12"/>
    <sheet name="Part stock search min max" sheetId="21" r:id="rId13"/>
    <sheet name="Rundown" sheetId="19" r:id="rId14"/>
    <sheet name="Order concept" sheetId="16" r:id="rId15"/>
    <sheet name="SMQD&amp;Out part" sheetId="20" r:id="rId16"/>
    <sheet name="Part In" sheetId="18" r:id="rId17"/>
    <sheet name="NQC" sheetId="17" r:id="rId18"/>
    <sheet name="Sheet3" sheetId="28" r:id="rId19"/>
    <sheet name="Production-Monthly" sheetId="27" r:id="rId20"/>
    <sheet name="Production-Daily" sheetId="15" r:id="rId21"/>
    <sheet name="User" sheetId="14" r:id="rId22"/>
    <sheet name="Calendar (2)" sheetId="13" r:id="rId23"/>
    <sheet name="Calendar" sheetId="12" r:id="rId24"/>
    <sheet name="Master set up 3" sheetId="9" r:id="rId25"/>
    <sheet name="Master set up 2" sheetId="11" r:id="rId26"/>
    <sheet name="Sheet2" sheetId="40" r:id="rId27"/>
    <sheet name="Master set up 1" sheetId="8" r:id="rId28"/>
    <sheet name="Log in" sheetId="7" state="hidden" r:id="rId29"/>
    <sheet name="Screen (Unloanding)" sheetId="6" state="hidden" r:id="rId30"/>
    <sheet name="Sheet1" sheetId="1" state="hidden"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a">#REF!</definedName>
    <definedName name="\b">#REF!</definedName>
    <definedName name="\c">#REF!</definedName>
    <definedName name="\d">#REF!</definedName>
    <definedName name="\p">#REF!</definedName>
    <definedName name="\s">#REF!</definedName>
    <definedName name="__123Graph_A" hidden="1">[1]工数データ!#REF!</definedName>
    <definedName name="__123Graph_A全体" hidden="1">[1]工数データ!#REF!</definedName>
    <definedName name="__123Graph_A全体折線" hidden="1">[1]工数データ!#REF!</definedName>
    <definedName name="__123Graph_B" hidden="1">[1]工数データ!#REF!</definedName>
    <definedName name="__123Graph_B全体" hidden="1">[1]工数データ!#REF!</definedName>
    <definedName name="__123Graph_B全体折線" hidden="1">[1]工数データ!#REF!</definedName>
    <definedName name="__123Graph_C" hidden="1">[1]工数データ!#REF!</definedName>
    <definedName name="__123Graph_C全体" hidden="1">[1]工数データ!#REF!</definedName>
    <definedName name="__123Graph_C全体折線" hidden="1">[1]工数データ!#REF!</definedName>
    <definedName name="__123Graph_D" hidden="1">[1]工数データ!#REF!</definedName>
    <definedName name="__123Graph_D全体折線" hidden="1">[1]工数データ!#REF!</definedName>
    <definedName name="__123Graph_E" hidden="1">[1]工数データ!#REF!</definedName>
    <definedName name="__123Graph_E全体折線" hidden="1">[1]工数データ!#REF!</definedName>
    <definedName name="__123Graph_F" hidden="1">[1]工数データ!#REF!</definedName>
    <definedName name="__123Graph_F全体折線" hidden="1">[1]工数データ!#REF!</definedName>
    <definedName name="__123Graph_X" hidden="1">[1]工数データ!#REF!</definedName>
    <definedName name="__123Graph_X全体" hidden="1">[1]工数データ!#REF!</definedName>
    <definedName name="__123Graph_X全体折線" hidden="1">[1]工数データ!#REF!</definedName>
    <definedName name="__IntlFixup" hidden="1">TRUE</definedName>
    <definedName name="_1b">'[2]590P追加'!#REF!</definedName>
    <definedName name="_Fill" hidden="1">#REF!</definedName>
    <definedName name="_xlnm._FilterDatabase" localSheetId="23" hidden="1">#REF!</definedName>
    <definedName name="_xlnm._FilterDatabase" localSheetId="22" hidden="1">#REF!</definedName>
    <definedName name="_xlnm._FilterDatabase" localSheetId="27" hidden="1">#REF!</definedName>
    <definedName name="_xlnm._FilterDatabase" localSheetId="25" hidden="1">#REF!</definedName>
    <definedName name="_xlnm._FilterDatabase" localSheetId="24" hidden="1">#REF!</definedName>
    <definedName name="_xlnm._FilterDatabase" localSheetId="17" hidden="1">#REF!</definedName>
    <definedName name="_xlnm._FilterDatabase" localSheetId="9" hidden="1">#REF!</definedName>
    <definedName name="_xlnm._FilterDatabase" localSheetId="14" hidden="1">#REF!</definedName>
    <definedName name="_xlnm._FilterDatabase" localSheetId="10" hidden="1">#REF!</definedName>
    <definedName name="_xlnm._FilterDatabase" localSheetId="11" hidden="1">#REF!</definedName>
    <definedName name="_xlnm._FilterDatabase" localSheetId="16" hidden="1">#REF!</definedName>
    <definedName name="_xlnm._FilterDatabase" localSheetId="12" hidden="1">#REF!</definedName>
    <definedName name="_xlnm._FilterDatabase" localSheetId="20" hidden="1">#REF!</definedName>
    <definedName name="_xlnm._FilterDatabase" localSheetId="19" hidden="1">#REF!</definedName>
    <definedName name="_xlnm._FilterDatabase" localSheetId="13" hidden="1">#REF!</definedName>
    <definedName name="_xlnm._FilterDatabase" localSheetId="29" hidden="1">#REF!</definedName>
    <definedName name="_xlnm._FilterDatabase" localSheetId="15" hidden="1">#REF!</definedName>
    <definedName name="_xlnm._FilterDatabase" localSheetId="1" hidden="1">#REF!</definedName>
    <definedName name="_xlnm._FilterDatabase" localSheetId="4" hidden="1">#REF!</definedName>
    <definedName name="_xlnm._FilterDatabase" localSheetId="3" hidden="1">#REF!</definedName>
    <definedName name="_xlnm._FilterDatabase" localSheetId="2" hidden="1">#REF!</definedName>
    <definedName name="_xlnm._FilterDatabase" localSheetId="5" hidden="1">#REF!</definedName>
    <definedName name="_xlnm._FilterDatabase" localSheetId="7" hidden="1">#REF!</definedName>
    <definedName name="_xlnm._FilterDatabase" localSheetId="6" hidden="1">#REF!</definedName>
    <definedName name="_xlnm._FilterDatabase" localSheetId="8" hidden="1">#REF!</definedName>
    <definedName name="_xlnm._FilterDatabase" localSheetId="21" hidden="1">#REF!</definedName>
    <definedName name="_xlnm._FilterDatabase" hidden="1">#REF!</definedName>
    <definedName name="_Key1" hidden="1">#REF!</definedName>
    <definedName name="_Key2" hidden="1">#REF!</definedName>
    <definedName name="_NSO2" hidden="1">{"'Sheet1'!$L$16"}</definedName>
    <definedName name="_Order1" hidden="1">255</definedName>
    <definedName name="_Order2" hidden="1">255</definedName>
    <definedName name="_p7" localSheetId="0" hidden="1">{"hours",#N/A,FALSE,"Actual -vs- Budget"}</definedName>
    <definedName name="_p7" hidden="1">{"hours",#N/A,FALSE,"Actual -vs- Budget"}</definedName>
    <definedName name="_Sort" hidden="1">#REF!</definedName>
    <definedName name="A" localSheetId="0">'QR code'!A</definedName>
    <definedName name="A">[0]!A</definedName>
    <definedName name="Â" localSheetId="22" hidden="1">#REF!</definedName>
    <definedName name="Â" localSheetId="17" hidden="1">#REF!</definedName>
    <definedName name="Â" localSheetId="9" hidden="1">#REF!</definedName>
    <definedName name="Â" localSheetId="14" hidden="1">#REF!</definedName>
    <definedName name="Â" localSheetId="10" hidden="1">#REF!</definedName>
    <definedName name="Â" localSheetId="11" hidden="1">#REF!</definedName>
    <definedName name="Â" localSheetId="16" hidden="1">#REF!</definedName>
    <definedName name="Â" localSheetId="12" hidden="1">#REF!</definedName>
    <definedName name="Â" localSheetId="20" hidden="1">#REF!</definedName>
    <definedName name="Â" localSheetId="19" hidden="1">#REF!</definedName>
    <definedName name="Â" localSheetId="13" hidden="1">#REF!</definedName>
    <definedName name="Â" localSheetId="15" hidden="1">#REF!</definedName>
    <definedName name="Â" localSheetId="1" hidden="1">#REF!</definedName>
    <definedName name="Â" localSheetId="4" hidden="1">#REF!</definedName>
    <definedName name="Â" localSheetId="3" hidden="1">#REF!</definedName>
    <definedName name="Â" localSheetId="2" hidden="1">#REF!</definedName>
    <definedName name="Â" localSheetId="5" hidden="1">#REF!</definedName>
    <definedName name="Â" localSheetId="7" hidden="1">#REF!</definedName>
    <definedName name="Â" localSheetId="6" hidden="1">#REF!</definedName>
    <definedName name="Â" localSheetId="8" hidden="1">#REF!</definedName>
    <definedName name="Â" localSheetId="21" hidden="1">#REF!</definedName>
    <definedName name="Â" hidden="1">#REF!</definedName>
    <definedName name="AA" localSheetId="23" hidden="1">#REF!</definedName>
    <definedName name="AA" localSheetId="22" hidden="1">#REF!</definedName>
    <definedName name="AA" localSheetId="27" hidden="1">#REF!</definedName>
    <definedName name="AA" localSheetId="25" hidden="1">#REF!</definedName>
    <definedName name="AA" localSheetId="24" hidden="1">#REF!</definedName>
    <definedName name="AA" localSheetId="17" hidden="1">#REF!</definedName>
    <definedName name="AA" localSheetId="9" hidden="1">#REF!</definedName>
    <definedName name="AA" localSheetId="14" hidden="1">#REF!</definedName>
    <definedName name="AA" localSheetId="10" hidden="1">#REF!</definedName>
    <definedName name="AA" localSheetId="11" hidden="1">#REF!</definedName>
    <definedName name="AA" localSheetId="16" hidden="1">#REF!</definedName>
    <definedName name="AA" localSheetId="12" hidden="1">#REF!</definedName>
    <definedName name="AA" localSheetId="20" hidden="1">#REF!</definedName>
    <definedName name="AA" localSheetId="19" hidden="1">#REF!</definedName>
    <definedName name="AA" localSheetId="13" hidden="1">#REF!</definedName>
    <definedName name="AA" localSheetId="29" hidden="1">#REF!</definedName>
    <definedName name="AA" localSheetId="15" hidden="1">#REF!</definedName>
    <definedName name="AA" localSheetId="1" hidden="1">#REF!</definedName>
    <definedName name="AA" localSheetId="4" hidden="1">#REF!</definedName>
    <definedName name="AA" localSheetId="3" hidden="1">#REF!</definedName>
    <definedName name="AA" localSheetId="2" hidden="1">#REF!</definedName>
    <definedName name="AA" localSheetId="5" hidden="1">#REF!</definedName>
    <definedName name="AA" localSheetId="7" hidden="1">#REF!</definedName>
    <definedName name="AA" localSheetId="6" hidden="1">#REF!</definedName>
    <definedName name="AA" localSheetId="8" hidden="1">#REF!</definedName>
    <definedName name="AA" localSheetId="21" hidden="1">#REF!</definedName>
    <definedName name="AA" hidden="1">#REF!</definedName>
    <definedName name="AAA" localSheetId="23" hidden="1">#REF!</definedName>
    <definedName name="AAA" localSheetId="22" hidden="1">#REF!</definedName>
    <definedName name="AAA" localSheetId="27" hidden="1">#REF!</definedName>
    <definedName name="AAA" localSheetId="25" hidden="1">#REF!</definedName>
    <definedName name="AAA" localSheetId="24" hidden="1">#REF!</definedName>
    <definedName name="AAA" localSheetId="17" hidden="1">#REF!</definedName>
    <definedName name="AAA" localSheetId="9" hidden="1">#REF!</definedName>
    <definedName name="AAA" localSheetId="14" hidden="1">#REF!</definedName>
    <definedName name="AAA" localSheetId="10" hidden="1">#REF!</definedName>
    <definedName name="AAA" localSheetId="11" hidden="1">#REF!</definedName>
    <definedName name="AAA" localSheetId="16" hidden="1">#REF!</definedName>
    <definedName name="AAA" localSheetId="12" hidden="1">#REF!</definedName>
    <definedName name="AAA" localSheetId="20" hidden="1">#REF!</definedName>
    <definedName name="AAA" localSheetId="19" hidden="1">#REF!</definedName>
    <definedName name="AAA" localSheetId="13" hidden="1">#REF!</definedName>
    <definedName name="AAA" localSheetId="15" hidden="1">#REF!</definedName>
    <definedName name="AAA" localSheetId="1" hidden="1">#REF!</definedName>
    <definedName name="AAA" localSheetId="4" hidden="1">#REF!</definedName>
    <definedName name="AAA" localSheetId="3" hidden="1">#REF!</definedName>
    <definedName name="AAA" localSheetId="2" hidden="1">#REF!</definedName>
    <definedName name="AAA" localSheetId="5" hidden="1">#REF!</definedName>
    <definedName name="AAA" localSheetId="7" hidden="1">#REF!</definedName>
    <definedName name="AAA" localSheetId="6" hidden="1">#REF!</definedName>
    <definedName name="AAA" localSheetId="8" hidden="1">#REF!</definedName>
    <definedName name="AAA" localSheetId="21" hidden="1">#REF!</definedName>
    <definedName name="AAA" hidden="1">#REF!</definedName>
    <definedName name="AAAA" localSheetId="17" hidden="1">#REF!</definedName>
    <definedName name="AAAA" localSheetId="9" hidden="1">#REF!</definedName>
    <definedName name="AAAA" localSheetId="14" hidden="1">#REF!</definedName>
    <definedName name="AAAA" localSheetId="10" hidden="1">#REF!</definedName>
    <definedName name="AAAA" localSheetId="11" hidden="1">#REF!</definedName>
    <definedName name="AAAA" localSheetId="16" hidden="1">#REF!</definedName>
    <definedName name="AAAA" localSheetId="12" hidden="1">#REF!</definedName>
    <definedName name="AAAA" localSheetId="19" hidden="1">#REF!</definedName>
    <definedName name="AAAA" localSheetId="13" hidden="1">#REF!</definedName>
    <definedName name="AAAA" localSheetId="15" hidden="1">#REF!</definedName>
    <definedName name="AAAA" localSheetId="1" hidden="1">#REF!</definedName>
    <definedName name="AAAA" localSheetId="4" hidden="1">#REF!</definedName>
    <definedName name="AAAA" localSheetId="3" hidden="1">#REF!</definedName>
    <definedName name="AAAA" localSheetId="2" hidden="1">#REF!</definedName>
    <definedName name="AAAA" localSheetId="5" hidden="1">#REF!</definedName>
    <definedName name="AAAA" localSheetId="7" hidden="1">#REF!</definedName>
    <definedName name="AAAA" localSheetId="6" hidden="1">#REF!</definedName>
    <definedName name="AAAA" localSheetId="8" hidden="1">#REF!</definedName>
    <definedName name="AAAA" hidden="1">#REF!</definedName>
    <definedName name="abc" localSheetId="0">'QR code'!abc</definedName>
    <definedName name="abc">[0]!abc</definedName>
    <definedName name="anscount" hidden="1">2</definedName>
    <definedName name="aqww" localSheetId="0">'QR code'!aqww</definedName>
    <definedName name="aqww">[0]!aqww</definedName>
    <definedName name="assy図番マスタ">#REF!</definedName>
    <definedName name="B" localSheetId="0">'QR code'!B</definedName>
    <definedName name="B">[0]!B</definedName>
    <definedName name="bbn" localSheetId="1" hidden="1">#REF!</definedName>
    <definedName name="bbn" localSheetId="6" hidden="1">#REF!</definedName>
    <definedName name="bbn" localSheetId="8" hidden="1">#REF!</definedName>
    <definedName name="bbn" hidden="1">#REF!</definedName>
    <definedName name="_xlnm.Criteria">'[2]590P追加'!#REF!</definedName>
    <definedName name="Criteria_MI">'[2]590P追加'!#REF!</definedName>
    <definedName name="d" localSheetId="0">'QR code'!d</definedName>
    <definedName name="d">[0]!d</definedName>
    <definedName name="DB呼称型式ｴﾘｱ">[3]DBシート!#REF!</definedName>
    <definedName name="DB呼称型式ﾘｽﾄ">[3]DBシート!#REF!</definedName>
    <definedName name="DB呼称型式ﾘｽﾄ2">[3]DBシート!#REF!</definedName>
    <definedName name="DB呼称型式ﾘｽﾄ3">[3]DBシート!#REF!</definedName>
    <definedName name="DB呼称車種">[3]DBシート!#REF!</definedName>
    <definedName name="DB選択車種">[3]DBシート!#REF!</definedName>
    <definedName name="DD" localSheetId="17" hidden="1">#REF!</definedName>
    <definedName name="DD" localSheetId="9" hidden="1">#REF!</definedName>
    <definedName name="DD" localSheetId="14" hidden="1">#REF!</definedName>
    <definedName name="DD" localSheetId="10" hidden="1">#REF!</definedName>
    <definedName name="DD" localSheetId="11" hidden="1">#REF!</definedName>
    <definedName name="DD" localSheetId="16" hidden="1">#REF!</definedName>
    <definedName name="DD" localSheetId="12" hidden="1">#REF!</definedName>
    <definedName name="DD" localSheetId="20" hidden="1">#REF!</definedName>
    <definedName name="DD" localSheetId="19" hidden="1">#REF!</definedName>
    <definedName name="DD" localSheetId="13" hidden="1">#REF!</definedName>
    <definedName name="DD" localSheetId="15" hidden="1">#REF!</definedName>
    <definedName name="DD" localSheetId="1" hidden="1">#REF!</definedName>
    <definedName name="DD" localSheetId="4" hidden="1">#REF!</definedName>
    <definedName name="DD" localSheetId="3" hidden="1">#REF!</definedName>
    <definedName name="DD" localSheetId="2" hidden="1">#REF!</definedName>
    <definedName name="DD" localSheetId="5" hidden="1">#REF!</definedName>
    <definedName name="DD" localSheetId="7" hidden="1">#REF!</definedName>
    <definedName name="DD" localSheetId="6" hidden="1">#REF!</definedName>
    <definedName name="DD" localSheetId="8" hidden="1">#REF!</definedName>
    <definedName name="DD" hidden="1">#REF!</definedName>
    <definedName name="DĐ">[0]!DĐ</definedName>
    <definedName name="DDBﾃﾞｰﾀ原点">[3]DBシート!#REF!</definedName>
    <definedName name="Dung" hidden="1">#REF!</definedName>
    <definedName name="ED" localSheetId="6" hidden="1">#REF!</definedName>
    <definedName name="ED" hidden="1">#REF!</definedName>
    <definedName name="EE" localSheetId="9" hidden="1">#REF!</definedName>
    <definedName name="EE" localSheetId="10" hidden="1">#REF!</definedName>
    <definedName name="EE" localSheetId="19" hidden="1">#REF!</definedName>
    <definedName name="EE" localSheetId="1" hidden="1">#REF!</definedName>
    <definedName name="EE" localSheetId="4" hidden="1">#REF!</definedName>
    <definedName name="EE" localSheetId="3" hidden="1">#REF!</definedName>
    <definedName name="EE" localSheetId="2" hidden="1">#REF!</definedName>
    <definedName name="EE" localSheetId="5" hidden="1">#REF!</definedName>
    <definedName name="EE" localSheetId="7" hidden="1">#REF!</definedName>
    <definedName name="EE" localSheetId="6" hidden="1">#REF!</definedName>
    <definedName name="EE" localSheetId="8" hidden="1">#REF!</definedName>
    <definedName name="EE" hidden="1">#REF!</definedName>
    <definedName name="ER" localSheetId="1" hidden="1">#REF!</definedName>
    <definedName name="ER" localSheetId="3" hidden="1">#REF!</definedName>
    <definedName name="ER" localSheetId="2" hidden="1">#REF!</definedName>
    <definedName name="ER" localSheetId="6" hidden="1">#REF!</definedName>
    <definedName name="ER" localSheetId="8" hidden="1">#REF!</definedName>
    <definedName name="ER" hidden="1">#REF!</definedName>
    <definedName name="EST_LSTEQ">#REF!</definedName>
    <definedName name="EST_NEWEQ">#REF!</definedName>
    <definedName name="FF" localSheetId="17" hidden="1">#REF!</definedName>
    <definedName name="FF" localSheetId="9" hidden="1">#REF!</definedName>
    <definedName name="FF" localSheetId="10" hidden="1">#REF!</definedName>
    <definedName name="FF" localSheetId="11" hidden="1">#REF!</definedName>
    <definedName name="FF" localSheetId="16" hidden="1">#REF!</definedName>
    <definedName name="FF" localSheetId="12" hidden="1">#REF!</definedName>
    <definedName name="FF" localSheetId="19" hidden="1">#REF!</definedName>
    <definedName name="FF" localSheetId="13" hidden="1">#REF!</definedName>
    <definedName name="FF" localSheetId="15" hidden="1">#REF!</definedName>
    <definedName name="FF" localSheetId="1" hidden="1">#REF!</definedName>
    <definedName name="FF" localSheetId="4" hidden="1">#REF!</definedName>
    <definedName name="FF" localSheetId="3" hidden="1">#REF!</definedName>
    <definedName name="FF" localSheetId="2" hidden="1">#REF!</definedName>
    <definedName name="FF" localSheetId="5" hidden="1">#REF!</definedName>
    <definedName name="FF" localSheetId="7" hidden="1">#REF!</definedName>
    <definedName name="FF" localSheetId="6" hidden="1">#REF!</definedName>
    <definedName name="FF" localSheetId="8" hidden="1">#REF!</definedName>
    <definedName name="FF" hidden="1">#REF!</definedName>
    <definedName name="FO" localSheetId="1" hidden="1">#REF!</definedName>
    <definedName name="FO" localSheetId="4" hidden="1">#REF!</definedName>
    <definedName name="FO" localSheetId="3" hidden="1">#REF!</definedName>
    <definedName name="FO" localSheetId="2" hidden="1">#REF!</definedName>
    <definedName name="FO" localSheetId="6" hidden="1">#REF!</definedName>
    <definedName name="FO" localSheetId="8" hidden="1">#REF!</definedName>
    <definedName name="FO" hidden="1">#REF!</definedName>
    <definedName name="For_Notes" localSheetId="0">'QR code'!For_Notes</definedName>
    <definedName name="For_Notes">[0]!For_Notes</definedName>
    <definedName name="GF" localSheetId="1" hidden="1">#REF!</definedName>
    <definedName name="GF" localSheetId="2" hidden="1">#REF!</definedName>
    <definedName name="GF" localSheetId="6" hidden="1">#REF!</definedName>
    <definedName name="GF" localSheetId="8" hidden="1">#REF!</definedName>
    <definedName name="GF" hidden="1">#REF!</definedName>
    <definedName name="GG" localSheetId="9" hidden="1">#REF!</definedName>
    <definedName name="GG" localSheetId="10" hidden="1">#REF!</definedName>
    <definedName name="GG" localSheetId="11" hidden="1">#REF!</definedName>
    <definedName name="GG" localSheetId="12" hidden="1">#REF!</definedName>
    <definedName name="GG" localSheetId="19" hidden="1">#REF!</definedName>
    <definedName name="GG" localSheetId="13" hidden="1">#REF!</definedName>
    <definedName name="GG" localSheetId="15" hidden="1">#REF!</definedName>
    <definedName name="GG" localSheetId="1" hidden="1">#REF!</definedName>
    <definedName name="GG" localSheetId="4" hidden="1">#REF!</definedName>
    <definedName name="GG" localSheetId="3" hidden="1">#REF!</definedName>
    <definedName name="GG" localSheetId="2" hidden="1">#REF!</definedName>
    <definedName name="GG" localSheetId="5" hidden="1">#REF!</definedName>
    <definedName name="GG" localSheetId="7" hidden="1">#REF!</definedName>
    <definedName name="GG" localSheetId="6" hidden="1">#REF!</definedName>
    <definedName name="GG" localSheetId="8" hidden="1">#REF!</definedName>
    <definedName name="GG" hidden="1">#REF!</definedName>
    <definedName name="h" hidden="1">{"'Sheet1'!$L$16"}</definedName>
    <definedName name="hakiyama" localSheetId="0">'QR code'!hakiyama</definedName>
    <definedName name="hakiyama">[0]!hakiyama</definedName>
    <definedName name="HH" localSheetId="9" hidden="1">#REF!</definedName>
    <definedName name="HH" localSheetId="10" hidden="1">#REF!</definedName>
    <definedName name="HH" localSheetId="11" hidden="1">#REF!</definedName>
    <definedName name="HH" localSheetId="16" hidden="1">#REF!</definedName>
    <definedName name="HH" localSheetId="12" hidden="1">#REF!</definedName>
    <definedName name="HH" localSheetId="19" hidden="1">#REF!</definedName>
    <definedName name="HH" localSheetId="13" hidden="1">#REF!</definedName>
    <definedName name="HH" localSheetId="15" hidden="1">#REF!</definedName>
    <definedName name="HH" localSheetId="1" hidden="1">#REF!</definedName>
    <definedName name="HH" localSheetId="4" hidden="1">#REF!</definedName>
    <definedName name="HH" localSheetId="3" hidden="1">#REF!</definedName>
    <definedName name="HH" localSheetId="2" hidden="1">#REF!</definedName>
    <definedName name="HH" localSheetId="5" hidden="1">#REF!</definedName>
    <definedName name="HH" localSheetId="7" hidden="1">#REF!</definedName>
    <definedName name="HH" localSheetId="6" hidden="1">#REF!</definedName>
    <definedName name="HH" localSheetId="8" hidden="1">#REF!</definedName>
    <definedName name="HH" hidden="1">#REF!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ng" localSheetId="0">'QR code'!hung</definedName>
    <definedName name="hung">[0]!hung</definedName>
    <definedName name="huy" hidden="1">{"'Sheet1'!$L$16"}</definedName>
    <definedName name="ii" localSheetId="9" hidden="1">#REF!</definedName>
    <definedName name="ii" localSheetId="19" hidden="1">#REF!</definedName>
    <definedName name="ii" localSheetId="1" hidden="1">#REF!</definedName>
    <definedName name="ii" localSheetId="4" hidden="1">#REF!</definedName>
    <definedName name="ii" localSheetId="3" hidden="1">#REF!</definedName>
    <definedName name="ii" localSheetId="2" hidden="1">#REF!</definedName>
    <definedName name="ii" localSheetId="5" hidden="1">#REF!</definedName>
    <definedName name="ii" localSheetId="7" hidden="1">#REF!</definedName>
    <definedName name="ii" localSheetId="6" hidden="1">#REF!</definedName>
    <definedName name="ii" localSheetId="8" hidden="1">#REF!</definedName>
    <definedName name="ii" hidden="1">#REF!</definedName>
    <definedName name="kiem" localSheetId="0">'QR code'!kiem</definedName>
    <definedName name="kiem">[0]!kiem</definedName>
    <definedName name="LM台数" localSheetId="0">'QR code'!LM台数</definedName>
    <definedName name="LM台数">[0]!LM台数</definedName>
    <definedName name="ＬＭ簡易台数" localSheetId="0" hidden="1">{"年販売台数計画",#N/A,FALSE,"販売台数計画";"月販売台数計画",#N/A,FALSE,"販売台数計画"}</definedName>
    <definedName name="ＬＭ簡易台数" hidden="1">{"年販売台数計画",#N/A,FALSE,"販売台数計画";"月販売台数計画",#N/A,FALSE,"販売台数計画"}</definedName>
    <definedName name="MarginalIncomeDomest">OFFSET('[4]限界利益表(半期別)'!$B$8,0,0,COUNTA('[4]限界利益表(半期別)'!$B$8:$B$16383),40)</definedName>
    <definedName name="MENU">[5]!MENU</definedName>
    <definedName name="ModelMaster">OFFSET([4]機種マスタ!$B$5,0,0,COUNTA([4]機種マスタ!$B$5:$B$16383),6)</definedName>
    <definedName name="MPC派生前出" localSheetId="0" hidden="1">{"年販売台数計画",#N/A,FALSE,"販売台数計画";"月販売台数計画",#N/A,FALSE,"販売台数計画"}</definedName>
    <definedName name="MPC派生前出" hidden="1">{"年販売台数計画",#N/A,FALSE,"販売台数計画";"月販売台数計画",#N/A,FALSE,"販売台数計画"}</definedName>
    <definedName name="MPC派生車前出" localSheetId="0">'QR code'!MPC派生車前出</definedName>
    <definedName name="MPC派生車前出">[0]!MPC派生車前出</definedName>
    <definedName name="OK" localSheetId="0">'QR code'!OK</definedName>
    <definedName name="OK">[0]!OK</definedName>
    <definedName name="On" localSheetId="1" hidden="1">#REF!</definedName>
    <definedName name="On" localSheetId="4" hidden="1">#REF!</definedName>
    <definedName name="On" localSheetId="3" hidden="1">#REF!</definedName>
    <definedName name="On" localSheetId="2" hidden="1">#REF!</definedName>
    <definedName name="On" localSheetId="7" hidden="1">#REF!</definedName>
    <definedName name="On" localSheetId="6" hidden="1">#REF!</definedName>
    <definedName name="On" localSheetId="8" hidden="1">#REF!</definedName>
    <definedName name="On" hidden="1">#REF!</definedName>
    <definedName name="op" localSheetId="6" hidden="1">#REF!</definedName>
    <definedName name="op" localSheetId="8" hidden="1">#REF!</definedName>
    <definedName name="op" hidden="1">#REF!</definedName>
    <definedName name="p" localSheetId="0" hidden="1">{"labor",#N/A,FALSE,"Actual -vs- Budget"}</definedName>
    <definedName name="p" hidden="1">{"labor",#N/A,FALSE,"Actual -vs- Budget"}</definedName>
    <definedName name="PA">#REF!</definedName>
    <definedName name="PAGE1">[6]見積一覧（１案）!#REF!</definedName>
    <definedName name="PAGE10">[6]見積一覧（１案）!#REF!</definedName>
    <definedName name="PAGE2">[6]見積一覧（１案）!#REF!</definedName>
    <definedName name="PAGE3">[6]見積一覧（１案）!#REF!</definedName>
    <definedName name="PAGE4">[6]見積一覧（１案）!#REF!</definedName>
    <definedName name="PAGE5">[6]見積一覧（１案）!#REF!</definedName>
    <definedName name="PAGE6">[6]見積一覧（１案）!#REF!</definedName>
    <definedName name="PAGE7">[6]見積一覧（１案）!#REF!</definedName>
    <definedName name="PAGE8">[6]見積一覧（１案）!#REF!</definedName>
    <definedName name="PAGE9">[6]見積一覧（１案）!#REF!</definedName>
    <definedName name="PB">#REF!</definedName>
    <definedName name="PC">#REF!</definedName>
    <definedName name="PD">#REF!</definedName>
    <definedName name="PE">#REF!</definedName>
    <definedName name="PF">#REF!</definedName>
    <definedName name="PG">#REF!</definedName>
    <definedName name="PH">#REF!</definedName>
    <definedName name="_xlnm.Print_Area" localSheetId="23">Calendar!$A$1:$AX$94</definedName>
    <definedName name="_xlnm.Print_Area" localSheetId="22">'Calendar (2)'!$A$1:$BJ$111</definedName>
    <definedName name="_xlnm.Print_Area" localSheetId="28">'Log in'!$A$1:$S$29</definedName>
    <definedName name="_xlnm.Print_Area" localSheetId="27">'Master set up 1'!$A$1:$T$38</definedName>
    <definedName name="_xlnm.Print_Area" localSheetId="25">'Master set up 2'!$A$1:$BI$106</definedName>
    <definedName name="_xlnm.Print_Area" localSheetId="24">'Master set up 3'!$A$1:$BZ$113</definedName>
    <definedName name="_xlnm.Print_Area" localSheetId="17">NQC!$A$1:$AV$50</definedName>
    <definedName name="_xlnm.Print_Area" localSheetId="9">'On hand'!$A$1:$AT$60</definedName>
    <definedName name="_xlnm.Print_Area" localSheetId="14">'Order concept'!$A$1:$BK$79</definedName>
    <definedName name="_xlnm.Print_Area" localSheetId="10">'Order result-D'!$A$1:$AU$90</definedName>
    <definedName name="_xlnm.Print_Area" localSheetId="11">'Order result-Month'!$A$1:$CA$127</definedName>
    <definedName name="_xlnm.Print_Area" localSheetId="16">'Part In'!$A$1:$AY$57</definedName>
    <definedName name="_xlnm.Print_Area" localSheetId="12">'Part stock search min max'!$A$1:$AX$57</definedName>
    <definedName name="_xlnm.Print_Area" localSheetId="20">'Production-Daily'!$A$1:$BB$61</definedName>
    <definedName name="_xlnm.Print_Area" localSheetId="19">'Production-Monthly'!$A$1:$AM$61</definedName>
    <definedName name="_xlnm.Print_Area" localSheetId="0">'QR code'!$B$1:$AX$60</definedName>
    <definedName name="_xlnm.Print_Area" localSheetId="13">Rundown!$A$1:$AQ$133</definedName>
    <definedName name="_xlnm.Print_Area" localSheetId="29">'Screen (Unloanding)'!$A$1:$DL$83</definedName>
    <definedName name="_xlnm.Print_Area" localSheetId="18">Sheet3!$A$1:$E$30</definedName>
    <definedName name="_xlnm.Print_Area" localSheetId="15">'SMQD&amp;Out part'!$A$1:$AX$57</definedName>
    <definedName name="_xlnm.Print_Area" localSheetId="1">'Tran-GRN'!$A$1:$AV$56</definedName>
    <definedName name="_xlnm.Print_Area" localSheetId="4">'Tran-Receipts'!$A$1:$AT$61</definedName>
    <definedName name="_xlnm.Print_Area" localSheetId="3">'Tran-Returns'!$A$1:$AY$53</definedName>
    <definedName name="_xlnm.Print_Area" localSheetId="2">'Tran-View'!$A$1:$AT$57</definedName>
    <definedName name="_xlnm.Print_Area" localSheetId="5">'Truck management-Set up'!$A$1:$BD$53</definedName>
    <definedName name="_xlnm.Print_Area" localSheetId="7">'Truck management-Set up ( Diagr'!$A$1:$KP$78</definedName>
    <definedName name="_xlnm.Print_Area" localSheetId="6">'Truck management-Truck booking'!$A$1:$BL$75</definedName>
    <definedName name="_xlnm.Print_Area" localSheetId="8">'Truck management-view'!$A$1:$BL$60</definedName>
    <definedName name="_xlnm.Print_Area" localSheetId="21">User!$A$1:$BD$85</definedName>
    <definedName name="_xlnm.Print_Area">'[7]96VOL'!$B$2:$AC$89</definedName>
    <definedName name="Print_Area_MI">'[2]590P追加'!#REF!</definedName>
    <definedName name="_xlnm.Print_Titles">#N/A</definedName>
    <definedName name="q" localSheetId="0" hidden="1">{"hours",#N/A,FALSE,"Actual -vs- Budget"}</definedName>
    <definedName name="q" hidden="1">{"hours",#N/A,FALSE,"Actual -vs- Budget"}</definedName>
    <definedName name="Record1">[8]!Record1</definedName>
    <definedName name="Record10" localSheetId="0">'QR code'!Record10</definedName>
    <definedName name="Record10">[0]!Record10</definedName>
    <definedName name="Record11">[8]!Record11</definedName>
    <definedName name="Record12">[8]!Record12</definedName>
    <definedName name="Record13">[8]!Record13</definedName>
    <definedName name="Record2">[8]!Record2</definedName>
    <definedName name="Record21">[8]!Record21</definedName>
    <definedName name="Record3">[9]!Record3</definedName>
    <definedName name="Record4">[9]!Record4</definedName>
    <definedName name="Record40" localSheetId="0">'QR code'!Record40</definedName>
    <definedName name="Record40">[0]!Record40</definedName>
    <definedName name="Record5">[9]!Record5</definedName>
    <definedName name="Record6">[9]!Record6</definedName>
    <definedName name="Record7">[9]!Record7</definedName>
    <definedName name="Record8">[8]!Record8</definedName>
    <definedName name="Record9">[8]!Record9</definedName>
    <definedName name="ｒｒｒ" localSheetId="0" hidden="1">{"hours",#N/A,FALSE,"Actual -vs- Budget"}</definedName>
    <definedName name="ｒｒｒ" hidden="1">{"hours",#N/A,FALSE,"Actual -vs- Budget"}</definedName>
    <definedName name="SC_NO_LAST">[6]見積一覧（１案）!#REF!</definedName>
    <definedName name="sdw" localSheetId="0" hidden="1">{#N/A,"プレ技3/24見直し",FALSE,"内製専用設投";#N/A,"プレ技3/24見直し",FALSE,"内製汎用設投";#N/A,#N/A,FALSE,"ドアトリムコスト検証"}</definedName>
    <definedName name="sdw" hidden="1">{#N/A,"プレ技3/24見直し",FALSE,"内製専用設投";#N/A,"プレ技3/24見直し",FALSE,"内製汎用設投";#N/A,#N/A,FALSE,"ドアトリムコスト検証"}</definedName>
    <definedName name="sencount" hidden="1">2</definedName>
    <definedName name="SHWS" localSheetId="0" hidden="1">{"年販売台数計画",#N/A,FALSE,"販売台数計画";"月販売台数計画",#N/A,FALSE,"販売台数計画"}</definedName>
    <definedName name="SHWS" hidden="1">{"年販売台数計画",#N/A,FALSE,"販売台数計画";"月販売台数計画",#N/A,FALSE,"販売台数計画"}</definedName>
    <definedName name="SS" localSheetId="17" hidden="1">#REF!</definedName>
    <definedName name="SS" localSheetId="9" hidden="1">#REF!</definedName>
    <definedName name="SS" localSheetId="14" hidden="1">#REF!</definedName>
    <definedName name="SS" localSheetId="10" hidden="1">#REF!</definedName>
    <definedName name="SS" localSheetId="11" hidden="1">#REF!</definedName>
    <definedName name="SS" localSheetId="16" hidden="1">#REF!</definedName>
    <definedName name="SS" localSheetId="12" hidden="1">#REF!</definedName>
    <definedName name="SS" localSheetId="20" hidden="1">#REF!</definedName>
    <definedName name="SS" localSheetId="19" hidden="1">#REF!</definedName>
    <definedName name="SS" localSheetId="13" hidden="1">#REF!</definedName>
    <definedName name="SS" localSheetId="15" hidden="1">#REF!</definedName>
    <definedName name="SS" localSheetId="1" hidden="1">#REF!</definedName>
    <definedName name="SS" localSheetId="4" hidden="1">#REF!</definedName>
    <definedName name="SS" localSheetId="3" hidden="1">#REF!</definedName>
    <definedName name="SS" localSheetId="2" hidden="1">#REF!</definedName>
    <definedName name="SS" localSheetId="5" hidden="1">#REF!</definedName>
    <definedName name="SS" localSheetId="7" hidden="1">#REF!</definedName>
    <definedName name="SS" localSheetId="6" hidden="1">#REF!</definedName>
    <definedName name="SS" localSheetId="8" hidden="1">#REF!</definedName>
    <definedName name="SS" localSheetId="21" hidden="1">#REF!</definedName>
    <definedName name="SS" hidden="1">#REF!</definedName>
    <definedName name="SSS" localSheetId="23" hidden="1">#REF!</definedName>
    <definedName name="SSS" localSheetId="22" hidden="1">#REF!</definedName>
    <definedName name="SSS" localSheetId="17" hidden="1">#REF!</definedName>
    <definedName name="SSS" localSheetId="9" hidden="1">#REF!</definedName>
    <definedName name="SSS" localSheetId="14" hidden="1">#REF!</definedName>
    <definedName name="SSS" localSheetId="10" hidden="1">#REF!</definedName>
    <definedName name="SSS" localSheetId="11" hidden="1">#REF!</definedName>
    <definedName name="SSS" localSheetId="16" hidden="1">#REF!</definedName>
    <definedName name="SSS" localSheetId="12" hidden="1">#REF!</definedName>
    <definedName name="SSS" localSheetId="20" hidden="1">#REF!</definedName>
    <definedName name="SSS" localSheetId="19" hidden="1">#REF!</definedName>
    <definedName name="SSS" localSheetId="13" hidden="1">#REF!</definedName>
    <definedName name="SSS" localSheetId="15" hidden="1">#REF!</definedName>
    <definedName name="SSS" localSheetId="1" hidden="1">#REF!</definedName>
    <definedName name="SSS" localSheetId="4" hidden="1">#REF!</definedName>
    <definedName name="SSS" localSheetId="3" hidden="1">#REF!</definedName>
    <definedName name="SSS" localSheetId="2" hidden="1">#REF!</definedName>
    <definedName name="SSS" localSheetId="5" hidden="1">#REF!</definedName>
    <definedName name="SSS" localSheetId="7" hidden="1">#REF!</definedName>
    <definedName name="SSS" localSheetId="6" hidden="1">#REF!</definedName>
    <definedName name="SSS" localSheetId="8" hidden="1">#REF!</definedName>
    <definedName name="SSS" localSheetId="21" hidden="1">#REF!</definedName>
    <definedName name="SSS" hidden="1">#REF!</definedName>
    <definedName name="StanderdModelLife">OFFSET([4]機種マスタ!$AA$5,0,0,COUNTA([4]機種マスタ!$AA$5:$AA$16383),2)</definedName>
    <definedName name="Start">[10]!Start</definedName>
    <definedName name="TT" localSheetId="9" hidden="1">#REF!</definedName>
    <definedName name="TT" localSheetId="19" hidden="1">#REF!</definedName>
    <definedName name="TT" localSheetId="1" hidden="1">#REF!</definedName>
    <definedName name="TT" localSheetId="4" hidden="1">#REF!</definedName>
    <definedName name="TT" localSheetId="3" hidden="1">#REF!</definedName>
    <definedName name="TT" localSheetId="2" hidden="1">#REF!</definedName>
    <definedName name="TT" localSheetId="7" hidden="1">#REF!</definedName>
    <definedName name="TT" localSheetId="6" hidden="1">#REF!</definedName>
    <definedName name="TT" localSheetId="8" hidden="1">#REF!</definedName>
    <definedName name="TT" hidden="1">#REF!</definedName>
    <definedName name="UriagedakaHanki">OFFSET('[11]売上高表(半期別)'!$B$8,0,0,COUNTA('[11]売上高表(半期別)'!$B$8:$B$16383),40)</definedName>
    <definedName name="UU" localSheetId="9" hidden="1">#REF!</definedName>
    <definedName name="UU" localSheetId="10" hidden="1">#REF!</definedName>
    <definedName name="UU" localSheetId="11" hidden="1">#REF!</definedName>
    <definedName name="UU" localSheetId="12" hidden="1">#REF!</definedName>
    <definedName name="UU" localSheetId="19" hidden="1">#REF!</definedName>
    <definedName name="UU" localSheetId="15" hidden="1">#REF!</definedName>
    <definedName name="UU" localSheetId="1" hidden="1">#REF!</definedName>
    <definedName name="UU" localSheetId="4" hidden="1">#REF!</definedName>
    <definedName name="UU" localSheetId="3" hidden="1">#REF!</definedName>
    <definedName name="UU" localSheetId="2" hidden="1">#REF!</definedName>
    <definedName name="UU" localSheetId="5" hidden="1">#REF!</definedName>
    <definedName name="UU" localSheetId="7" hidden="1">#REF!</definedName>
    <definedName name="UU" localSheetId="6" hidden="1">#REF!</definedName>
    <definedName name="UU" localSheetId="8" hidden="1">#REF!</definedName>
    <definedName name="UU" hidden="1">#REF!</definedName>
    <definedName name="VV" localSheetId="9" hidden="1">#REF!</definedName>
    <definedName name="VV" localSheetId="1" hidden="1">#REF!</definedName>
    <definedName name="VV" localSheetId="4" hidden="1">#REF!</definedName>
    <definedName name="VV" localSheetId="3" hidden="1">#REF!</definedName>
    <definedName name="VV" localSheetId="2" hidden="1">#REF!</definedName>
    <definedName name="VV" localSheetId="7" hidden="1">#REF!</definedName>
    <definedName name="VV" localSheetId="6" hidden="1">#REF!</definedName>
    <definedName name="VV" localSheetId="8" hidden="1">#REF!</definedName>
    <definedName name="VV" hidden="1">#REF!</definedName>
    <definedName name="VVV" localSheetId="23" hidden="1">#REF!</definedName>
    <definedName name="VVV" localSheetId="22" hidden="1">#REF!</definedName>
    <definedName name="VVV" localSheetId="25" hidden="1">#REF!</definedName>
    <definedName name="VVV" localSheetId="17" hidden="1">#REF!</definedName>
    <definedName name="VVV" localSheetId="9" hidden="1">#REF!</definedName>
    <definedName name="VVV" localSheetId="14" hidden="1">#REF!</definedName>
    <definedName name="VVV" localSheetId="10" hidden="1">#REF!</definedName>
    <definedName name="VVV" localSheetId="11" hidden="1">#REF!</definedName>
    <definedName name="VVV" localSheetId="16" hidden="1">#REF!</definedName>
    <definedName name="VVV" localSheetId="12" hidden="1">#REF!</definedName>
    <definedName name="VVV" localSheetId="20" hidden="1">#REF!</definedName>
    <definedName name="VVV" localSheetId="19" hidden="1">#REF!</definedName>
    <definedName name="VVV" localSheetId="13" hidden="1">#REF!</definedName>
    <definedName name="VVV" localSheetId="15" hidden="1">#REF!</definedName>
    <definedName name="VVV" localSheetId="1" hidden="1">#REF!</definedName>
    <definedName name="VVV" localSheetId="4" hidden="1">#REF!</definedName>
    <definedName name="VVV" localSheetId="3" hidden="1">#REF!</definedName>
    <definedName name="VVV" localSheetId="2" hidden="1">#REF!</definedName>
    <definedName name="VVV" localSheetId="5" hidden="1">#REF!</definedName>
    <definedName name="VVV" localSheetId="7" hidden="1">#REF!</definedName>
    <definedName name="VVV" localSheetId="6" hidden="1">#REF!</definedName>
    <definedName name="VVV" localSheetId="8" hidden="1">#REF!</definedName>
    <definedName name="VVV" localSheetId="21" hidden="1">#REF!</definedName>
    <definedName name="VVV" hidden="1">#REF!</definedName>
    <definedName name="wdwedwe" localSheetId="0" hidden="1">{"年販売台数計画",#N/A,FALSE,"販売台数計画";"月販売台数計画",#N/A,FALSE,"販売台数計画"}</definedName>
    <definedName name="wdwedwe" hidden="1">{"年販売台数計画",#N/A,FALSE,"販売台数計画";"月販売台数計画",#N/A,FALSE,"販売台数計画"}</definedName>
    <definedName name="WK_FOOT">[6]見積一覧（１案）!#REF!</definedName>
    <definedName name="wrn.hours." localSheetId="0" hidden="1">{"hours",#N/A,FALSE,"Actual -vs- Budget"}</definedName>
    <definedName name="wrn.hours." hidden="1">{"hours",#N/A,FALSE,"Actual -vs- Budget"}</definedName>
    <definedName name="wrn.labor." localSheetId="0" hidden="1">{"labor",#N/A,FALSE,"Actual -vs- Budget"}</definedName>
    <definedName name="wrn.labor." hidden="1">{"labor",#N/A,FALSE,"Actual -vs- Budget"}</definedName>
    <definedName name="wrn.SUMMARY." localSheetId="0" hidden="1">{#N/A,#N/A,FALSE,"JAN"}</definedName>
    <definedName name="wrn.SUMMARY." hidden="1">{#N/A,#N/A,FALSE,"JAN"}</definedName>
    <definedName name="wrn.ドアトリム3_17." localSheetId="0" hidden="1">{#N/A,"プレ技3/17見直し",FALSE,"内製専用設投";#N/A,"プレ技3/17見直し",FALSE,"内製汎用設投";#N/A,#N/A,FALSE,"ドアトリムコスト検証"}</definedName>
    <definedName name="wrn.ドアトリム3_17." hidden="1">{#N/A,"プレ技3/17見直し",FALSE,"内製専用設投";#N/A,"プレ技3/17見直し",FALSE,"内製汎用設投";#N/A,#N/A,FALSE,"ドアトリムコスト検証"}</definedName>
    <definedName name="wrn.ドアトリム3_24." localSheetId="0" hidden="1">{#N/A,"プレ技3/24見直し",FALSE,"内製専用設投";#N/A,"プレ技3/24見直し",FALSE,"内製汎用設投";#N/A,#N/A,FALSE,"ドアトリムコスト検証"}</definedName>
    <definedName name="wrn.ドアトリム3_24." hidden="1">{#N/A,"プレ技3/24見直し",FALSE,"内製専用設投";#N/A,"プレ技3/24見直し",FALSE,"内製汎用設投";#N/A,#N/A,FALSE,"ドアトリムコスト検証"}</definedName>
    <definedName name="wrn.表と台数印刷用." localSheetId="0" hidden="1">{"the池台数表",#N/A,TRUE,"負荷見通し(the池)";"the池グラフ",#N/A,TRUE,"負荷見通し(the池)";"the滋台数表",#N/A,TRUE,"負荷見通し(the滋)";"the滋グラフ",#N/A,TRUE,"負荷見通し(the滋)"}</definedName>
    <definedName name="wrn.表と台数印刷用." hidden="1">{"the池台数表",#N/A,TRUE,"負荷見通し(the池)";"the池グラフ",#N/A,TRUE,"負荷見通し(the池)";"the滋台数表",#N/A,TRUE,"負荷見通し(the滋)";"the滋グラフ",#N/A,TRUE,"負荷見通し(the滋)"}</definedName>
    <definedName name="wrn.販売台数計画." localSheetId="0" hidden="1">{"年販売台数計画",#N/A,FALSE,"販売台数計画";"月販売台数計画",#N/A,FALSE,"販売台数計画"}</definedName>
    <definedName name="wrn.販売台数計画." hidden="1">{"年販売台数計画",#N/A,FALSE,"販売台数計画";"月販売台数計画",#N/A,FALSE,"販売台数計画"}</definedName>
    <definedName name="WW" localSheetId="9" hidden="1">#REF!</definedName>
    <definedName name="WW" localSheetId="10" hidden="1">#REF!</definedName>
    <definedName name="WW" localSheetId="11" hidden="1">#REF!</definedName>
    <definedName name="WW" localSheetId="12" hidden="1">#REF!</definedName>
    <definedName name="WW" localSheetId="19" hidden="1">#REF!</definedName>
    <definedName name="WW" localSheetId="1" hidden="1">#REF!</definedName>
    <definedName name="WW" localSheetId="4" hidden="1">#REF!</definedName>
    <definedName name="WW" localSheetId="3" hidden="1">#REF!</definedName>
    <definedName name="WW" localSheetId="2" hidden="1">#REF!</definedName>
    <definedName name="WW" localSheetId="5" hidden="1">#REF!</definedName>
    <definedName name="WW" localSheetId="7" hidden="1">#REF!</definedName>
    <definedName name="WW" localSheetId="6" hidden="1">#REF!</definedName>
    <definedName name="WW" localSheetId="8" hidden="1">#REF!</definedName>
    <definedName name="WW" hidden="1">#REF!</definedName>
    <definedName name="WWWW" localSheetId="9" hidden="1">#REF!</definedName>
    <definedName name="WWWW" localSheetId="10" hidden="1">#REF!</definedName>
    <definedName name="WWWW" localSheetId="11" hidden="1">#REF!</definedName>
    <definedName name="WWWW" localSheetId="19" hidden="1">#REF!</definedName>
    <definedName name="WWWW" localSheetId="1" hidden="1">#REF!</definedName>
    <definedName name="WWWW" localSheetId="4" hidden="1">#REF!</definedName>
    <definedName name="WWWW" localSheetId="3" hidden="1">#REF!</definedName>
    <definedName name="WWWW" localSheetId="2" hidden="1">#REF!</definedName>
    <definedName name="WWWW" localSheetId="5" hidden="1">#REF!</definedName>
    <definedName name="WWWW" localSheetId="7" hidden="1">#REF!</definedName>
    <definedName name="WWWW" localSheetId="6" hidden="1">#REF!</definedName>
    <definedName name="WWWW" localSheetId="8" hidden="1">#REF!</definedName>
    <definedName name="WWWW" hidden="1">#REF!</definedName>
    <definedName name="ｘ">[12]期別全体表!$A$1:$D$42</definedName>
    <definedName name="YY" localSheetId="6" hidden="1">#REF!</definedName>
    <definedName name="YY" localSheetId="8" hidden="1">#REF!</definedName>
    <definedName name="YY" hidden="1">#REF!</definedName>
    <definedName name="z" localSheetId="0" hidden="1">{#N/A,#N/A,FALSE,"JAN"}</definedName>
    <definedName name="z" hidden="1">{#N/A,#N/A,FALSE,"JAN"}</definedName>
    <definedName name="ZenjituCopy" localSheetId="0">'QR code'!ZenjituCopy</definedName>
    <definedName name="ZenjituCopy">[0]!ZenjituCopy</definedName>
    <definedName name="あああ" localSheetId="0" hidden="1">{"年販売台数計画",#N/A,FALSE,"販売台数計画";"月販売台数計画",#N/A,FALSE,"販売台数計画"}</definedName>
    <definedName name="あああ" hidden="1">{"年販売台数計画",#N/A,FALSE,"販売台数計画";"月販売台数計画",#N/A,FALSE,"販売台数計画"}</definedName>
    <definedName name="エディット8_Change" localSheetId="0">'QR code'!エディット8_Change</definedName>
    <definedName name="エディット8_Change">[0]!エディット8_Change</definedName>
    <definedName name="クエリー1">#REF!</definedName>
    <definedName name="ダブリ" localSheetId="0" hidden="1">{"年販売台数計画",#N/A,FALSE,"販売台数計画";"月販売台数計画",#N/A,FALSE,"販売台数計画"}</definedName>
    <definedName name="ダブリ" hidden="1">{"年販売台数計画",#N/A,FALSE,"販売台数計画";"月販売台数計画",#N/A,FALSE,"販売台数計画"}</definedName>
    <definedName name="だぶり" localSheetId="0">'QR code'!だぶり</definedName>
    <definedName name="だぶり">[0]!だぶり</definedName>
    <definedName name="ﾊﾞﾗﾝｽｼｰﾄ対比表">#REF!</definedName>
    <definedName name="b">#REF!</definedName>
    <definedName name="使用量最後ｾﾙ">#REF!</definedName>
    <definedName name="先頭">#REF!</definedName>
    <definedName name="入力範囲">#REF!</definedName>
    <definedName name="出力範囲">[13]D02A!#REF!</definedName>
    <definedName name="印刷" localSheetId="0">'QR code'!印刷</definedName>
    <definedName name="印刷">[0]!印刷</definedName>
    <definedName name="台数" localSheetId="0">'QR code'!台数</definedName>
    <definedName name="台数">[0]!台数</definedName>
    <definedName name="同時加工品番ﾏｽﾀ">#REF!</definedName>
    <definedName name="問い合せ範囲">[13]D02A!#REF!</definedName>
    <definedName name="平均">#REF!</definedName>
    <definedName name="引当型式確認">[10]!引当型式確認</definedName>
    <definedName name="期別推移表">[12]期別全体表!$A$208:$D$259</definedName>
    <definedName name="期数">#REF!</definedName>
    <definedName name="条件範囲">[13]D02A!#REF!</definedName>
    <definedName name="標準偏差">#REF!</definedName>
    <definedName name="生計ﾃﾞｰﾀ" localSheetId="0">'QR code'!生計ﾃﾞｰﾀ</definedName>
    <definedName name="生計ﾃﾞｰﾀ">[0]!生計ﾃﾞｰﾀ</definedName>
    <definedName name="車体A" localSheetId="0">'QR code'!車体A</definedName>
    <definedName name="車体A">[0]!車体A</definedName>
    <definedName name="車種">'[14](1)OK！'!#REF!</definedName>
    <definedName name="部門番号">#REF!</definedName>
    <definedName name="配車要望" localSheetId="0">'QR code'!配車要望</definedName>
    <definedName name="配車要望">[0]!配車要望</definedName>
  </definedNames>
  <calcPr calcId="152511"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4" i="24" l="1"/>
  <c r="Y43" i="24"/>
  <c r="Y42" i="24"/>
  <c r="Y41" i="24"/>
  <c r="Y40" i="24"/>
  <c r="Y39" i="24"/>
  <c r="G40" i="34" l="1"/>
  <c r="G39" i="34"/>
  <c r="Q39" i="25"/>
  <c r="V39" i="25" s="1"/>
  <c r="Q38" i="25"/>
  <c r="V38" i="25" s="1"/>
  <c r="N42" i="30"/>
  <c r="N41" i="30"/>
  <c r="N40" i="30"/>
  <c r="N39" i="30"/>
  <c r="N38" i="30"/>
  <c r="AA34" i="29"/>
  <c r="BM33" i="11"/>
  <c r="I5" i="40"/>
  <c r="I4" i="40"/>
  <c r="X170" i="19" l="1"/>
  <c r="Y170" i="19" s="1"/>
  <c r="Z170" i="19" s="1"/>
  <c r="AA170" i="19" s="1"/>
  <c r="AB170" i="19" s="1"/>
  <c r="AC170" i="19" s="1"/>
  <c r="AD170" i="19" s="1"/>
  <c r="AE170" i="19" s="1"/>
  <c r="AF170" i="19" s="1"/>
  <c r="AG170" i="19" s="1"/>
  <c r="AH170" i="19" s="1"/>
  <c r="R169" i="19"/>
  <c r="R168" i="19"/>
  <c r="P167" i="19"/>
  <c r="O167" i="19"/>
  <c r="N167" i="19"/>
  <c r="X165" i="19"/>
  <c r="Y165" i="19" s="1"/>
  <c r="Z165" i="19" s="1"/>
  <c r="AA165" i="19" s="1"/>
  <c r="AB165" i="19" s="1"/>
  <c r="AC165" i="19" s="1"/>
  <c r="AD165" i="19" s="1"/>
  <c r="AE165" i="19" s="1"/>
  <c r="AF165" i="19" s="1"/>
  <c r="AG165" i="19" s="1"/>
  <c r="AH165" i="19" s="1"/>
  <c r="AR65" i="12" l="1"/>
  <c r="AQ65" i="12"/>
  <c r="AP65" i="12"/>
  <c r="AO65" i="12"/>
  <c r="AN65" i="12"/>
  <c r="AM65" i="12"/>
  <c r="AL65" i="12"/>
  <c r="AK65" i="12"/>
  <c r="AJ65" i="12"/>
  <c r="AI65" i="12"/>
  <c r="AH65" i="12"/>
  <c r="AG65" i="12"/>
  <c r="AF65" i="12"/>
  <c r="AE65" i="12"/>
  <c r="AD65" i="12"/>
  <c r="AC65" i="12"/>
  <c r="AB65" i="12"/>
  <c r="AA65" i="12"/>
  <c r="Z65" i="12"/>
  <c r="Y65" i="12"/>
  <c r="X65" i="12"/>
  <c r="W65" i="12"/>
  <c r="V65" i="12"/>
  <c r="U65" i="12"/>
  <c r="T65" i="12"/>
  <c r="S65" i="12"/>
  <c r="R65" i="12"/>
  <c r="Q65" i="12"/>
  <c r="P65" i="12"/>
  <c r="O65" i="12"/>
  <c r="N65" i="12"/>
  <c r="AP64" i="12" l="1"/>
  <c r="AO64" i="12"/>
  <c r="AL64" i="12"/>
  <c r="AK64" i="12"/>
  <c r="AH64" i="12"/>
  <c r="AG64" i="12"/>
  <c r="AD64" i="12"/>
  <c r="AC64" i="12"/>
  <c r="Z64" i="12"/>
  <c r="Y64" i="12"/>
  <c r="V64" i="12"/>
  <c r="U64" i="12"/>
  <c r="R64" i="12"/>
  <c r="Q64" i="12"/>
  <c r="N64" i="12"/>
  <c r="AR64" i="12"/>
  <c r="AQ64" i="12"/>
  <c r="AN64" i="12"/>
  <c r="AM64" i="12"/>
  <c r="AJ64" i="12"/>
  <c r="AI64" i="12"/>
  <c r="AF64" i="12"/>
  <c r="AE64" i="12"/>
  <c r="AB64" i="12"/>
  <c r="AA64" i="12"/>
  <c r="X64" i="12"/>
  <c r="W64" i="12"/>
  <c r="T64" i="12"/>
  <c r="S64" i="12"/>
  <c r="P64" i="12"/>
  <c r="O64" i="12"/>
  <c r="AR61" i="12"/>
  <c r="AQ61" i="12"/>
  <c r="AP61" i="12"/>
  <c r="AO61" i="12"/>
  <c r="AN61" i="12"/>
  <c r="AM61" i="12"/>
  <c r="AL61" i="12"/>
  <c r="AK61" i="12"/>
  <c r="AJ61" i="12"/>
  <c r="AI61" i="12"/>
  <c r="AH61" i="12"/>
  <c r="AG61" i="12"/>
  <c r="AF61" i="12"/>
  <c r="AE61" i="12"/>
  <c r="AD61" i="12"/>
  <c r="AC61" i="12"/>
  <c r="AB61" i="12"/>
  <c r="AA61" i="12"/>
  <c r="Z61" i="12"/>
  <c r="Y61" i="12"/>
  <c r="X61" i="12"/>
  <c r="W61" i="12"/>
  <c r="V61" i="12"/>
  <c r="U61" i="12"/>
  <c r="T61" i="12"/>
  <c r="S61" i="12"/>
  <c r="R61" i="12"/>
  <c r="Q61" i="12"/>
  <c r="P61" i="12"/>
  <c r="O61" i="12"/>
  <c r="N61" i="12"/>
  <c r="B53" i="20" l="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54" i="18"/>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55" i="11"/>
  <c r="B56" i="11" s="1"/>
  <c r="B57" i="11" s="1"/>
  <c r="C33" i="11"/>
  <c r="D33" i="11" s="1"/>
  <c r="E33" i="11" s="1"/>
  <c r="B58" i="11" l="1"/>
  <c r="B59" i="11" s="1"/>
  <c r="B60" i="11" s="1"/>
  <c r="B61" i="11" s="1"/>
  <c r="B62" i="11" s="1"/>
  <c r="B63" i="11" s="1"/>
  <c r="B64" i="11" s="1"/>
  <c r="B65" i="11" s="1"/>
  <c r="B66" i="11" s="1"/>
  <c r="B67" i="11" s="1"/>
  <c r="F33" i="11"/>
  <c r="G33" i="11" s="1"/>
  <c r="H33" i="11" s="1"/>
  <c r="K33" i="11" s="1"/>
  <c r="L33" i="11" s="1"/>
  <c r="M33" i="11" s="1"/>
  <c r="N33" i="11" s="1"/>
  <c r="B62" i="9"/>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C31" i="9"/>
  <c r="D31" i="9" s="1"/>
  <c r="E31" i="9" s="1"/>
  <c r="F31" i="9" s="1"/>
  <c r="G31" i="9" s="1"/>
  <c r="H31" i="9" s="1"/>
  <c r="I31" i="9" s="1"/>
  <c r="J31" i="9" s="1"/>
  <c r="K31" i="9" s="1"/>
  <c r="L31" i="9" s="1"/>
  <c r="M31" i="9" s="1"/>
  <c r="N31" i="9" s="1"/>
  <c r="O31" i="9" s="1"/>
  <c r="P31" i="9" s="1"/>
  <c r="Q31" i="9" s="1"/>
  <c r="R31" i="9" s="1"/>
  <c r="S31" i="9" s="1"/>
  <c r="T31" i="9" s="1"/>
  <c r="U31" i="9" s="1"/>
  <c r="V31" i="9" s="1"/>
  <c r="W31" i="9" s="1"/>
  <c r="X31" i="9" s="1"/>
  <c r="Y31" i="9" s="1"/>
  <c r="Z31" i="9" s="1"/>
  <c r="AA31" i="9" s="1"/>
  <c r="AB31" i="9" s="1"/>
  <c r="AC31" i="9" s="1"/>
  <c r="AJ33" i="23"/>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68" i="11" l="1"/>
  <c r="B69" i="11" s="1"/>
  <c r="B70" i="11" s="1"/>
  <c r="B71" i="11" s="1"/>
  <c r="B72" i="11" s="1"/>
  <c r="B73" i="11" s="1"/>
  <c r="B74" i="11" s="1"/>
  <c r="B75" i="11" s="1"/>
  <c r="B76" i="11" s="1"/>
  <c r="B77" i="11" s="1"/>
  <c r="B78" i="11" s="1"/>
  <c r="B79" i="11" s="1"/>
  <c r="B80" i="11" s="1"/>
  <c r="B81" i="11" s="1"/>
  <c r="B82" i="11" s="1"/>
  <c r="B83" i="11" s="1"/>
  <c r="B84" i="11" s="1"/>
  <c r="B85" i="11" s="1"/>
  <c r="B86" i="11" s="1"/>
  <c r="O33" i="11"/>
  <c r="P33" i="11" s="1"/>
  <c r="Q33" i="11" s="1"/>
  <c r="R33" i="11" s="1"/>
  <c r="S33" i="11" s="1"/>
  <c r="T33" i="11" s="1"/>
  <c r="AX33" i="11" s="1"/>
  <c r="AY33" i="11" s="1"/>
  <c r="AZ33" i="11" s="1"/>
  <c r="BA33" i="11" s="1"/>
  <c r="BB33" i="11" s="1"/>
  <c r="BC33" i="11" s="1"/>
  <c r="BD33" i="11" s="1"/>
  <c r="BE33" i="11" s="1"/>
  <c r="BF33" i="11" s="1"/>
  <c r="BG33" i="11" s="1"/>
  <c r="BH33" i="11" s="1"/>
  <c r="BI33" i="11" s="1"/>
  <c r="BJ33" i="11" s="1"/>
  <c r="BK33" i="11" s="1"/>
  <c r="G35" i="37"/>
  <c r="H35" i="37" s="1"/>
  <c r="I35" i="37" s="1"/>
  <c r="J35" i="37" s="1"/>
  <c r="K35" i="37" s="1"/>
  <c r="L35" i="37" s="1"/>
  <c r="M35" i="37" s="1"/>
  <c r="N35" i="37" s="1"/>
  <c r="O35" i="37" s="1"/>
  <c r="P35" i="37" s="1"/>
  <c r="Q35" i="37" s="1"/>
  <c r="R35" i="37" s="1"/>
  <c r="S35" i="37" s="1"/>
  <c r="T35" i="37" s="1"/>
  <c r="U35" i="37" s="1"/>
  <c r="V35" i="37" s="1"/>
  <c r="W35" i="37" s="1"/>
  <c r="X35" i="37" s="1"/>
  <c r="Y40" i="37"/>
  <c r="Y38" i="37"/>
  <c r="K42" i="30" l="1"/>
  <c r="K41" i="30"/>
  <c r="K40" i="30"/>
  <c r="K39" i="30"/>
  <c r="K38" i="30"/>
  <c r="AC36" i="30"/>
  <c r="AO36" i="30" s="1"/>
  <c r="BA36" i="30" s="1"/>
  <c r="BM36" i="30" s="1"/>
  <c r="BY36" i="30" s="1"/>
  <c r="CK36" i="30" s="1"/>
  <c r="CW36" i="30" s="1"/>
  <c r="DI36" i="30" s="1"/>
  <c r="DU36" i="30" s="1"/>
  <c r="EG36" i="30" s="1"/>
  <c r="ES36" i="30" s="1"/>
  <c r="FE36" i="30" s="1"/>
  <c r="FQ36" i="30" s="1"/>
  <c r="GC36" i="30" s="1"/>
  <c r="GO36" i="30" s="1"/>
  <c r="HA36" i="30" s="1"/>
  <c r="HM36" i="30" s="1"/>
  <c r="HY36" i="30" s="1"/>
  <c r="IK36" i="30" s="1"/>
  <c r="IW36" i="30" s="1"/>
  <c r="JI36" i="30" s="1"/>
  <c r="JU36" i="30" s="1"/>
  <c r="KG36" i="30" s="1"/>
  <c r="AD30" i="9"/>
  <c r="AE30" i="9" s="1"/>
  <c r="AF30" i="9" s="1"/>
  <c r="AG30" i="9" s="1"/>
  <c r="AH30" i="9" s="1"/>
  <c r="AI30" i="9" s="1"/>
  <c r="AJ30" i="9" s="1"/>
  <c r="AK30" i="9" s="1"/>
  <c r="AL30" i="9" s="1"/>
  <c r="AM30" i="9" s="1"/>
  <c r="AN30" i="9" s="1"/>
  <c r="AO30" i="9" s="1"/>
  <c r="AP30" i="9" s="1"/>
  <c r="AQ30" i="9" s="1"/>
  <c r="AR30" i="9" s="1"/>
  <c r="AS30" i="9" s="1"/>
  <c r="AT30" i="9" s="1"/>
  <c r="AU30" i="9" s="1"/>
  <c r="AV30" i="9" s="1"/>
  <c r="AW30" i="9" s="1"/>
  <c r="AX30" i="9" s="1"/>
  <c r="AY30" i="9" s="1"/>
  <c r="AZ30" i="9" s="1"/>
  <c r="BA30" i="9" s="1"/>
  <c r="BB30" i="9" s="1"/>
  <c r="BC30" i="9" s="1"/>
  <c r="BD30" i="9" s="1"/>
  <c r="BE30" i="9" s="1"/>
  <c r="BF30" i="9" s="1"/>
  <c r="BG30" i="9" s="1"/>
  <c r="BH30" i="9" s="1"/>
  <c r="BI30" i="9" s="1"/>
  <c r="BJ30" i="9" s="1"/>
  <c r="BK30" i="9" s="1"/>
  <c r="BL30" i="9" s="1"/>
  <c r="BM30" i="9" s="1"/>
  <c r="BN30" i="9" s="1"/>
  <c r="BO30" i="9" s="1"/>
  <c r="BP30" i="9" s="1"/>
  <c r="BQ30" i="9" s="1"/>
  <c r="BR30" i="9" s="1"/>
  <c r="BS30" i="9" s="1"/>
  <c r="BT30" i="9" s="1"/>
  <c r="BU30" i="9" s="1"/>
  <c r="BV30" i="9" s="1"/>
  <c r="BW30" i="9" s="1"/>
  <c r="BX30" i="9" s="1"/>
  <c r="BY30" i="9" s="1"/>
  <c r="BZ30" i="9" s="1"/>
  <c r="T35" i="29" l="1"/>
  <c r="AA35" i="29" s="1"/>
  <c r="T36" i="29" l="1"/>
  <c r="AA36" i="29" s="1"/>
  <c r="AL35" i="29"/>
  <c r="AL34" i="29"/>
  <c r="J67" i="24"/>
  <c r="K67" i="24" s="1"/>
  <c r="L67" i="24" s="1"/>
  <c r="M67" i="24" s="1"/>
  <c r="N67" i="24" s="1"/>
  <c r="O67" i="24" s="1"/>
  <c r="P67" i="24" s="1"/>
  <c r="Q67" i="24" s="1"/>
  <c r="R67" i="24" s="1"/>
  <c r="S67" i="24" s="1"/>
  <c r="T67" i="24" s="1"/>
  <c r="U67" i="24" s="1"/>
  <c r="V67" i="24" s="1"/>
  <c r="W67" i="24" s="1"/>
  <c r="X67" i="24" s="1"/>
  <c r="Y67" i="24" s="1"/>
  <c r="Z67" i="24" s="1"/>
  <c r="AA67" i="24" s="1"/>
  <c r="AB67" i="24" s="1"/>
  <c r="AC67" i="24" s="1"/>
  <c r="J58" i="24"/>
  <c r="K58" i="24" s="1"/>
  <c r="L58" i="24" s="1"/>
  <c r="M58" i="24" s="1"/>
  <c r="N58" i="24" s="1"/>
  <c r="O58" i="24" s="1"/>
  <c r="P58" i="24" s="1"/>
  <c r="Q58" i="24" s="1"/>
  <c r="R58" i="24" s="1"/>
  <c r="S58" i="24" s="1"/>
  <c r="T58" i="24" s="1"/>
  <c r="U58" i="24" s="1"/>
  <c r="V58" i="24" s="1"/>
  <c r="W58" i="24" s="1"/>
  <c r="X58" i="24" s="1"/>
  <c r="Y58" i="24" s="1"/>
  <c r="Z58" i="24" s="1"/>
  <c r="AA58" i="24" s="1"/>
  <c r="AB58" i="24" s="1"/>
  <c r="AC58" i="24" s="1"/>
  <c r="C31" i="27"/>
  <c r="C32" i="27" s="1"/>
  <c r="C33" i="27" s="1"/>
  <c r="C34" i="27" s="1"/>
  <c r="C35" i="27" s="1"/>
  <c r="C36" i="27" s="1"/>
  <c r="C37" i="27" s="1"/>
  <c r="C38" i="27" s="1"/>
  <c r="C39" i="27" s="1"/>
  <c r="C40" i="27" s="1"/>
  <c r="C41" i="27" s="1"/>
  <c r="C42" i="27" s="1"/>
  <c r="C43" i="27" s="1"/>
  <c r="C44" i="27" s="1"/>
  <c r="C45" i="27" s="1"/>
  <c r="C46" i="27" s="1"/>
  <c r="C47" i="27" s="1"/>
  <c r="C48" i="27" s="1"/>
  <c r="C49" i="27" s="1"/>
  <c r="C50" i="27" s="1"/>
  <c r="C51" i="27" s="1"/>
  <c r="C52" i="27" s="1"/>
  <c r="C53" i="27" s="1"/>
  <c r="C54" i="27" s="1"/>
  <c r="C55" i="27" s="1"/>
  <c r="C56" i="27" s="1"/>
  <c r="C57" i="27" s="1"/>
  <c r="C58" i="27" s="1"/>
  <c r="C59" i="27" s="1"/>
  <c r="T37" i="29" l="1"/>
  <c r="AA37" i="29" s="1"/>
  <c r="AL36" i="29"/>
  <c r="Q41" i="15"/>
  <c r="Q42" i="15" s="1"/>
  <c r="Q43" i="15" s="1"/>
  <c r="Q44" i="15" s="1"/>
  <c r="Q45" i="15" s="1"/>
  <c r="Q46" i="15" s="1"/>
  <c r="Q47" i="15" s="1"/>
  <c r="Q48" i="15" s="1"/>
  <c r="Q49" i="15" s="1"/>
  <c r="Q50" i="15" s="1"/>
  <c r="Q51" i="15" s="1"/>
  <c r="Q52" i="15" s="1"/>
  <c r="Q53" i="15" s="1"/>
  <c r="Q54" i="15" s="1"/>
  <c r="Q55" i="15" s="1"/>
  <c r="Q56" i="15" s="1"/>
  <c r="Q57" i="15" s="1"/>
  <c r="Q58" i="15" s="1"/>
  <c r="Q59" i="15" s="1"/>
  <c r="Q60" i="15" s="1"/>
  <c r="Q61" i="15" s="1"/>
  <c r="Q62" i="15" s="1"/>
  <c r="Q63" i="15" s="1"/>
  <c r="Q64" i="15" s="1"/>
  <c r="Q65" i="15" s="1"/>
  <c r="Q66" i="15" s="1"/>
  <c r="Q67" i="15" s="1"/>
  <c r="Q68" i="15" s="1"/>
  <c r="Q69" i="15" s="1"/>
  <c r="Q70" i="15" s="1"/>
  <c r="Q71" i="15" s="1"/>
  <c r="Q72" i="15" s="1"/>
  <c r="Q73" i="15" s="1"/>
  <c r="Q74" i="15" s="1"/>
  <c r="Q75" i="15" s="1"/>
  <c r="Q76" i="15" s="1"/>
  <c r="Q77" i="15" s="1"/>
  <c r="Q78" i="15" s="1"/>
  <c r="Q79" i="15" s="1"/>
  <c r="Q80" i="15" s="1"/>
  <c r="Q81" i="15" s="1"/>
  <c r="Q82" i="15" s="1"/>
  <c r="Q83" i="15" s="1"/>
  <c r="Q84" i="15" s="1"/>
  <c r="Q85" i="15" s="1"/>
  <c r="Q86" i="15" s="1"/>
  <c r="Q87" i="15" s="1"/>
  <c r="Q88" i="15" s="1"/>
  <c r="Q89" i="15" s="1"/>
  <c r="Q90" i="15" s="1"/>
  <c r="Q91" i="15" s="1"/>
  <c r="Q92" i="15" s="1"/>
  <c r="Q93" i="15" s="1"/>
  <c r="Q94" i="15" s="1"/>
  <c r="Q95" i="15" s="1"/>
  <c r="Q96" i="15" s="1"/>
  <c r="Q97" i="15" s="1"/>
  <c r="Q98" i="15" s="1"/>
  <c r="Q99" i="15" s="1"/>
  <c r="Q100" i="15" s="1"/>
  <c r="Q101" i="15" s="1"/>
  <c r="Q102" i="15" s="1"/>
  <c r="Q103" i="15" s="1"/>
  <c r="Q104" i="15" s="1"/>
  <c r="Q105" i="15" s="1"/>
  <c r="Q106" i="15" s="1"/>
  <c r="Q107" i="15" s="1"/>
  <c r="Q108" i="15" s="1"/>
  <c r="Q109" i="15" s="1"/>
  <c r="Q110" i="15" s="1"/>
  <c r="Q111" i="15" s="1"/>
  <c r="Q112" i="15" s="1"/>
  <c r="Q113" i="15" s="1"/>
  <c r="Q114" i="15" s="1"/>
  <c r="Q115" i="15" s="1"/>
  <c r="Q116" i="15" s="1"/>
  <c r="Q117" i="15" s="1"/>
  <c r="Q118" i="15" s="1"/>
  <c r="Q119" i="15" s="1"/>
  <c r="Q120" i="15" s="1"/>
  <c r="Q121" i="15" s="1"/>
  <c r="Q122" i="15" s="1"/>
  <c r="Q123" i="15" s="1"/>
  <c r="Q124" i="15" s="1"/>
  <c r="Q125" i="15" s="1"/>
  <c r="Q126" i="15" s="1"/>
  <c r="Q127" i="15" s="1"/>
  <c r="Q128" i="15" s="1"/>
  <c r="Q129" i="15" s="1"/>
  <c r="Q130" i="15" s="1"/>
  <c r="Q131" i="15" s="1"/>
  <c r="Q132" i="15" s="1"/>
  <c r="Q133" i="15" s="1"/>
  <c r="Q134" i="15" s="1"/>
  <c r="Q135" i="15" s="1"/>
  <c r="Q136" i="15" s="1"/>
  <c r="Q137" i="15" s="1"/>
  <c r="Q138" i="15" s="1"/>
  <c r="Q139" i="15" s="1"/>
  <c r="Q140" i="15" s="1"/>
  <c r="Q141" i="15" s="1"/>
  <c r="Q142" i="15" s="1"/>
  <c r="Q143" i="15" s="1"/>
  <c r="Q144" i="15" s="1"/>
  <c r="Q145" i="15" s="1"/>
  <c r="Q146" i="15" s="1"/>
  <c r="Q147" i="15" s="1"/>
  <c r="Q148" i="15" s="1"/>
  <c r="Q149" i="15" s="1"/>
  <c r="Q150" i="15" s="1"/>
  <c r="Q151" i="15" s="1"/>
  <c r="Q152" i="15" s="1"/>
  <c r="Q153" i="15" s="1"/>
  <c r="Q154" i="15" s="1"/>
  <c r="Q155" i="15" s="1"/>
  <c r="Q156" i="15" s="1"/>
  <c r="Q157" i="15" s="1"/>
  <c r="Q158" i="15" s="1"/>
  <c r="Q159" i="15" s="1"/>
  <c r="Q160" i="15" s="1"/>
  <c r="Q161" i="15" s="1"/>
  <c r="Q162" i="15" s="1"/>
  <c r="Q163" i="15" s="1"/>
  <c r="Q164" i="15" s="1"/>
  <c r="Q165" i="15" s="1"/>
  <c r="Q166" i="15" s="1"/>
  <c r="Q167" i="15" s="1"/>
  <c r="Q168" i="15" s="1"/>
  <c r="Q169" i="15" s="1"/>
  <c r="Q170" i="15" s="1"/>
  <c r="Q171" i="15" s="1"/>
  <c r="Q172" i="15" s="1"/>
  <c r="Q173" i="15" s="1"/>
  <c r="Q174" i="15" s="1"/>
  <c r="Q175" i="15" s="1"/>
  <c r="Q176" i="15" s="1"/>
  <c r="Q177" i="15" s="1"/>
  <c r="Q178" i="15" s="1"/>
  <c r="Q179" i="15" s="1"/>
  <c r="Q180" i="15" s="1"/>
  <c r="Q181" i="15" s="1"/>
  <c r="Q182" i="15" s="1"/>
  <c r="Q183" i="15" s="1"/>
  <c r="Q184" i="15" s="1"/>
  <c r="Q185" i="15" s="1"/>
  <c r="Q186" i="15" s="1"/>
  <c r="Q187" i="15" s="1"/>
  <c r="Q188" i="15" s="1"/>
  <c r="Q189" i="15" s="1"/>
  <c r="Q190" i="15" s="1"/>
  <c r="Q191" i="15" s="1"/>
  <c r="Q192" i="15" s="1"/>
  <c r="Q193" i="15" s="1"/>
  <c r="Q194" i="15" s="1"/>
  <c r="Q195" i="15" s="1"/>
  <c r="Q196" i="15" s="1"/>
  <c r="Q197" i="15" s="1"/>
  <c r="Q198" i="15" s="1"/>
  <c r="Q199" i="15" s="1"/>
  <c r="Q200" i="15" s="1"/>
  <c r="Q201" i="15" s="1"/>
  <c r="Q202" i="15" s="1"/>
  <c r="Q203" i="15" s="1"/>
  <c r="Q204" i="15" s="1"/>
  <c r="Q205" i="15" s="1"/>
  <c r="Q206" i="15" s="1"/>
  <c r="Q207" i="15" s="1"/>
  <c r="Q208" i="15" s="1"/>
  <c r="Q209" i="15" s="1"/>
  <c r="Q210" i="15" s="1"/>
  <c r="Q211" i="15" s="1"/>
  <c r="B41" i="15"/>
  <c r="B42" i="15" s="1"/>
  <c r="B43" i="15" s="1"/>
  <c r="B44" i="15" s="1"/>
  <c r="B45" i="15" s="1"/>
  <c r="B46" i="15" s="1"/>
  <c r="B47" i="15" s="1"/>
  <c r="B48" i="15" s="1"/>
  <c r="B49" i="15" s="1"/>
  <c r="B50" i="15" s="1"/>
  <c r="B51" i="15" s="1"/>
  <c r="B52" i="15" s="1"/>
  <c r="B53" i="15" s="1"/>
  <c r="B54" i="15" s="1"/>
  <c r="B55" i="15" s="1"/>
  <c r="B56" i="15" s="1"/>
  <c r="B57" i="15" s="1"/>
  <c r="B58" i="15" s="1"/>
  <c r="B59" i="15" s="1"/>
  <c r="B60" i="15" s="1"/>
  <c r="B61" i="15" s="1"/>
  <c r="B62" i="15" s="1"/>
  <c r="B63" i="15" s="1"/>
  <c r="B64" i="15" s="1"/>
  <c r="B65" i="15" s="1"/>
  <c r="B66" i="15" s="1"/>
  <c r="B67" i="15" s="1"/>
  <c r="B68" i="15" s="1"/>
  <c r="B69" i="15" s="1"/>
  <c r="B70" i="15" s="1"/>
  <c r="B71" i="15" s="1"/>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B93" i="15" s="1"/>
  <c r="B94" i="15" s="1"/>
  <c r="B95" i="15" s="1"/>
  <c r="B96" i="15" s="1"/>
  <c r="B97" i="15" s="1"/>
  <c r="B98" i="15" s="1"/>
  <c r="B99" i="15" s="1"/>
  <c r="B100" i="15" s="1"/>
  <c r="B101" i="15" s="1"/>
  <c r="B102" i="15" s="1"/>
  <c r="B103" i="15" s="1"/>
  <c r="B104" i="15" s="1"/>
  <c r="B105" i="15" s="1"/>
  <c r="B106" i="15" s="1"/>
  <c r="B107" i="15" s="1"/>
  <c r="B108" i="15" s="1"/>
  <c r="B109" i="15" s="1"/>
  <c r="B110" i="15" s="1"/>
  <c r="B111" i="15" s="1"/>
  <c r="B112" i="15" s="1"/>
  <c r="B113" i="15" s="1"/>
  <c r="B114" i="15" s="1"/>
  <c r="B115" i="15" s="1"/>
  <c r="B116" i="15" s="1"/>
  <c r="B117" i="15" s="1"/>
  <c r="B118" i="15" s="1"/>
  <c r="B119" i="15" s="1"/>
  <c r="B120" i="15" s="1"/>
  <c r="B121" i="15" s="1"/>
  <c r="B122" i="15" s="1"/>
  <c r="B123" i="15" s="1"/>
  <c r="B124" i="15" s="1"/>
  <c r="B125" i="15" s="1"/>
  <c r="B126" i="15" s="1"/>
  <c r="B127" i="15" s="1"/>
  <c r="B128" i="15" s="1"/>
  <c r="B129" i="15" s="1"/>
  <c r="B130" i="15" s="1"/>
  <c r="B131" i="15" s="1"/>
  <c r="B132" i="15" s="1"/>
  <c r="B133" i="15" s="1"/>
  <c r="B134" i="15" s="1"/>
  <c r="B135" i="15" s="1"/>
  <c r="B136" i="15" s="1"/>
  <c r="B137" i="15" s="1"/>
  <c r="B138" i="15" s="1"/>
  <c r="B139" i="15" s="1"/>
  <c r="B140" i="15" s="1"/>
  <c r="B141" i="15" s="1"/>
  <c r="B142" i="15" s="1"/>
  <c r="B143" i="15" s="1"/>
  <c r="B144" i="15" s="1"/>
  <c r="B145" i="15" s="1"/>
  <c r="B146" i="15" s="1"/>
  <c r="B147" i="15" s="1"/>
  <c r="B148" i="15" s="1"/>
  <c r="B149" i="15" s="1"/>
  <c r="B150" i="15" s="1"/>
  <c r="B151" i="15" s="1"/>
  <c r="B152" i="15" s="1"/>
  <c r="B153" i="15" s="1"/>
  <c r="B154" i="15" s="1"/>
  <c r="B155" i="15" s="1"/>
  <c r="B156" i="15" s="1"/>
  <c r="B157" i="15" s="1"/>
  <c r="B158" i="15" s="1"/>
  <c r="B159" i="15" s="1"/>
  <c r="B160" i="15" s="1"/>
  <c r="B161" i="15" s="1"/>
  <c r="B162" i="15" s="1"/>
  <c r="B163" i="15" s="1"/>
  <c r="B164" i="15" s="1"/>
  <c r="B165" i="15" s="1"/>
  <c r="B166" i="15" s="1"/>
  <c r="B167" i="15" s="1"/>
  <c r="B168" i="15" s="1"/>
  <c r="B169" i="15" s="1"/>
  <c r="B170" i="15" s="1"/>
  <c r="B171" i="15" s="1"/>
  <c r="B172" i="15" s="1"/>
  <c r="B173" i="15" s="1"/>
  <c r="B174" i="15" s="1"/>
  <c r="B175" i="15" s="1"/>
  <c r="B176" i="15" s="1"/>
  <c r="B177" i="15" s="1"/>
  <c r="B178" i="15" s="1"/>
  <c r="B179" i="15" s="1"/>
  <c r="B180" i="15" s="1"/>
  <c r="B181" i="15" s="1"/>
  <c r="B182" i="15" s="1"/>
  <c r="B183" i="15" s="1"/>
  <c r="B184" i="15" s="1"/>
  <c r="B185" i="15" s="1"/>
  <c r="B186" i="15" s="1"/>
  <c r="B187" i="15" s="1"/>
  <c r="B188" i="15" s="1"/>
  <c r="B189" i="15" s="1"/>
  <c r="B190" i="15" s="1"/>
  <c r="B191" i="15" s="1"/>
  <c r="B192" i="15" s="1"/>
  <c r="B193" i="15" s="1"/>
  <c r="B194" i="15" s="1"/>
  <c r="B195" i="15" s="1"/>
  <c r="B196" i="15" s="1"/>
  <c r="B197" i="15" s="1"/>
  <c r="B198" i="15" s="1"/>
  <c r="B199" i="15" s="1"/>
  <c r="B200" i="15" s="1"/>
  <c r="B201" i="15" s="1"/>
  <c r="B202" i="15" s="1"/>
  <c r="B203" i="15" s="1"/>
  <c r="B204" i="15" s="1"/>
  <c r="B205" i="15" s="1"/>
  <c r="B206" i="15" s="1"/>
  <c r="B207" i="15" s="1"/>
  <c r="B208" i="15" s="1"/>
  <c r="B209" i="15" s="1"/>
  <c r="B210" i="15" s="1"/>
  <c r="B211" i="15" s="1"/>
  <c r="T38" i="29" l="1"/>
  <c r="AL38" i="29"/>
  <c r="AL37" i="29"/>
  <c r="AO44" i="24"/>
  <c r="AO43" i="24"/>
  <c r="AO39" i="24"/>
  <c r="AK44" i="24"/>
  <c r="AK40" i="24"/>
  <c r="AK41" i="24" s="1"/>
  <c r="AK42" i="24" s="1"/>
  <c r="T39" i="29" l="1"/>
  <c r="AA38" i="29"/>
  <c r="AO41" i="24"/>
  <c r="AO40" i="24"/>
  <c r="N36" i="19"/>
  <c r="O36" i="19" s="1"/>
  <c r="P36" i="19" s="1"/>
  <c r="Q36" i="19" s="1"/>
  <c r="R36" i="19" s="1"/>
  <c r="S36" i="19" s="1"/>
  <c r="T36" i="19" s="1"/>
  <c r="U36" i="19" s="1"/>
  <c r="V36" i="19" s="1"/>
  <c r="W36" i="19" s="1"/>
  <c r="X36" i="19" s="1"/>
  <c r="Y36" i="19" s="1"/>
  <c r="Z36" i="19" s="1"/>
  <c r="AA36" i="19" s="1"/>
  <c r="AB36" i="19" s="1"/>
  <c r="AC36" i="19" s="1"/>
  <c r="AD36" i="19" s="1"/>
  <c r="AE36" i="19" s="1"/>
  <c r="AF36" i="19" s="1"/>
  <c r="AG36" i="19" s="1"/>
  <c r="AH36" i="19" s="1"/>
  <c r="AL39" i="29" l="1"/>
  <c r="AA39" i="29"/>
  <c r="AO42" i="24"/>
  <c r="AC35" i="23"/>
  <c r="AF35" i="23" s="1"/>
  <c r="AF34" i="23"/>
  <c r="AC36" i="23" l="1"/>
  <c r="B35" i="21"/>
  <c r="B36" i="21" s="1"/>
  <c r="B37" i="21" s="1"/>
  <c r="B38" i="21" s="1"/>
  <c r="B39" i="21" s="1"/>
  <c r="AF34" i="21"/>
  <c r="AA36" i="21"/>
  <c r="AA37" i="21" s="1"/>
  <c r="AA39" i="21" s="1"/>
  <c r="AC35" i="21"/>
  <c r="AF35" i="21" s="1"/>
  <c r="AC36" i="21" l="1"/>
  <c r="AF36" i="23"/>
  <c r="AC37" i="23"/>
  <c r="AF36" i="21" l="1"/>
  <c r="AC37" i="21"/>
  <c r="AF37" i="23"/>
  <c r="AC38" i="23"/>
  <c r="AC38" i="21" l="1"/>
  <c r="AF37" i="21"/>
  <c r="AF38" i="23"/>
  <c r="AC39" i="23"/>
  <c r="AF39" i="23" s="1"/>
  <c r="AC39" i="21" l="1"/>
  <c r="AF39" i="21" s="1"/>
  <c r="AF38" i="21"/>
  <c r="B38" i="19"/>
  <c r="F38" i="19" s="1"/>
  <c r="G38" i="19" l="1"/>
  <c r="J38" i="19" s="1"/>
  <c r="H38" i="19"/>
  <c r="B39" i="19"/>
  <c r="G39" i="19" l="1"/>
  <c r="F39" i="19"/>
  <c r="B40" i="19"/>
  <c r="H39" i="19"/>
  <c r="J39" i="19" l="1"/>
  <c r="B41" i="19"/>
  <c r="G40" i="19"/>
  <c r="F40" i="19"/>
  <c r="H40" i="19"/>
  <c r="F41" i="19" l="1"/>
  <c r="B42" i="19"/>
  <c r="H41" i="19"/>
  <c r="G41" i="19"/>
  <c r="J40" i="19"/>
  <c r="J41" i="19" l="1"/>
  <c r="G42" i="19"/>
  <c r="F42" i="19"/>
  <c r="B43" i="19"/>
  <c r="H42" i="19"/>
  <c r="J42" i="19" l="1"/>
  <c r="G43" i="19"/>
  <c r="F43" i="19"/>
  <c r="B44" i="19"/>
  <c r="H43" i="19"/>
  <c r="G44" i="19" l="1"/>
  <c r="B45" i="19"/>
  <c r="F44" i="19"/>
  <c r="H44" i="19"/>
  <c r="J43" i="19"/>
  <c r="J44" i="19" l="1"/>
  <c r="G45" i="19"/>
  <c r="B46" i="19"/>
  <c r="F45" i="19"/>
  <c r="H45" i="19"/>
  <c r="G46" i="19" l="1"/>
  <c r="B47" i="19"/>
  <c r="F46" i="19"/>
  <c r="H46" i="19"/>
  <c r="J45" i="19"/>
  <c r="G47" i="19" l="1"/>
  <c r="B48" i="19"/>
  <c r="F47" i="19"/>
  <c r="H47" i="19"/>
  <c r="J46" i="19"/>
  <c r="J47" i="19" l="1"/>
  <c r="G48" i="19"/>
  <c r="F48" i="19"/>
  <c r="H48" i="19"/>
  <c r="B49" i="19"/>
  <c r="F49" i="19" l="1"/>
  <c r="G49" i="19"/>
  <c r="H49" i="19"/>
  <c r="B50" i="19"/>
  <c r="J48" i="19"/>
  <c r="J49" i="19" l="1"/>
  <c r="F50" i="19"/>
  <c r="G50" i="19"/>
  <c r="H50" i="19"/>
  <c r="B51" i="19"/>
  <c r="F51" i="19" l="1"/>
  <c r="G51" i="19"/>
  <c r="H51" i="19"/>
  <c r="B52" i="19"/>
  <c r="J50" i="19"/>
  <c r="J51" i="19" l="1"/>
  <c r="F52" i="19"/>
  <c r="G52" i="19"/>
  <c r="B53" i="19"/>
  <c r="H52" i="19"/>
  <c r="J52" i="19" l="1"/>
  <c r="F53" i="19"/>
  <c r="G53" i="19"/>
  <c r="B54" i="19"/>
  <c r="H53" i="19"/>
  <c r="F54" i="19" l="1"/>
  <c r="G54" i="19"/>
  <c r="B55" i="19"/>
  <c r="H54" i="19"/>
  <c r="J53" i="19"/>
  <c r="J54" i="19" l="1"/>
  <c r="F55" i="19"/>
  <c r="G55" i="19"/>
  <c r="B56" i="19"/>
  <c r="H55" i="19"/>
  <c r="B57" i="19" l="1"/>
  <c r="F56" i="19"/>
  <c r="G56" i="19"/>
  <c r="H56" i="19"/>
  <c r="J55" i="19"/>
  <c r="J56" i="19" l="1"/>
  <c r="B58" i="19"/>
  <c r="H57" i="19"/>
  <c r="F57" i="19"/>
  <c r="G57" i="19"/>
  <c r="J57" i="19" l="1"/>
  <c r="B59" i="19"/>
  <c r="H58" i="19"/>
  <c r="F58" i="19"/>
  <c r="G58" i="19"/>
  <c r="J58" i="19" l="1"/>
  <c r="B60" i="19"/>
  <c r="H59" i="19"/>
  <c r="F59" i="19"/>
  <c r="G59" i="19"/>
  <c r="B61" i="19" l="1"/>
  <c r="H60" i="19"/>
  <c r="F60" i="19"/>
  <c r="G60" i="19"/>
  <c r="J59" i="19"/>
  <c r="J60" i="19" l="1"/>
  <c r="B62" i="19"/>
  <c r="H61" i="19"/>
  <c r="F61" i="19"/>
  <c r="G61" i="19"/>
  <c r="B63" i="19" l="1"/>
  <c r="H62" i="19"/>
  <c r="F62" i="19"/>
  <c r="G62" i="19"/>
  <c r="J61" i="19"/>
  <c r="B64" i="19" l="1"/>
  <c r="H63" i="19"/>
  <c r="F63" i="19"/>
  <c r="G63" i="19"/>
  <c r="J62" i="19"/>
  <c r="H64" i="19" l="1"/>
  <c r="B65" i="19"/>
  <c r="F64" i="19"/>
  <c r="G64" i="19"/>
  <c r="J63" i="19"/>
  <c r="J64" i="19" l="1"/>
  <c r="G65" i="19"/>
  <c r="F65" i="19"/>
  <c r="H65" i="19"/>
  <c r="B66" i="19"/>
  <c r="J65" i="19" l="1"/>
  <c r="B67" i="19"/>
  <c r="G66" i="19"/>
  <c r="F66" i="19"/>
  <c r="H66" i="19"/>
  <c r="B68" i="19" l="1"/>
  <c r="H67" i="19"/>
  <c r="G67" i="19"/>
  <c r="F67" i="19"/>
  <c r="J66" i="19"/>
  <c r="J67" i="19" l="1"/>
  <c r="B69" i="19"/>
  <c r="H68" i="19"/>
  <c r="F68" i="19"/>
  <c r="G68" i="19"/>
  <c r="J68" i="19" l="1"/>
  <c r="B70" i="19"/>
  <c r="H69" i="19"/>
  <c r="F69" i="19"/>
  <c r="G69" i="19"/>
  <c r="J69" i="19" l="1"/>
  <c r="B71" i="19"/>
  <c r="F70" i="19"/>
  <c r="H70" i="19"/>
  <c r="G70" i="19"/>
  <c r="F71" i="19" l="1"/>
  <c r="B72" i="19"/>
  <c r="G71" i="19"/>
  <c r="H71" i="19"/>
  <c r="J70" i="19"/>
  <c r="G72" i="19" l="1"/>
  <c r="F72" i="19"/>
  <c r="B73" i="19"/>
  <c r="H72" i="19"/>
  <c r="J71" i="19"/>
  <c r="J72" i="19" l="1"/>
  <c r="B74" i="19"/>
  <c r="G73" i="19"/>
  <c r="F73" i="19"/>
  <c r="H73" i="19"/>
  <c r="J73" i="19" l="1"/>
  <c r="F74" i="19"/>
  <c r="H74" i="19"/>
  <c r="G74" i="19"/>
  <c r="J74" i="19" l="1"/>
  <c r="B34" i="19" l="1"/>
  <c r="BC37" i="16" l="1"/>
  <c r="BC38" i="16" s="1"/>
  <c r="BC39" i="16" s="1"/>
  <c r="BC40" i="16" s="1"/>
  <c r="BC41" i="16" s="1"/>
  <c r="BC42" i="16" s="1"/>
  <c r="AW43" i="16"/>
  <c r="AY43" i="16" s="1"/>
  <c r="AW42" i="16"/>
  <c r="AY42" i="16" s="1"/>
  <c r="AW41" i="16"/>
  <c r="AY41" i="16" s="1"/>
  <c r="AW40" i="16"/>
  <c r="AY40" i="16" s="1"/>
  <c r="AW39" i="16"/>
  <c r="AY39" i="16" s="1"/>
  <c r="AW38" i="16"/>
  <c r="AY38" i="16" s="1"/>
  <c r="AW37" i="16"/>
  <c r="AY37" i="16" s="1"/>
  <c r="AW36" i="16"/>
  <c r="AY36" i="16" s="1"/>
  <c r="AW35" i="16"/>
  <c r="AY35" i="16" s="1"/>
  <c r="K34" i="16"/>
  <c r="M34" i="16" s="1"/>
  <c r="O34" i="16" s="1"/>
  <c r="Q34" i="16" s="1"/>
  <c r="S34" i="16" s="1"/>
  <c r="U34" i="16" s="1"/>
  <c r="W34" i="16" s="1"/>
  <c r="Y34" i="16" s="1"/>
  <c r="AA34" i="16" s="1"/>
  <c r="AC34" i="16" s="1"/>
  <c r="AE34" i="16" s="1"/>
  <c r="AG34" i="16" s="1"/>
  <c r="AI34" i="16" s="1"/>
  <c r="AK34" i="16" s="1"/>
  <c r="AM34" i="16" s="1"/>
  <c r="AO34" i="16" s="1"/>
  <c r="AQ34" i="16" s="1"/>
  <c r="AS34" i="16" s="1"/>
  <c r="AU34" i="16" s="1"/>
  <c r="AM80" i="13" l="1"/>
  <c r="AM76" i="13"/>
  <c r="AM72" i="13"/>
  <c r="AM68" i="13"/>
  <c r="AM64" i="13"/>
  <c r="AM60" i="13"/>
  <c r="AM56" i="13"/>
  <c r="AM52" i="13"/>
  <c r="AM48" i="13"/>
  <c r="AM44" i="13"/>
  <c r="AM40" i="13" l="1"/>
  <c r="AM36" i="13"/>
  <c r="E39" i="13"/>
  <c r="I34" i="13"/>
  <c r="J34" i="13" s="1"/>
  <c r="K34" i="13" s="1"/>
  <c r="L34" i="13" s="1"/>
  <c r="M34" i="13" s="1"/>
  <c r="N34" i="13" s="1"/>
  <c r="O34" i="13" s="1"/>
  <c r="P34" i="13" s="1"/>
  <c r="Q34" i="13" s="1"/>
  <c r="R34" i="13" s="1"/>
  <c r="S34" i="13" s="1"/>
  <c r="T34" i="13" s="1"/>
  <c r="U34" i="13" s="1"/>
  <c r="V34" i="13" s="1"/>
  <c r="W34" i="13" s="1"/>
  <c r="X34" i="13" s="1"/>
  <c r="Y34" i="13" s="1"/>
  <c r="Z34" i="13" s="1"/>
  <c r="AA34" i="13" s="1"/>
  <c r="AB34" i="13" s="1"/>
  <c r="AC34" i="13" s="1"/>
  <c r="AD34" i="13" s="1"/>
  <c r="AE34" i="13" s="1"/>
  <c r="AF34" i="13" s="1"/>
  <c r="AG34" i="13" s="1"/>
  <c r="AH34" i="13" s="1"/>
  <c r="AD50" i="12"/>
  <c r="T50" i="12"/>
  <c r="V50" i="12" s="1"/>
  <c r="X50" i="12" s="1"/>
  <c r="Z50" i="12" s="1"/>
  <c r="L50" i="12"/>
  <c r="N50" i="12" s="1"/>
  <c r="P50" i="12" s="1"/>
  <c r="L48" i="12"/>
  <c r="N48" i="12" s="1"/>
  <c r="P48" i="12" s="1"/>
  <c r="R48" i="12" s="1"/>
  <c r="T48" i="12" s="1"/>
  <c r="V48" i="12" s="1"/>
  <c r="X48" i="12" s="1"/>
  <c r="Z48" i="12" s="1"/>
  <c r="AB48" i="12" s="1"/>
  <c r="AD48" i="12" s="1"/>
  <c r="K32" i="12"/>
  <c r="N32" i="12" s="1"/>
  <c r="Q32" i="12" s="1"/>
  <c r="T32" i="12" s="1"/>
  <c r="W32" i="12" s="1"/>
  <c r="Z32" i="12" s="1"/>
  <c r="H35" i="12" s="1"/>
  <c r="K35" i="12" s="1"/>
  <c r="N35" i="12" s="1"/>
  <c r="Q35" i="12" s="1"/>
  <c r="T35" i="12" s="1"/>
  <c r="W35" i="12" s="1"/>
  <c r="Z35" i="12" s="1"/>
  <c r="H38" i="12" s="1"/>
  <c r="K38" i="12" s="1"/>
  <c r="N38" i="12" s="1"/>
  <c r="Q38" i="12" s="1"/>
  <c r="T38" i="12" s="1"/>
  <c r="W38" i="12" s="1"/>
  <c r="Z38" i="12" s="1"/>
  <c r="H41" i="12" s="1"/>
  <c r="K41" i="12" s="1"/>
  <c r="N41" i="12" s="1"/>
  <c r="Q41" i="12" s="1"/>
  <c r="T41" i="12" s="1"/>
  <c r="W41" i="12" s="1"/>
  <c r="Z41" i="12" s="1"/>
  <c r="H44" i="12" s="1"/>
  <c r="K44" i="12" s="1"/>
  <c r="N44" i="12" s="1"/>
  <c r="E43" i="13" l="1"/>
  <c r="E47" i="13" s="1"/>
  <c r="E51" i="13" s="1"/>
  <c r="E55" i="13" s="1"/>
  <c r="E59" i="13" s="1"/>
  <c r="E63" i="13" s="1"/>
  <c r="E67" i="13" s="1"/>
  <c r="E71" i="13" s="1"/>
  <c r="E75" i="13" s="1"/>
  <c r="E79" i="13" s="1"/>
  <c r="AI34" i="13"/>
  <c r="AJ34" i="13" s="1"/>
  <c r="AK34" i="13" s="1"/>
  <c r="AL34" i="13" s="1"/>
  <c r="AF50" i="12"/>
  <c r="I70" i="6"/>
  <c r="I71" i="6" s="1"/>
  <c r="I72" i="6" s="1"/>
  <c r="I73" i="6" s="1"/>
  <c r="I74" i="6" s="1"/>
  <c r="I75" i="6" s="1"/>
  <c r="I76" i="6" s="1"/>
  <c r="I77" i="6" s="1"/>
  <c r="I69" i="6"/>
  <c r="Q53" i="6"/>
  <c r="I27" i="6"/>
  <c r="AU14" i="6"/>
</calcChain>
</file>

<file path=xl/comments1.xml><?xml version="1.0" encoding="utf-8"?>
<comments xmlns="http://schemas.openxmlformats.org/spreadsheetml/2006/main">
  <authors>
    <author>Asus</author>
  </authors>
  <commentList>
    <comment ref="Z38" authorId="0" shapeId="0">
      <text>
        <r>
          <rPr>
            <b/>
            <sz val="9"/>
            <color indexed="81"/>
            <rFont val="Tahoma"/>
            <family val="2"/>
          </rPr>
          <t>Asus:</t>
        </r>
        <r>
          <rPr>
            <sz val="9"/>
            <color indexed="81"/>
            <rFont val="Tahoma"/>
            <family val="2"/>
          </rPr>
          <t xml:space="preserve">
Tự link với transportation cost</t>
        </r>
      </text>
    </comment>
  </commentList>
</comments>
</file>

<file path=xl/sharedStrings.xml><?xml version="1.0" encoding="utf-8"?>
<sst xmlns="http://schemas.openxmlformats.org/spreadsheetml/2006/main" count="5596" uniqueCount="1609">
  <si>
    <t>Supplier</t>
  </si>
  <si>
    <t>Help</t>
  </si>
  <si>
    <t>Inventory</t>
  </si>
  <si>
    <t>VAS Inventory Super User</t>
  </si>
  <si>
    <t>VAS Purchasing Requestor</t>
  </si>
  <si>
    <t>Requests</t>
  </si>
  <si>
    <t>Change Organization</t>
  </si>
  <si>
    <t>Notification Summary</t>
  </si>
  <si>
    <t>Workflow Monitor</t>
  </si>
  <si>
    <t>Notification List</t>
  </si>
  <si>
    <t>Workflow Background Engine</t>
  </si>
  <si>
    <t>Category Accounts</t>
  </si>
  <si>
    <t>TNC Allocate</t>
  </si>
  <si>
    <t>TNC Item Information</t>
  </si>
  <si>
    <t>TNC Allocation Charges</t>
  </si>
  <si>
    <t>Transactions</t>
  </si>
  <si>
    <t>Subinventory Transfer</t>
  </si>
  <si>
    <t>Inter-organization Transfer</t>
  </si>
  <si>
    <t>Miscellaneous Transaction</t>
  </si>
  <si>
    <t>Movement Statistics</t>
  </si>
  <si>
    <t>Purge</t>
  </si>
  <si>
    <t>Material Transactions</t>
  </si>
  <si>
    <t>Transaction Summaries</t>
  </si>
  <si>
    <t>Material Distributions</t>
  </si>
  <si>
    <t>Pending Transactions</t>
  </si>
  <si>
    <t>Transaction Open Interface</t>
  </si>
  <si>
    <t>Borrow Payback Transactions</t>
  </si>
  <si>
    <t>Planning Transfer</t>
  </si>
  <si>
    <t>View Label Requests</t>
  </si>
  <si>
    <t>Consigned Transactions</t>
  </si>
  <si>
    <t>Transactions : Receiving</t>
  </si>
  <si>
    <t>Receipts</t>
  </si>
  <si>
    <t>Returns</t>
  </si>
  <si>
    <t>Receiving Transactions</t>
  </si>
  <si>
    <t>Corrections</t>
  </si>
  <si>
    <t>Manage Shipments</t>
  </si>
  <si>
    <t>View Receiving Transactions</t>
  </si>
  <si>
    <t>Transactions Status Summary</t>
  </si>
  <si>
    <t>Move Orders</t>
  </si>
  <si>
    <t>Transact Move Orders</t>
  </si>
  <si>
    <t>On-hand, Availability</t>
  </si>
  <si>
    <t>On-hand Quantity</t>
  </si>
  <si>
    <t>Mult-organization Quantity</t>
  </si>
  <si>
    <t>Resource Supply</t>
  </si>
  <si>
    <t>Item Supply/Demand</t>
  </si>
  <si>
    <t>View Potential Shortage</t>
  </si>
  <si>
    <t>Reservations</t>
  </si>
  <si>
    <t>Reservations Interface</t>
  </si>
  <si>
    <t>Reservations Interface Manager</t>
  </si>
  <si>
    <t>Lots</t>
  </si>
  <si>
    <t>Serial Numbers</t>
  </si>
  <si>
    <t>Generate Serial Numbers</t>
  </si>
  <si>
    <t>On-hand, Availability : Inventory Positions</t>
  </si>
  <si>
    <t>Build</t>
  </si>
  <si>
    <t>Display</t>
  </si>
  <si>
    <t>Items</t>
  </si>
  <si>
    <t>Master Items</t>
  </si>
  <si>
    <t>Organization Items</t>
  </si>
  <si>
    <t>Cross References</t>
  </si>
  <si>
    <t>Item Relationships</t>
  </si>
  <si>
    <t>Item Information</t>
  </si>
  <si>
    <t>Item Search</t>
  </si>
  <si>
    <t>Pending Status</t>
  </si>
  <si>
    <t>Documents</t>
  </si>
  <si>
    <t>Delete Items</t>
  </si>
  <si>
    <t>Copy Item Attributes</t>
  </si>
  <si>
    <t>TNC Item Informations</t>
  </si>
  <si>
    <t>Items : Manufacturers' Part Numbers</t>
  </si>
  <si>
    <t>By Manufacturers</t>
  </si>
  <si>
    <t>By Items</t>
  </si>
  <si>
    <t>MPN Query-Only</t>
  </si>
  <si>
    <t>Items : Customer Items</t>
  </si>
  <si>
    <t>Customer Items</t>
  </si>
  <si>
    <t>Customer Item Cross References</t>
  </si>
  <si>
    <t>Items : Import</t>
  </si>
  <si>
    <t>Import Items</t>
  </si>
  <si>
    <t>Import Item Category Assignments</t>
  </si>
  <si>
    <t>Costs</t>
  </si>
  <si>
    <t>Item Costs</t>
  </si>
  <si>
    <t>Average Cost Update</t>
  </si>
  <si>
    <t>Costs : Standard Cost Update</t>
  </si>
  <si>
    <t>Update Costs</t>
  </si>
  <si>
    <t>View Cost Update</t>
  </si>
  <si>
    <t>Purge Cost Update History</t>
  </si>
  <si>
    <t>View Cost History</t>
  </si>
  <si>
    <t>Costs : Cost Mass Edits</t>
  </si>
  <si>
    <t>Copy Cost Information</t>
  </si>
  <si>
    <t>Mass Edit Cost Information</t>
  </si>
  <si>
    <t>Mass Edit Item Accounts</t>
  </si>
  <si>
    <t>Purge Cost Information</t>
  </si>
  <si>
    <t>Import Cost Information</t>
  </si>
  <si>
    <t>Import Cost From Price List</t>
  </si>
  <si>
    <t>Set Cost Controls</t>
  </si>
  <si>
    <t>Counting : Cycle Counting</t>
  </si>
  <si>
    <t>Cycle Counts</t>
  </si>
  <si>
    <t>Manual Requests</t>
  </si>
  <si>
    <t>Cycle Count Entries</t>
  </si>
  <si>
    <t>Approve Counts</t>
  </si>
  <si>
    <t>Counting : Cycle Counting : Open Interface</t>
  </si>
  <si>
    <t>Inquiry/Update Open Interface</t>
  </si>
  <si>
    <t>Export Cycle Count Entries</t>
  </si>
  <si>
    <t>Import Cycle Count Interface Data</t>
  </si>
  <si>
    <t>Purge Cycle Count Interface Data</t>
  </si>
  <si>
    <t>Counting : Physical Inventory</t>
  </si>
  <si>
    <t>Physical Inventories</t>
  </si>
  <si>
    <t>Tag Generation</t>
  </si>
  <si>
    <t>Tag Counts</t>
  </si>
  <si>
    <t>Approve Adjustments</t>
  </si>
  <si>
    <t>Counting : Replenishment Counts</t>
  </si>
  <si>
    <t>Counts</t>
  </si>
  <si>
    <t>Process Interface</t>
  </si>
  <si>
    <t>Kanban</t>
  </si>
  <si>
    <t>Pull Sequences</t>
  </si>
  <si>
    <t>Kanban Cards</t>
  </si>
  <si>
    <t>Generate Kanban Cards</t>
  </si>
  <si>
    <t>Print Kanban Cards</t>
  </si>
  <si>
    <t>Planning</t>
  </si>
  <si>
    <t>Min-Max Planning</t>
  </si>
  <si>
    <t>Reorder Point Planning</t>
  </si>
  <si>
    <t>Safety Stocks</t>
  </si>
  <si>
    <t>Safety Stock Update</t>
  </si>
  <si>
    <t>Demand History</t>
  </si>
  <si>
    <t>Compile Demand History</t>
  </si>
  <si>
    <t>Planning : Forecasts</t>
  </si>
  <si>
    <t>View Items</t>
  </si>
  <si>
    <t>Entries</t>
  </si>
  <si>
    <t>View Entries</t>
  </si>
  <si>
    <t>Sets</t>
  </si>
  <si>
    <t>View Sets</t>
  </si>
  <si>
    <t>Generate</t>
  </si>
  <si>
    <t>ABC Codes</t>
  </si>
  <si>
    <t>ABC Compiles</t>
  </si>
  <si>
    <t>ABC Classes</t>
  </si>
  <si>
    <t>ABC Assignment Groups</t>
  </si>
  <si>
    <t>Assign Items</t>
  </si>
  <si>
    <t>Update Item Assignments</t>
  </si>
  <si>
    <t>Accounting Close Cycle</t>
  </si>
  <si>
    <t>View General Ledger Transfers</t>
  </si>
  <si>
    <t>General Ledger Transfers</t>
  </si>
  <si>
    <t>Inventory Accounting Periods</t>
  </si>
  <si>
    <t>Project Cost Transfers</t>
  </si>
  <si>
    <t>Reports</t>
  </si>
  <si>
    <t>ABC and Counting</t>
  </si>
  <si>
    <t>On-hand</t>
  </si>
  <si>
    <t>Setup</t>
  </si>
  <si>
    <t>Intercompany Invoicing</t>
  </si>
  <si>
    <t>Shortages</t>
  </si>
  <si>
    <t>Consigned Inventory</t>
  </si>
  <si>
    <t>All</t>
  </si>
  <si>
    <t>Reports : Costs</t>
  </si>
  <si>
    <t>Pending</t>
  </si>
  <si>
    <t>Adjustments</t>
  </si>
  <si>
    <t>Planners</t>
  </si>
  <si>
    <t>Account Aliases</t>
  </si>
  <si>
    <t>Lookups</t>
  </si>
  <si>
    <t>Descriptive Flexfield Register</t>
  </si>
  <si>
    <t>Freight Carriers</t>
  </si>
  <si>
    <t>BOM Lookups</t>
  </si>
  <si>
    <t>Setup : Transactions</t>
  </si>
  <si>
    <t>Source Types</t>
  </si>
  <si>
    <t>Types</t>
  </si>
  <si>
    <t>Reasons</t>
  </si>
  <si>
    <t>Item Transaction Defaults</t>
  </si>
  <si>
    <t>Interface Managers</t>
  </si>
  <si>
    <t>Consigned/VMI Consumption</t>
  </si>
  <si>
    <t>Setup : Transactions : Movement Statistics</t>
  </si>
  <si>
    <t>Economic Zones</t>
  </si>
  <si>
    <t>Parameters</t>
  </si>
  <si>
    <t>Validation Rules</t>
  </si>
  <si>
    <t>Setup : Items</t>
  </si>
  <si>
    <t>Templates</t>
  </si>
  <si>
    <t>Attribute Controls</t>
  </si>
  <si>
    <t>Catalog Groups</t>
  </si>
  <si>
    <t>Customer Item Commodity Codes</t>
  </si>
  <si>
    <t>Item Types</t>
  </si>
  <si>
    <t>Status Codes</t>
  </si>
  <si>
    <t>Container Types</t>
  </si>
  <si>
    <t>Delete Constraints</t>
  </si>
  <si>
    <t>Setup : Items : Categories</t>
  </si>
  <si>
    <t>Category Sets</t>
  </si>
  <si>
    <t>Category Codes</t>
  </si>
  <si>
    <t>Default Category Sets</t>
  </si>
  <si>
    <t>Setup : Items : Commodities</t>
  </si>
  <si>
    <t>Commodities</t>
  </si>
  <si>
    <t>Setup : Costs</t>
  </si>
  <si>
    <t>Activities</t>
  </si>
  <si>
    <t>Cost Types</t>
  </si>
  <si>
    <t>Cost Groups</t>
  </si>
  <si>
    <t>Setup : Costs : Sub-elements</t>
  </si>
  <si>
    <t>Material</t>
  </si>
  <si>
    <t>Overheads</t>
  </si>
  <si>
    <t>Defaults</t>
  </si>
  <si>
    <t>Setup : Units of Measure</t>
  </si>
  <si>
    <t>Units of Measure</t>
  </si>
  <si>
    <t>Classes</t>
  </si>
  <si>
    <t>Conversions</t>
  </si>
  <si>
    <t>Setup : Rules</t>
  </si>
  <si>
    <t>Available to Promise</t>
  </si>
  <si>
    <t>Forecast</t>
  </si>
  <si>
    <t>Picking</t>
  </si>
  <si>
    <t>Pick Slip Grouping</t>
  </si>
  <si>
    <t>Setup : Organizations</t>
  </si>
  <si>
    <t>Organizations</t>
  </si>
  <si>
    <t>Locations</t>
  </si>
  <si>
    <t>Employees</t>
  </si>
  <si>
    <t>Calendars</t>
  </si>
  <si>
    <t>Calendar Exception Templates</t>
  </si>
  <si>
    <t>Subinventories</t>
  </si>
  <si>
    <t>Stock Locators</t>
  </si>
  <si>
    <t>Shipping Networks</t>
  </si>
  <si>
    <t>Inter-Location Transit Times</t>
  </si>
  <si>
    <t>Shipping Methods</t>
  </si>
  <si>
    <t>Shortage Parameters</t>
  </si>
  <si>
    <t>Intercompany Transaction Flows</t>
  </si>
  <si>
    <t>Organization Access</t>
  </si>
  <si>
    <t>Purchasing Parameters</t>
  </si>
  <si>
    <t>Receiving Parameters</t>
  </si>
  <si>
    <t>Shipping Parameters</t>
  </si>
  <si>
    <t>Hierarchy</t>
  </si>
  <si>
    <t>Setup : Organizations : Organization Copy</t>
  </si>
  <si>
    <t>Maintain Interface</t>
  </si>
  <si>
    <t>Launch Organization Copy</t>
  </si>
  <si>
    <t>Setup : Receiving</t>
  </si>
  <si>
    <t>Purchasing</t>
  </si>
  <si>
    <t>Receiving</t>
  </si>
  <si>
    <t>Setup : Profiles</t>
  </si>
  <si>
    <t>Personal</t>
  </si>
  <si>
    <t>Setup : Flexfields : Key</t>
  </si>
  <si>
    <t>Segments</t>
  </si>
  <si>
    <t>Values</t>
  </si>
  <si>
    <t>Aliases</t>
  </si>
  <si>
    <t>Rules</t>
  </si>
  <si>
    <t>Groups</t>
  </si>
  <si>
    <t>Accounts</t>
  </si>
  <si>
    <t>Setup : Flexfields : Key : Security</t>
  </si>
  <si>
    <t>Define</t>
  </si>
  <si>
    <t>Assign</t>
  </si>
  <si>
    <t>Setup : Flexfields : Descriptive</t>
  </si>
  <si>
    <t>Setup : Flexfields : Descriptive : Security</t>
  </si>
  <si>
    <t>Setup : Flexfields : Validation</t>
  </si>
  <si>
    <t>Setup : Flexfields : Validation : Security</t>
  </si>
  <si>
    <t>Setup : Financials</t>
  </si>
  <si>
    <t>Books</t>
  </si>
  <si>
    <t>Setup : Financials : Accounting Calendar</t>
  </si>
  <si>
    <t>Accounting</t>
  </si>
  <si>
    <t>Setup : Financials : Currencies</t>
  </si>
  <si>
    <t>Daily Rates</t>
  </si>
  <si>
    <t>Period Rates</t>
  </si>
  <si>
    <t>Currency Codes</t>
  </si>
  <si>
    <t>Setup : Label Printing</t>
  </si>
  <si>
    <t>Label Formats</t>
  </si>
  <si>
    <t>Assign Label Types</t>
  </si>
  <si>
    <t>Assign Printers</t>
  </si>
  <si>
    <t>Define Printer IP</t>
  </si>
  <si>
    <t>  |  </t>
  </si>
  <si>
    <t>I</t>
  </si>
  <si>
    <t>Supplier plant code</t>
  </si>
  <si>
    <t>TBHN</t>
  </si>
  <si>
    <t>Adr</t>
  </si>
  <si>
    <t>Transaction</t>
  </si>
  <si>
    <t>Part list</t>
  </si>
  <si>
    <t>Order</t>
  </si>
  <si>
    <t>On hand</t>
  </si>
  <si>
    <t>LOCAL PART QR CODE SCANNING SCREEN</t>
  </si>
  <si>
    <t>COMPUTER SCREEN</t>
  </si>
  <si>
    <t>Số lượng hàng cần nhận</t>
  </si>
  <si>
    <t>DMVN170908-01</t>
  </si>
  <si>
    <t>Finish</t>
  </si>
  <si>
    <t>Nhận hàng REGULAR</t>
  </si>
  <si>
    <t>Nhập hàng
OVER</t>
  </si>
  <si>
    <t>1/2</t>
  </si>
  <si>
    <t>SYN</t>
  </si>
  <si>
    <t>Nhận hàng MANUAL</t>
  </si>
  <si>
    <t>Xuất hàng
OVER</t>
  </si>
  <si>
    <t xml:space="preserve">      Danh mục hàng đã nhận</t>
  </si>
  <si>
    <t>No</t>
  </si>
  <si>
    <t>Renban</t>
  </si>
  <si>
    <t>No of box</t>
  </si>
  <si>
    <t>Plan pallet</t>
  </si>
  <si>
    <t>Actual pallet</t>
  </si>
  <si>
    <t>Address</t>
  </si>
  <si>
    <t>Over</t>
  </si>
  <si>
    <t>0001</t>
  </si>
  <si>
    <t>V2-1</t>
  </si>
  <si>
    <t>0002</t>
  </si>
  <si>
    <t>V2-2</t>
  </si>
  <si>
    <t>TV SCREEN FOR QR SCANNING RESULT CHECKING</t>
  </si>
  <si>
    <t>Số order</t>
  </si>
  <si>
    <t>Order
Number</t>
  </si>
  <si>
    <t>Total
Quantity</t>
  </si>
  <si>
    <t>Master set up</t>
  </si>
  <si>
    <t>Production plan</t>
  </si>
  <si>
    <t>Purchasing requestor</t>
  </si>
  <si>
    <t>Supplier information</t>
  </si>
  <si>
    <t>Canlendar supplier</t>
  </si>
  <si>
    <t>User security master mainternant</t>
  </si>
  <si>
    <t>Items list</t>
  </si>
  <si>
    <t>Link với TPMS</t>
  </si>
  <si>
    <t>Supplier code</t>
  </si>
  <si>
    <t>Supplier name</t>
  </si>
  <si>
    <t>X-dock</t>
  </si>
  <si>
    <t>Min</t>
  </si>
  <si>
    <t>Max</t>
  </si>
  <si>
    <t>EKV</t>
  </si>
  <si>
    <t>01</t>
  </si>
  <si>
    <t xml:space="preserve">ENKEI VIETNAM </t>
  </si>
  <si>
    <t>PIC</t>
  </si>
  <si>
    <t>Name</t>
  </si>
  <si>
    <t>Tel</t>
  </si>
  <si>
    <t>Email</t>
  </si>
  <si>
    <t>% TMV product</t>
  </si>
  <si>
    <t>Leadtime delivery</t>
  </si>
  <si>
    <t>Production shift</t>
  </si>
  <si>
    <t>Delivery time</t>
  </si>
  <si>
    <t>X-dock Add</t>
  </si>
  <si>
    <t>MR</t>
  </si>
  <si>
    <t>1. None EPZ</t>
  </si>
  <si>
    <t>CustomsDeclearation</t>
  </si>
  <si>
    <t>565W</t>
  </si>
  <si>
    <t>Stock concept (Material) at supplier</t>
  </si>
  <si>
    <t>Stock concept (Product) at supplier</t>
  </si>
  <si>
    <t>Stock concept (Product) at TMV</t>
  </si>
  <si>
    <t>1. Chọn 1 nhà cung cấp</t>
  </si>
  <si>
    <t>2. Chọn toàn bộ nhà cung cấp</t>
  </si>
  <si>
    <t>Canlendar</t>
  </si>
  <si>
    <t>Part No</t>
  </si>
  <si>
    <t>Color
 code</t>
  </si>
  <si>
    <t>Part name</t>
  </si>
  <si>
    <t>Shop</t>
  </si>
  <si>
    <t>Box size</t>
  </si>
  <si>
    <t>START</t>
  </si>
  <si>
    <t>END</t>
  </si>
  <si>
    <t>AA</t>
  </si>
  <si>
    <t>DC</t>
  </si>
  <si>
    <t>DD</t>
  </si>
  <si>
    <t>CL</t>
  </si>
  <si>
    <t>CT</t>
  </si>
  <si>
    <t>CU</t>
  </si>
  <si>
    <t>CV</t>
  </si>
  <si>
    <t>DB</t>
  </si>
  <si>
    <t>DA</t>
  </si>
  <si>
    <t>CY</t>
  </si>
  <si>
    <t>CZ</t>
  </si>
  <si>
    <t>DA-TRD</t>
  </si>
  <si>
    <t>CE</t>
  </si>
  <si>
    <t>CX</t>
  </si>
  <si>
    <t>CW</t>
  </si>
  <si>
    <t>HJ</t>
  </si>
  <si>
    <t>HK</t>
  </si>
  <si>
    <t>HL</t>
  </si>
  <si>
    <t>GJ</t>
  </si>
  <si>
    <t>GK</t>
  </si>
  <si>
    <t>GL</t>
  </si>
  <si>
    <t>GM</t>
  </si>
  <si>
    <t>GN</t>
  </si>
  <si>
    <t>W</t>
  </si>
  <si>
    <t>L</t>
  </si>
  <si>
    <t>H</t>
  </si>
  <si>
    <t>UNIT</t>
  </si>
  <si>
    <t xml:space="preserve"> COST </t>
  </si>
  <si>
    <t>Mix packing</t>
  </si>
  <si>
    <t>Box</t>
  </si>
  <si>
    <t>Weight/Box</t>
  </si>
  <si>
    <t>Weight of Pallet</t>
  </si>
  <si>
    <t>Pallet</t>
  </si>
  <si>
    <t>Dock</t>
  </si>
  <si>
    <t>Q'ty boxes/Pallet</t>
  </si>
  <si>
    <t xml:space="preserve">Canlendar </t>
  </si>
  <si>
    <t>3. Tick những supplier cần lấy thông tin</t>
  </si>
  <si>
    <t>Mục đích : Thông tin này dùng để order xác định dc count từ timming nào đính timing nào</t>
  </si>
  <si>
    <t>xác định những nhóm hàng mix packing với nhau</t>
  </si>
  <si>
    <t>Vùng này để tính M3 hàng, order Milk run</t>
  </si>
  <si>
    <t>Project code</t>
  </si>
  <si>
    <t xml:space="preserve">Year </t>
  </si>
  <si>
    <t>Month</t>
  </si>
  <si>
    <t>04</t>
  </si>
  <si>
    <t>Calendar :</t>
  </si>
  <si>
    <t>Supplier code :</t>
  </si>
  <si>
    <t>Mon</t>
  </si>
  <si>
    <t>Tue</t>
  </si>
  <si>
    <t>Wed</t>
  </si>
  <si>
    <t>Thu</t>
  </si>
  <si>
    <t>Fri</t>
  </si>
  <si>
    <t>Sat</t>
  </si>
  <si>
    <t>Sun</t>
  </si>
  <si>
    <t>Working days :</t>
  </si>
  <si>
    <t>Total</t>
  </si>
  <si>
    <t>0: Holiday</t>
  </si>
  <si>
    <t>1 : All day</t>
  </si>
  <si>
    <t>2 : 1/2 Working day</t>
  </si>
  <si>
    <t>A : Line working, Office Working</t>
  </si>
  <si>
    <t>B : Line working, Office off day</t>
  </si>
  <si>
    <t>C : Line off day, Office working</t>
  </si>
  <si>
    <t>Order control :</t>
  </si>
  <si>
    <t>A</t>
  </si>
  <si>
    <t>D : Line off day, Office off day</t>
  </si>
  <si>
    <t>D</t>
  </si>
  <si>
    <t xml:space="preserve">Rundown              </t>
  </si>
  <si>
    <t xml:space="preserve">Calendar(Production) </t>
  </si>
  <si>
    <t>[Operation]</t>
    <phoneticPr fontId="2"/>
  </si>
  <si>
    <t>Input each item.</t>
    <phoneticPr fontId="2"/>
  </si>
  <si>
    <t>Clich "New Data".</t>
  </si>
  <si>
    <t>Revise each working days according to actual calender.</t>
    <phoneticPr fontId="2"/>
  </si>
  <si>
    <t>Click "Submit".</t>
    <phoneticPr fontId="2"/>
  </si>
  <si>
    <t>Click "Next Month" to go to next month screen.</t>
    <phoneticPr fontId="2"/>
  </si>
  <si>
    <t>Chú ý :</t>
  </si>
  <si>
    <t>Ký tự 1 : Tự điền</t>
  </si>
  <si>
    <t>Ký tự 2 : Auto "D" nếu là "CN"</t>
  </si>
  <si>
    <t>Ký tự 2 : Auto "A" nếu từ thứ 2-&gt;7</t>
  </si>
  <si>
    <t>Có cửa sổ để chọn xem dc theo tháng hay theo năm</t>
  </si>
  <si>
    <t>Nếu chọn theo tháng thì hiện thi như dưới</t>
  </si>
  <si>
    <t>Nếu chọn theo năm thì hiện thi như dưới</t>
  </si>
  <si>
    <t>[Operation] - Download</t>
  </si>
  <si>
    <t>Clich "Inquiry".</t>
  </si>
  <si>
    <t>Click" Download"</t>
  </si>
  <si>
    <t>[Operation] - Create new data</t>
  </si>
  <si>
    <t>User code</t>
  </si>
  <si>
    <t>User name</t>
  </si>
  <si>
    <t>Company code</t>
  </si>
  <si>
    <t>Password</t>
  </si>
  <si>
    <t>User level</t>
  </si>
  <si>
    <t>User level for INV</t>
  </si>
  <si>
    <t xml:space="preserve">Rundown                                            User Security </t>
    <phoneticPr fontId="3"/>
  </si>
  <si>
    <t>Master Maintenance</t>
    <phoneticPr fontId="3"/>
  </si>
  <si>
    <t>[Operation]</t>
    <phoneticPr fontId="3"/>
  </si>
  <si>
    <t>Click "Inquiry".</t>
    <phoneticPr fontId="3"/>
  </si>
  <si>
    <t>Input each items.</t>
    <phoneticPr fontId="3"/>
  </si>
  <si>
    <t>- Use Code</t>
    <phoneticPr fontId="3"/>
  </si>
  <si>
    <t>-  Use Name</t>
    <phoneticPr fontId="3"/>
  </si>
  <si>
    <t xml:space="preserve">-  Company Code </t>
    <phoneticPr fontId="3"/>
  </si>
  <si>
    <t>- Password</t>
    <phoneticPr fontId="3"/>
  </si>
  <si>
    <t>-  Use Level</t>
    <phoneticPr fontId="3"/>
  </si>
  <si>
    <r>
      <t>- User Level Inv</t>
    </r>
    <r>
      <rPr>
        <sz val="11"/>
        <rFont val="ＭＳ Ｐ明朝"/>
        <family val="1"/>
        <charset val="128"/>
      </rPr>
      <t>　･･･　</t>
    </r>
    <r>
      <rPr>
        <sz val="11"/>
        <rFont val="Times New Roman"/>
        <family val="1"/>
      </rPr>
      <t>Give authrity to use Inventry Simulation function.</t>
    </r>
  </si>
  <si>
    <t>* C(General User) User have authority to just reference.</t>
    <phoneticPr fontId="3"/>
  </si>
  <si>
    <t>Click "Submit".</t>
    <phoneticPr fontId="3"/>
  </si>
  <si>
    <t>Choose "TMV"</t>
  </si>
  <si>
    <t>Dungnt</t>
  </si>
  <si>
    <t>Nguyen Thi Dung</t>
  </si>
  <si>
    <t>TMV</t>
  </si>
  <si>
    <t>*******</t>
  </si>
  <si>
    <t>* B(Company Administrator) User have administrator authority.</t>
  </si>
  <si>
    <t>Administrator</t>
  </si>
  <si>
    <t>* B(Company Administrator)</t>
  </si>
  <si>
    <t>ACTIVE</t>
  </si>
  <si>
    <t>INACTIVE</t>
  </si>
  <si>
    <t>General User</t>
  </si>
  <si>
    <t>* C(General User)</t>
  </si>
  <si>
    <t>Nguyen Thi Thuy</t>
  </si>
  <si>
    <t>Thuynt</t>
  </si>
  <si>
    <t>Choose "ACTIVE"</t>
  </si>
  <si>
    <t>Order concept</t>
  </si>
  <si>
    <t>NQC</t>
  </si>
  <si>
    <t>Rundown</t>
  </si>
  <si>
    <t>SMQD &amp; Out part</t>
  </si>
  <si>
    <t xml:space="preserve"> Transportation L/T</t>
  </si>
  <si>
    <t xml:space="preserve"> Unloading L/T</t>
  </si>
  <si>
    <t xml:space="preserve"> Truck delay</t>
  </si>
  <si>
    <t xml:space="preserve"> Customs clearance delay</t>
  </si>
  <si>
    <t xml:space="preserve"> Unheijunka production plan</t>
  </si>
  <si>
    <t xml:space="preserve"> SMQD</t>
  </si>
  <si>
    <t xml:space="preserve"> Seasonal risk</t>
  </si>
  <si>
    <t>HPC</t>
  </si>
  <si>
    <t>EMTC</t>
  </si>
  <si>
    <t>IVC</t>
  </si>
  <si>
    <t>Min stock</t>
  </si>
  <si>
    <t>Max stock</t>
  </si>
  <si>
    <t xml:space="preserve">- Set simulation condition information. </t>
    <phoneticPr fontId="2"/>
  </si>
  <si>
    <t>Có thể chọn từng nhà cung cấp/ Chọn nhiều nhà cung cấp/all</t>
  </si>
  <si>
    <t>Nhập năm/tháng cần Input data/Xem data</t>
  </si>
  <si>
    <t>Inquiry</t>
  </si>
  <si>
    <t>Có 2 cách để nhập</t>
  </si>
  <si>
    <t>Cách 1 : Nhập từng dòng, kết thúc sẽ bấm Submit</t>
  </si>
  <si>
    <t>Hệ thống tự count</t>
  </si>
  <si>
    <t>Nếu cần add thêm dòng để input</t>
  </si>
  <si>
    <t>Cách 2 : Trong trường hợp nh dữ liệu thì cần 1 form để upload lên (Khi upload thì chọn 7</t>
  </si>
  <si>
    <t xml:space="preserve">Detail data: </t>
  </si>
  <si>
    <t>Mục đích : để biết các ô số tương ứng quản lý các data gì.</t>
  </si>
  <si>
    <t>1-15 : Mặc định cho Min : Để các thông tin sửa đổi dc để trong trường hợp mỗi người quản lý có yêu cầu khác nhau</t>
  </si>
  <si>
    <t>16-20 : Mặc định cho Max. Để các thông tin sửa đổi dc để trong trường hợp mỗi người quản lý có yêu cầu khác nhau</t>
  </si>
  <si>
    <t>Nếu các tháng không sửa điều chỉnh thì dữ liệu sẽ tự động lấy từ data các tháng trước</t>
  </si>
  <si>
    <t>Trong trường hợp cần xem lại các data đã Input trước đó thì sử dụng chức năng này. Bản report sẽ có mỗi số sẽ có chi tiết cụ thể thông tin quản lý là gì</t>
  </si>
  <si>
    <t>Thông tin lấy từ TPMS cho NQC, link sang đây để làm logis RD</t>
  </si>
  <si>
    <t>Date</t>
  </si>
  <si>
    <t>Source</t>
  </si>
  <si>
    <t>Part No.</t>
  </si>
  <si>
    <t>Q/ty</t>
  </si>
  <si>
    <t>Reason</t>
  </si>
  <si>
    <t>52127-0DC00</t>
  </si>
  <si>
    <t>52127-0DC10</t>
  </si>
  <si>
    <t>52128-0D810</t>
  </si>
  <si>
    <t>98FC2-338HK</t>
  </si>
  <si>
    <t>98FC2-338CX</t>
  </si>
  <si>
    <t>98FC2-338HJ</t>
  </si>
  <si>
    <t>00</t>
  </si>
  <si>
    <t>FUEL CONSUMPTION LABEL INNOVA 579W (HK)</t>
  </si>
  <si>
    <t>FUEL CONSUMPTION LABEL INNOVA 579W (CX)</t>
  </si>
  <si>
    <t>FUEL CONSUMPTION LABEL INNOVA 579W (HJ)</t>
  </si>
  <si>
    <t>COVER, FR BUMPER HOLE, RH</t>
  </si>
  <si>
    <t>COVER, FR BUMPER HOLE, LH</t>
  </si>
  <si>
    <t>NCI</t>
  </si>
  <si>
    <t>Dongnt</t>
  </si>
  <si>
    <t>Hang thử dự án thừa</t>
  </si>
  <si>
    <t>Có thể filter theo ngày, reason, return PIC, Date</t>
  </si>
  <si>
    <t>ALL</t>
  </si>
  <si>
    <t>Year</t>
  </si>
  <si>
    <t>RUNDOWN</t>
  </si>
  <si>
    <t xml:space="preserve"> </t>
  </si>
  <si>
    <t>ORDER CONCEPT</t>
  </si>
  <si>
    <t>Color code</t>
  </si>
  <si>
    <t>62930-0K200</t>
  </si>
  <si>
    <t>25860-0H120</t>
  </si>
  <si>
    <t>90910-TC004</t>
  </si>
  <si>
    <t>25860-0C010</t>
  </si>
  <si>
    <t>25860-0Y040</t>
  </si>
  <si>
    <t>25860-0Y090</t>
  </si>
  <si>
    <t>78110-02271</t>
  </si>
  <si>
    <t>78110-0D210</t>
  </si>
  <si>
    <t>78110-0K030</t>
  </si>
  <si>
    <t>75551-0D390</t>
  </si>
  <si>
    <t>75552-0D350</t>
  </si>
  <si>
    <t>Y8635-00116</t>
  </si>
  <si>
    <t>Y8635-00111</t>
  </si>
  <si>
    <t>Y8635-00112</t>
  </si>
  <si>
    <t>Y8635-00113</t>
  </si>
  <si>
    <t>Y8635-00114</t>
  </si>
  <si>
    <t>96FC2-085DB</t>
  </si>
  <si>
    <t>96FC2-085DA</t>
  </si>
  <si>
    <t>96FC2-085CY</t>
  </si>
  <si>
    <t>96FC2-085CZ</t>
  </si>
  <si>
    <t>96FC2-660CW</t>
  </si>
  <si>
    <t>42661-0KJ40</t>
  </si>
  <si>
    <t>42661-0KJ70</t>
  </si>
  <si>
    <t>67813-0K010</t>
  </si>
  <si>
    <t>P9188-12A01</t>
  </si>
  <si>
    <t>Y8635-00115</t>
  </si>
  <si>
    <t>97FC2-085DA</t>
  </si>
  <si>
    <t>Y8635-00099</t>
  </si>
  <si>
    <t>Y8635-00100</t>
  </si>
  <si>
    <t>Y8635-00101</t>
  </si>
  <si>
    <t>Y8635-00102</t>
  </si>
  <si>
    <t>Y8635-00103</t>
  </si>
  <si>
    <t>97FC2-176GJ</t>
  </si>
  <si>
    <t>97FC2-176GK</t>
  </si>
  <si>
    <t>97FC2-176GL</t>
  </si>
  <si>
    <t>97FC2-176GM</t>
  </si>
  <si>
    <t>97FC2-176GN</t>
  </si>
  <si>
    <t>From</t>
  </si>
  <si>
    <t>To</t>
  </si>
  <si>
    <t>Part stock search by Min max</t>
  </si>
  <si>
    <t>Inventory update and execution</t>
  </si>
  <si>
    <t>Max Capacity</t>
  </si>
  <si>
    <t>Robbing</t>
  </si>
  <si>
    <t>Run No</t>
  </si>
  <si>
    <t>AF1-D-1712-0005</t>
  </si>
  <si>
    <t>Chọn All/tick chọn 1 vài parts/chọn 1 part =&gt; Lấy data RD theo Part No.</t>
  </si>
  <si>
    <t>Có thể Chọn All/tick chọn 1 vài nhà cung cấp/chọn 1 nhà cung cấp =&gt; Lấy data RD theo supplier</t>
  </si>
  <si>
    <t xml:space="preserve">Có chức năng : </t>
  </si>
  <si>
    <t>ONLY RD</t>
  </si>
  <si>
    <t>Search RD của 1 hàng theo timming from =&gt; To</t>
  </si>
  <si>
    <t>ALARM cho RD :</t>
  </si>
  <si>
    <t xml:space="preserve"> - Các số RD &lt;Min : ô của số RD hiện màu đỏ, chữ trắng</t>
  </si>
  <si>
    <t>- Các số RD &gt; Max concept : ô của số RD hiện màu xanh da trời đậm, chữ trắng</t>
  </si>
  <si>
    <t>- Các số RD &gt; Max capacity : ô của số RD hiện màu xanh lá cây đậm, chữ trắng</t>
  </si>
  <si>
    <t>Chức năng download : Khi thực hiện chức năng này thì kết quả sẽ dc xuất sang file excel</t>
  </si>
  <si>
    <t>Stock</t>
  </si>
  <si>
    <t>Max capacity</t>
  </si>
  <si>
    <t>Alarm</t>
  </si>
  <si>
    <t xml:space="preserve">OVER </t>
  </si>
  <si>
    <t>&lt; MIN</t>
  </si>
  <si>
    <t>To :</t>
  </si>
  <si>
    <t>Có thể Chọn All/tick chọn 1 vài nhà cung cấp/chọn 1 nhà cung cấp =&gt; Lấy data Min max theo nhà cung cấp</t>
  </si>
  <si>
    <t>In put năm &amp; Tháng : Search thời điểm hàng ngoài quản lý Min Max</t>
  </si>
  <si>
    <t>2 &amp; 3</t>
  </si>
  <si>
    <t xml:space="preserve">Alarm  với điều kiện : </t>
  </si>
  <si>
    <t>SHORTAGE</t>
  </si>
  <si>
    <t>+ Giá trị stock &lt; giá trị " Max capacity" =&gt; "OVER"</t>
  </si>
  <si>
    <t>+ Giá trị stock &lt;= giá trị " Max capacity" =&gt; "SHORTAGE"</t>
  </si>
  <si>
    <t>+ Giá trị stock &lt; giá trị " Min" &amp;" &gt; 0" =&gt; "&lt; MIN"</t>
  </si>
  <si>
    <t xml:space="preserve">Chức năng "Download" để  xuất dữ liệu hàng ra excel. Mục đích để nhìn trc các hàng có vân đề và cảnh báo cho Log, shop </t>
  </si>
  <si>
    <t>Order result</t>
  </si>
  <si>
    <t>MONLY ORDER</t>
  </si>
  <si>
    <t>FC1</t>
  </si>
  <si>
    <t>FC2</t>
  </si>
  <si>
    <t>3&amp;4</t>
  </si>
  <si>
    <t>PO No.</t>
  </si>
  <si>
    <t>Có thể Chọn All/tick chọn 1 vài nhà cung cấp/chọn 1 nhà cung cấp =&gt; Lấy Order theo nhà cung cấp</t>
  </si>
  <si>
    <t>In put năm &amp; Tháng : Search các PO theo thời gian cần tìm</t>
  </si>
  <si>
    <t>Có trường " MONTHLY ORDER"/" DAILY ORDER"</t>
  </si>
  <si>
    <t>PO No. : có cấu trúc :</t>
  </si>
  <si>
    <t>Supplier code-P-namthang-số chạy</t>
  </si>
  <si>
    <t>Delivery method</t>
  </si>
  <si>
    <t>Time</t>
  </si>
  <si>
    <t>Daily</t>
  </si>
  <si>
    <t>NCI-P-1804-001</t>
  </si>
  <si>
    <t>Chức năng download : Xuất ra dữ liệu theo vùng yêu cầu</t>
  </si>
  <si>
    <t>Truck managament</t>
  </si>
  <si>
    <t>Q'ty</t>
  </si>
  <si>
    <t>Status</t>
  </si>
  <si>
    <t>Received</t>
  </si>
  <si>
    <t>Wheel, disc</t>
  </si>
  <si>
    <t>Status : Received sẽ dc báo lên khi hàng về, Log đã scan hàng.</t>
  </si>
  <si>
    <t>Plan</t>
  </si>
  <si>
    <t>M3</t>
  </si>
  <si>
    <t>M3 : dc tính bằng q'ty order * dai rông cao của vùng part list</t>
  </si>
  <si>
    <t>Diagram</t>
  </si>
  <si>
    <t>Weight</t>
  </si>
  <si>
    <t>A1</t>
  </si>
  <si>
    <t>Model</t>
  </si>
  <si>
    <t>Lot</t>
  </si>
  <si>
    <t>No in lot</t>
  </si>
  <si>
    <t>Grade</t>
  </si>
  <si>
    <t>Body no</t>
  </si>
  <si>
    <t>Color</t>
  </si>
  <si>
    <t>VIN No</t>
  </si>
  <si>
    <t>ASSEMBLY</t>
  </si>
  <si>
    <t>In date</t>
  </si>
  <si>
    <t>In time</t>
  </si>
  <si>
    <t>Shift</t>
  </si>
  <si>
    <t>K</t>
  </si>
  <si>
    <t>CU-602</t>
  </si>
  <si>
    <t>K91</t>
  </si>
  <si>
    <t>RL4BF3FK6J6012011</t>
  </si>
  <si>
    <t>V</t>
  </si>
  <si>
    <t>DA-1321</t>
  </si>
  <si>
    <t>V20</t>
  </si>
  <si>
    <t>RL4B29F3XJ5037250</t>
  </si>
  <si>
    <t>CZ-1738</t>
  </si>
  <si>
    <t>V21</t>
  </si>
  <si>
    <t>RL4B29F31J5037251</t>
  </si>
  <si>
    <t>C</t>
  </si>
  <si>
    <t>GL-222</t>
  </si>
  <si>
    <t>C50</t>
  </si>
  <si>
    <t>RL4BU3HE6J7517960</t>
  </si>
  <si>
    <t>V22</t>
  </si>
  <si>
    <t>RL4B29F33J5037252</t>
  </si>
  <si>
    <t>V23</t>
  </si>
  <si>
    <t>RL4B29F35J5037253</t>
  </si>
  <si>
    <t>V24</t>
  </si>
  <si>
    <t>RL4B29F37J5037254</t>
  </si>
  <si>
    <t>V25</t>
  </si>
  <si>
    <t>RL4B29F39J5037255</t>
  </si>
  <si>
    <t>K92</t>
  </si>
  <si>
    <t>RL4BF3FK8J6012012</t>
  </si>
  <si>
    <t>V26</t>
  </si>
  <si>
    <t>RL4B29F30J5037256</t>
  </si>
  <si>
    <t>GL-223</t>
  </si>
  <si>
    <t>C51</t>
  </si>
  <si>
    <t>RL4BU3HE8J7517961</t>
  </si>
  <si>
    <t>V27</t>
  </si>
  <si>
    <t>RL4B29F32J5037257</t>
  </si>
  <si>
    <t>V28</t>
  </si>
  <si>
    <t>RL4B29F34J5037258</t>
  </si>
  <si>
    <t>V29</t>
  </si>
  <si>
    <t>RL4B29F36J5037259</t>
  </si>
  <si>
    <t>V30</t>
  </si>
  <si>
    <t>RL4B29F32J5037260</t>
  </si>
  <si>
    <t>K93</t>
  </si>
  <si>
    <t>RL4BF3FKXJ6012013</t>
  </si>
  <si>
    <t>DA-1322</t>
  </si>
  <si>
    <t>V31</t>
  </si>
  <si>
    <t>RL4B29F34J5037261</t>
  </si>
  <si>
    <t>C52</t>
  </si>
  <si>
    <t>RL4BU3HEXJ7517962</t>
  </si>
  <si>
    <t>V32</t>
  </si>
  <si>
    <t>RL4B29F36J5037262</t>
  </si>
  <si>
    <t>V33</t>
  </si>
  <si>
    <t>RL4B29F38J5037263</t>
  </si>
  <si>
    <t>V34</t>
  </si>
  <si>
    <t>RL4B29F3XJ5037264</t>
  </si>
  <si>
    <t>V35</t>
  </si>
  <si>
    <t>RL4B29F31J5037265</t>
  </si>
  <si>
    <t>V36</t>
  </si>
  <si>
    <t>RL4B29F33J5037266</t>
  </si>
  <si>
    <t>K94</t>
  </si>
  <si>
    <t>RL4BF3FK1J6012014</t>
  </si>
  <si>
    <t>C53</t>
  </si>
  <si>
    <t>RL4BU3HE1J7517963</t>
  </si>
  <si>
    <t>V37</t>
  </si>
  <si>
    <t>RL4B29F35J5037267</t>
  </si>
  <si>
    <t>V38</t>
  </si>
  <si>
    <t>RL4B29F37J5037268</t>
  </si>
  <si>
    <t>V39</t>
  </si>
  <si>
    <t>RL4B29F39J5037269</t>
  </si>
  <si>
    <t>V40</t>
  </si>
  <si>
    <t>RL4B29F35J5037270</t>
  </si>
  <si>
    <t>DA-1323</t>
  </si>
  <si>
    <t>V41</t>
  </si>
  <si>
    <t>RL4B29F37J5037271</t>
  </si>
  <si>
    <t>K95</t>
  </si>
  <si>
    <t>RL4BF3FK3J6012015</t>
  </si>
  <si>
    <t>V42</t>
  </si>
  <si>
    <t>RL4B29F39J5037272</t>
  </si>
  <si>
    <t>C54</t>
  </si>
  <si>
    <t>RL4BU3HE3J7517964</t>
  </si>
  <si>
    <t>V43</t>
  </si>
  <si>
    <t>RL4B29F30J5037273</t>
  </si>
  <si>
    <t>V44</t>
  </si>
  <si>
    <t>RL4B29F32J5037274</t>
  </si>
  <si>
    <t>1st</t>
  </si>
  <si>
    <t>V45</t>
  </si>
  <si>
    <t>RL4B29F34J5037275</t>
  </si>
  <si>
    <t>V46</t>
  </si>
  <si>
    <t>RL4B29F36J5037276</t>
  </si>
  <si>
    <t>K96</t>
  </si>
  <si>
    <t>RL4BF3FK5J6012016</t>
  </si>
  <si>
    <t>V47</t>
  </si>
  <si>
    <t>RL4B29F38J5037277</t>
  </si>
  <si>
    <t>C55</t>
  </si>
  <si>
    <t>RL4BU3HE5J7517965</t>
  </si>
  <si>
    <t>V48</t>
  </si>
  <si>
    <t>RL4B29F3XJ5037278</t>
  </si>
  <si>
    <t>V49</t>
  </si>
  <si>
    <t>RL4B29F31J5037279</t>
  </si>
  <si>
    <t>V50</t>
  </si>
  <si>
    <t>RL4B29F38J5037280</t>
  </si>
  <si>
    <t>K97</t>
  </si>
  <si>
    <t>RL4BF3FK7J6012017</t>
  </si>
  <si>
    <t>CZ-1739</t>
  </si>
  <si>
    <t>V51</t>
  </si>
  <si>
    <t>RL4B29F3XJ5037281</t>
  </si>
  <si>
    <t>C56</t>
  </si>
  <si>
    <t>RL4BU3HE7J7517966</t>
  </si>
  <si>
    <t>V52</t>
  </si>
  <si>
    <t>RL4B29F31J5037282</t>
  </si>
  <si>
    <t>V53</t>
  </si>
  <si>
    <t>RL4B29F33J5037283</t>
  </si>
  <si>
    <t>V54</t>
  </si>
  <si>
    <t>RL4B29F35J5037284</t>
  </si>
  <si>
    <t>K98</t>
  </si>
  <si>
    <t>RL4BF3FK9J6012018</t>
  </si>
  <si>
    <t>V55</t>
  </si>
  <si>
    <t>RL4B29F37J5037285</t>
  </si>
  <si>
    <t>C57</t>
  </si>
  <si>
    <t>RL4BU3HE9J7517967</t>
  </si>
  <si>
    <t>V56</t>
  </si>
  <si>
    <t>RL4B29F39J5037286</t>
  </si>
  <si>
    <t>V57</t>
  </si>
  <si>
    <t>RL4B29F30J5037287</t>
  </si>
  <si>
    <t>V58</t>
  </si>
  <si>
    <t>RL4B29F32J5037288</t>
  </si>
  <si>
    <t>K99</t>
  </si>
  <si>
    <t>RL4BF3FK0J6012019</t>
  </si>
  <si>
    <t>V59</t>
  </si>
  <si>
    <t>RL4B29F34J5037289</t>
  </si>
  <si>
    <t>C58</t>
  </si>
  <si>
    <t>RL4BU3HE0J7517968</t>
  </si>
  <si>
    <t>V60</t>
  </si>
  <si>
    <t>RL4B29F30J5037290</t>
  </si>
  <si>
    <t>DB-658</t>
  </si>
  <si>
    <t>V61</t>
  </si>
  <si>
    <t>RL4B29F32J5037291</t>
  </si>
  <si>
    <t>V62</t>
  </si>
  <si>
    <t>RL4B29F34J5037292</t>
  </si>
  <si>
    <t>K100</t>
  </si>
  <si>
    <t>RL4BF3FK7J6012020</t>
  </si>
  <si>
    <t>V63</t>
  </si>
  <si>
    <t>RL4B29F36J5037293</t>
  </si>
  <si>
    <t>C59</t>
  </si>
  <si>
    <t>RL4BU3HE2J7517969</t>
  </si>
  <si>
    <t>V64</t>
  </si>
  <si>
    <t>RL4B29F38J5037294</t>
  </si>
  <si>
    <t>V65</t>
  </si>
  <si>
    <t>RL4B29F3XJ5037295</t>
  </si>
  <si>
    <t>V66</t>
  </si>
  <si>
    <t>RL4B29F31J5037296</t>
  </si>
  <si>
    <t>CV-659</t>
  </si>
  <si>
    <t>K1</t>
  </si>
  <si>
    <t>RL4BN3FKXJ1006681</t>
  </si>
  <si>
    <t>V67</t>
  </si>
  <si>
    <t>RL4B29F33J5037297</t>
  </si>
  <si>
    <t>C60</t>
  </si>
  <si>
    <t>RL4BU3HE9J7517970</t>
  </si>
  <si>
    <t>V68</t>
  </si>
  <si>
    <t>RL4B29F35J5037298</t>
  </si>
  <si>
    <t>V69</t>
  </si>
  <si>
    <t>RL4B29F37J5037299</t>
  </si>
  <si>
    <t>V70</t>
  </si>
  <si>
    <t>RL4B29F3XJ5037300</t>
  </si>
  <si>
    <t>K2</t>
  </si>
  <si>
    <t>RL4BN3FK1J1006682</t>
  </si>
  <si>
    <t>CZ-1740</t>
  </si>
  <si>
    <t>V71</t>
  </si>
  <si>
    <t>RL4B29F31J5037301</t>
  </si>
  <si>
    <t>GL-224</t>
  </si>
  <si>
    <t>C61</t>
  </si>
  <si>
    <t>RL4BU3HE0J7517971</t>
  </si>
  <si>
    <t>V72</t>
  </si>
  <si>
    <t>RL4B29F33J5037302</t>
  </si>
  <si>
    <t>V73</t>
  </si>
  <si>
    <t>RL4B29F35J5037303</t>
  </si>
  <si>
    <t>V74</t>
  </si>
  <si>
    <t>RL4B29F37J5037304</t>
  </si>
  <si>
    <t>K3</t>
  </si>
  <si>
    <t>RL4BN3FK3J1006683</t>
  </si>
  <si>
    <t>V75</t>
  </si>
  <si>
    <t>RL4B29F39J5037305</t>
  </si>
  <si>
    <t>C62</t>
  </si>
  <si>
    <t>RL4BU3HE2J7517972</t>
  </si>
  <si>
    <t>V76</t>
  </si>
  <si>
    <t>RL4B29F30J5037306</t>
  </si>
  <si>
    <t>V77</t>
  </si>
  <si>
    <t>RL4B29F32J5037307</t>
  </si>
  <si>
    <t>V78</t>
  </si>
  <si>
    <t>RL4B29F34J5037308</t>
  </si>
  <si>
    <t>K4</t>
  </si>
  <si>
    <t>RL4BN3FK5J1006684</t>
  </si>
  <si>
    <t>V79</t>
  </si>
  <si>
    <t>RL4B29F36J5037309</t>
  </si>
  <si>
    <t>C63</t>
  </si>
  <si>
    <t>RL4BU3HE4J7517973</t>
  </si>
  <si>
    <t>V80</t>
  </si>
  <si>
    <t>RL4B29F32J5037310</t>
  </si>
  <si>
    <t>DA-1324</t>
  </si>
  <si>
    <t>V81</t>
  </si>
  <si>
    <t>RL4B29F34J5037311</t>
  </si>
  <si>
    <t>V82</t>
  </si>
  <si>
    <t>RL4B29F36J5037312</t>
  </si>
  <si>
    <t>K5</t>
  </si>
  <si>
    <t>RL4BN3FK7J1006685</t>
  </si>
  <si>
    <t>V83</t>
  </si>
  <si>
    <t>RL4B29F38J5037313</t>
  </si>
  <si>
    <t>C64</t>
  </si>
  <si>
    <t>RL4BU3HE6J7517974</t>
  </si>
  <si>
    <t>V84</t>
  </si>
  <si>
    <t>RL4B29F3XJ5037314</t>
  </si>
  <si>
    <t>V85</t>
  </si>
  <si>
    <t>RL4B29F31J5037315</t>
  </si>
  <si>
    <t>V86</t>
  </si>
  <si>
    <t>RL4B29F33J5037316</t>
  </si>
  <si>
    <t>2nd</t>
  </si>
  <si>
    <t>K6</t>
  </si>
  <si>
    <t>RL4BN3FK9J1006686</t>
  </si>
  <si>
    <t>V87</t>
  </si>
  <si>
    <t>RL4B29F35J5037317</t>
  </si>
  <si>
    <t>C65</t>
  </si>
  <si>
    <t>RL4BU3HE8J7517975</t>
  </si>
  <si>
    <t>V88</t>
  </si>
  <si>
    <t>RL4B29F37J5037318</t>
  </si>
  <si>
    <t>V89</t>
  </si>
  <si>
    <t>RL4B29F39J5037319</t>
  </si>
  <si>
    <t>V90</t>
  </si>
  <si>
    <t>RL4B29F35J5037320</t>
  </si>
  <si>
    <t>K7</t>
  </si>
  <si>
    <t>RL4BN3FK0J1006687</t>
  </si>
  <si>
    <t>CZ-1741</t>
  </si>
  <si>
    <t>V91</t>
  </si>
  <si>
    <t>RL4B29F37J5037321</t>
  </si>
  <si>
    <t>C66</t>
  </si>
  <si>
    <t>RL4BU3HEXJ7517976</t>
  </si>
  <si>
    <t>V92</t>
  </si>
  <si>
    <t>RL4B29F39J5037322</t>
  </si>
  <si>
    <t>V93</t>
  </si>
  <si>
    <t>RL4B29F30J5037323</t>
  </si>
  <si>
    <t>V94</t>
  </si>
  <si>
    <t>RL4B29F32J5037324</t>
  </si>
  <si>
    <t>K8</t>
  </si>
  <si>
    <t>RL4BN3FK2J1006688</t>
  </si>
  <si>
    <t>V95</t>
  </si>
  <si>
    <t>RL4B29F34J5037325</t>
  </si>
  <si>
    <t>C67</t>
  </si>
  <si>
    <t>RL4BU3HE1J7517977</t>
  </si>
  <si>
    <t>V96</t>
  </si>
  <si>
    <t>RL4B29F36J5037326</t>
  </si>
  <si>
    <t>V97</t>
  </si>
  <si>
    <t>RL4B29F38J5037327</t>
  </si>
  <si>
    <t>V98</t>
  </si>
  <si>
    <t>RL4B29F3XJ5037328</t>
  </si>
  <si>
    <t>K9</t>
  </si>
  <si>
    <t>RL4BN3FK4J1006689</t>
  </si>
  <si>
    <t>V99</t>
  </si>
  <si>
    <t>RL4B29F31J5037329</t>
  </si>
  <si>
    <t>C68</t>
  </si>
  <si>
    <t>RL4BU3HE3J7517978</t>
  </si>
  <si>
    <t>V100</t>
  </si>
  <si>
    <t>RL4B29F38J5037330</t>
  </si>
  <si>
    <t>DA-1325</t>
  </si>
  <si>
    <t>V1</t>
  </si>
  <si>
    <t>RL4B29F3XJ5037331</t>
  </si>
  <si>
    <t>V2</t>
  </si>
  <si>
    <t>RL4B29F31J5037332</t>
  </si>
  <si>
    <t>K10</t>
  </si>
  <si>
    <t>RL4BN3FK0J1006690</t>
  </si>
  <si>
    <t>V3</t>
  </si>
  <si>
    <t>RL4B29F33J5037333</t>
  </si>
  <si>
    <t>C69</t>
  </si>
  <si>
    <t>RL4BU3HE5J7517979</t>
  </si>
  <si>
    <t>V4</t>
  </si>
  <si>
    <t>RL4B29F35J5037334</t>
  </si>
  <si>
    <t>V5</t>
  </si>
  <si>
    <t>RL4B29F37J5037335</t>
  </si>
  <si>
    <t>V6</t>
  </si>
  <si>
    <t>RL4B29F39J5037336</t>
  </si>
  <si>
    <t>CU-603</t>
  </si>
  <si>
    <t>K11</t>
  </si>
  <si>
    <t>RL4BF3FK9J6012021</t>
  </si>
  <si>
    <t>V7</t>
  </si>
  <si>
    <t>RL4B29F30J5037337</t>
  </si>
  <si>
    <t>C70</t>
  </si>
  <si>
    <t>RL4BU3HE1J7517980</t>
  </si>
  <si>
    <t>V8</t>
  </si>
  <si>
    <t>RL4B29F32J5037338</t>
  </si>
  <si>
    <t>V9</t>
  </si>
  <si>
    <t>RL4B29F34J5037339</t>
  </si>
  <si>
    <t>V10</t>
  </si>
  <si>
    <t>RL4B29F30J5037340</t>
  </si>
  <si>
    <t>K12</t>
  </si>
  <si>
    <t>RL4BF3FK0J6012022</t>
  </si>
  <si>
    <t>DA-1326</t>
  </si>
  <si>
    <t>V11</t>
  </si>
  <si>
    <t>RL4B29F32J5037341</t>
  </si>
  <si>
    <t>GK-68</t>
  </si>
  <si>
    <t>C71</t>
  </si>
  <si>
    <t>RL4BU3HE3J7517981</t>
  </si>
  <si>
    <t>V12</t>
  </si>
  <si>
    <t>RL4B29F34J5037342</t>
  </si>
  <si>
    <t>V13</t>
  </si>
  <si>
    <t>RL4B29F36J5037343</t>
  </si>
  <si>
    <t>V14</t>
  </si>
  <si>
    <t>RL4B29F38J5037344</t>
  </si>
  <si>
    <t>K13</t>
  </si>
  <si>
    <t>RL4BF3FK2J6012023</t>
  </si>
  <si>
    <t>V15</t>
  </si>
  <si>
    <t>RL4B29F3XJ5037345</t>
  </si>
  <si>
    <t>C72</t>
  </si>
  <si>
    <t>RL4BU3HE5J7517982</t>
  </si>
  <si>
    <t>V16</t>
  </si>
  <si>
    <t>RL4B29F31J5037346</t>
  </si>
  <si>
    <t>V17</t>
  </si>
  <si>
    <t>RL4B29F33J5037347</t>
  </si>
  <si>
    <t>V18</t>
  </si>
  <si>
    <t>RL4B29F35J5037348</t>
  </si>
  <si>
    <t>K14</t>
  </si>
  <si>
    <t>RL4BF3FK4J6012024</t>
  </si>
  <si>
    <t>V19</t>
  </si>
  <si>
    <t>RL4B29F37J5037349</t>
  </si>
  <si>
    <t>C73</t>
  </si>
  <si>
    <t>RL4BU3HE7J7517983</t>
  </si>
  <si>
    <t>RL4B29F33J5037350</t>
  </si>
  <si>
    <t>CZ-1742</t>
  </si>
  <si>
    <t>RL4B29F35J5037351</t>
  </si>
  <si>
    <t>RL4B29F37J5037352</t>
  </si>
  <si>
    <t>K15</t>
  </si>
  <si>
    <t>RL4BF3FK6J6012025</t>
  </si>
  <si>
    <t>RL4B29F39J5037353</t>
  </si>
  <si>
    <t>C74</t>
  </si>
  <si>
    <t>RL4BU3HE9J7517984</t>
  </si>
  <si>
    <t>RL4B29F30J5037354</t>
  </si>
  <si>
    <t>RL4B29F32J5037355</t>
  </si>
  <si>
    <t>RL4B29F34J5037356</t>
  </si>
  <si>
    <t>K16</t>
  </si>
  <si>
    <t>RL4BF3FK8J6012026</t>
  </si>
  <si>
    <t>RL4B29F36J5037357</t>
  </si>
  <si>
    <t>C75</t>
  </si>
  <si>
    <t>RL4BU3HE0J7517985</t>
  </si>
  <si>
    <t>RL4B29F38J5037358</t>
  </si>
  <si>
    <t>RL4B29F3XJ5037359</t>
  </si>
  <si>
    <t>RL4B29F36J5037360</t>
  </si>
  <si>
    <t>K17</t>
  </si>
  <si>
    <t>RL4BF3FKXJ6012027</t>
  </si>
  <si>
    <t>DB-659</t>
  </si>
  <si>
    <t>RL4B29F38J5037361</t>
  </si>
  <si>
    <t>C76</t>
  </si>
  <si>
    <t>RL4BU3HE2J7517986</t>
  </si>
  <si>
    <t>RL4B29F3XJ5037362</t>
  </si>
  <si>
    <t>RL4B29F31J5037363</t>
  </si>
  <si>
    <t>RL4B29F33J5037364</t>
  </si>
  <si>
    <t>K18</t>
  </si>
  <si>
    <t>RL4BF3FK1J6012028</t>
  </si>
  <si>
    <t>RL4B29F35J5037365</t>
  </si>
  <si>
    <t>C77</t>
  </si>
  <si>
    <t>RL4BU3HE4J7517987</t>
  </si>
  <si>
    <t>A2</t>
  </si>
  <si>
    <t>Update inventory last month</t>
  </si>
  <si>
    <t>CE-1642</t>
  </si>
  <si>
    <t>I4</t>
  </si>
  <si>
    <t>4V8</t>
  </si>
  <si>
    <t>RL4JW8EM</t>
  </si>
  <si>
    <t>I5</t>
  </si>
  <si>
    <t>I6</t>
  </si>
  <si>
    <t>1D6</t>
  </si>
  <si>
    <t>I7</t>
  </si>
  <si>
    <t>I8</t>
  </si>
  <si>
    <t>I9</t>
  </si>
  <si>
    <t>040</t>
  </si>
  <si>
    <t>I10</t>
  </si>
  <si>
    <t>601</t>
  </si>
  <si>
    <t>HL-118</t>
  </si>
  <si>
    <t>I11</t>
  </si>
  <si>
    <t>I12</t>
  </si>
  <si>
    <t>I13</t>
  </si>
  <si>
    <t>I14</t>
  </si>
  <si>
    <t>I15</t>
  </si>
  <si>
    <t>I16</t>
  </si>
  <si>
    <t>I17</t>
  </si>
  <si>
    <t>I18</t>
  </si>
  <si>
    <t>I19</t>
  </si>
  <si>
    <t>I20</t>
  </si>
  <si>
    <t>CE-1643</t>
  </si>
  <si>
    <t>I21</t>
  </si>
  <si>
    <t>I22</t>
  </si>
  <si>
    <t>I23</t>
  </si>
  <si>
    <t>I24</t>
  </si>
  <si>
    <t>1G3</t>
  </si>
  <si>
    <t>I25</t>
  </si>
  <si>
    <t>I26</t>
  </si>
  <si>
    <t>I27</t>
  </si>
  <si>
    <t>I28</t>
  </si>
  <si>
    <t>I29</t>
  </si>
  <si>
    <t>I30</t>
  </si>
  <si>
    <t>CX-300</t>
  </si>
  <si>
    <t>I31</t>
  </si>
  <si>
    <t>RL4GW8EM</t>
  </si>
  <si>
    <t>I32</t>
  </si>
  <si>
    <t>I33</t>
  </si>
  <si>
    <t>I34</t>
  </si>
  <si>
    <t>I35</t>
  </si>
  <si>
    <t>I36</t>
  </si>
  <si>
    <t>I37</t>
  </si>
  <si>
    <t>I38</t>
  </si>
  <si>
    <t>I39</t>
  </si>
  <si>
    <t>I40</t>
  </si>
  <si>
    <t>HL-119</t>
  </si>
  <si>
    <t>I41</t>
  </si>
  <si>
    <t>I42</t>
  </si>
  <si>
    <t>I43</t>
  </si>
  <si>
    <t>I44</t>
  </si>
  <si>
    <t>I45</t>
  </si>
  <si>
    <t>I46</t>
  </si>
  <si>
    <t>I47</t>
  </si>
  <si>
    <t>I48</t>
  </si>
  <si>
    <t>I49</t>
  </si>
  <si>
    <t>I50</t>
  </si>
  <si>
    <t>CE-1644</t>
  </si>
  <si>
    <t>I51</t>
  </si>
  <si>
    <t>I52</t>
  </si>
  <si>
    <t>I53</t>
  </si>
  <si>
    <t>I54</t>
  </si>
  <si>
    <t>I55</t>
  </si>
  <si>
    <t>I56</t>
  </si>
  <si>
    <t>I57</t>
  </si>
  <si>
    <t>I58</t>
  </si>
  <si>
    <t>I59</t>
  </si>
  <si>
    <t>I60</t>
  </si>
  <si>
    <t>HL-120</t>
  </si>
  <si>
    <t>I61</t>
  </si>
  <si>
    <t>I62</t>
  </si>
  <si>
    <t>I63</t>
  </si>
  <si>
    <t>I64</t>
  </si>
  <si>
    <t>I65</t>
  </si>
  <si>
    <t>I66</t>
  </si>
  <si>
    <t>I67</t>
  </si>
  <si>
    <t>I68</t>
  </si>
  <si>
    <t>I69</t>
  </si>
  <si>
    <t>I70</t>
  </si>
  <si>
    <t>CE-1645</t>
  </si>
  <si>
    <t>I71</t>
  </si>
  <si>
    <t>I72</t>
  </si>
  <si>
    <t>I73</t>
  </si>
  <si>
    <t>I74</t>
  </si>
  <si>
    <t>I75</t>
  </si>
  <si>
    <t>I76</t>
  </si>
  <si>
    <t>I77</t>
  </si>
  <si>
    <t>I78</t>
  </si>
  <si>
    <t>I79</t>
  </si>
  <si>
    <t>I80</t>
  </si>
  <si>
    <t>CE-1646</t>
  </si>
  <si>
    <t>I81</t>
  </si>
  <si>
    <t>I82</t>
  </si>
  <si>
    <t>I83</t>
  </si>
  <si>
    <t>I84</t>
  </si>
  <si>
    <t>I85</t>
  </si>
  <si>
    <t>I86</t>
  </si>
  <si>
    <t>I87</t>
  </si>
  <si>
    <t>I88</t>
  </si>
  <si>
    <t>I89</t>
  </si>
  <si>
    <t>I90</t>
  </si>
  <si>
    <t>HL-121</t>
  </si>
  <si>
    <t>I91</t>
  </si>
  <si>
    <t>I92</t>
  </si>
  <si>
    <t>I93</t>
  </si>
  <si>
    <t>I94</t>
  </si>
  <si>
    <t>I95</t>
  </si>
  <si>
    <t>I96</t>
  </si>
  <si>
    <t>I97</t>
  </si>
  <si>
    <t>I98</t>
  </si>
  <si>
    <t>I99</t>
  </si>
  <si>
    <t>I100</t>
  </si>
  <si>
    <t>CX-301</t>
  </si>
  <si>
    <t>I1</t>
  </si>
  <si>
    <t>I2</t>
  </si>
  <si>
    <t>I3</t>
  </si>
  <si>
    <t>CE-1647</t>
  </si>
  <si>
    <t>HK-47</t>
  </si>
  <si>
    <t>3R3</t>
  </si>
  <si>
    <t>RL4GW3EM</t>
  </si>
  <si>
    <t>218</t>
  </si>
  <si>
    <t>HL-122</t>
  </si>
  <si>
    <t>CE-1648</t>
  </si>
  <si>
    <t>CE-1649</t>
  </si>
  <si>
    <t>CW-109</t>
  </si>
  <si>
    <t>RL4AW3EM</t>
  </si>
  <si>
    <t>CE-1650</t>
  </si>
  <si>
    <t>Daily production plan</t>
  </si>
  <si>
    <t>Monthly production Volume</t>
  </si>
  <si>
    <t xml:space="preserve">Upload kế hoạch sản xuất lên </t>
  </si>
  <si>
    <t>Trường hợp có kế hoạch sản xuất mới  thì sẽ xóa dữ liệu cũ, rồi upload kế hoạch mới vào</t>
  </si>
  <si>
    <t>D+1</t>
  </si>
  <si>
    <t>Order date</t>
  </si>
  <si>
    <t>Keihen</t>
  </si>
  <si>
    <t>Input 1, tức là ngày D làm Keihen, sẽ sửa dc firm order cho D+1 giao hàng, ngày D bị đóng lại không sửa dc : D ngày order</t>
  </si>
  <si>
    <t>No.</t>
  </si>
  <si>
    <t>Các file upload lên hệ thống tự ghi lại theo chuỗi, key để tìm là A1 và No.</t>
  </si>
  <si>
    <t>NQC = Usage/Vehicle*production plan</t>
  </si>
  <si>
    <t>HÀNG PXP</t>
  </si>
  <si>
    <t>SQ</t>
  </si>
  <si>
    <t>S Grade</t>
  </si>
  <si>
    <t>588W</t>
  </si>
  <si>
    <t>607W</t>
  </si>
  <si>
    <t>579W</t>
  </si>
  <si>
    <t>688W</t>
  </si>
  <si>
    <t>Part IN</t>
  </si>
  <si>
    <t>Master</t>
  </si>
  <si>
    <t>Calendar</t>
  </si>
  <si>
    <t>User Security</t>
  </si>
  <si>
    <t>Production</t>
  </si>
  <si>
    <t>Monthly</t>
  </si>
  <si>
    <t>RD</t>
  </si>
  <si>
    <t>Part In</t>
  </si>
  <si>
    <t>Part Out &amp; SMQD</t>
  </si>
  <si>
    <t>Truck management</t>
  </si>
  <si>
    <t>NQC và M3</t>
  </si>
  <si>
    <t>Diagram, cơ sở tính order result</t>
  </si>
  <si>
    <t>Lịch đưa ra trong trường hợp nhà cung cấp ko match với lịch làm việc của TMV thì có tính advance order và over flow</t>
  </si>
  <si>
    <t>Min max hàng, cơ sở của safety stock và tính Over flow</t>
  </si>
  <si>
    <t>dđưa ra các ngày &lt;Min và Over flow</t>
  </si>
  <si>
    <t>đưa vào để điều chính onhand nếu có lệch sau stock taking - không muốn đưa vào</t>
  </si>
  <si>
    <t>On hand tính quy ra lô để quản lý các hàng slow moving</t>
  </si>
  <si>
    <t>Trường hợp Keihen order :</t>
  </si>
  <si>
    <t>D+2</t>
  </si>
  <si>
    <t>Order type</t>
  </si>
  <si>
    <t>Packing condition :</t>
  </si>
  <si>
    <t>Heijunka</t>
  </si>
  <si>
    <t>Có 1 loại packing condition : Heijunka packing và One-by-One packing</t>
  </si>
  <si>
    <t>Part 1</t>
  </si>
  <si>
    <t>Part 2</t>
  </si>
  <si>
    <t>Part 3</t>
  </si>
  <si>
    <t>Part 4</t>
  </si>
  <si>
    <t>Part 5</t>
  </si>
  <si>
    <t>Part 6</t>
  </si>
  <si>
    <t>Order result quy ra box :</t>
  </si>
  <si>
    <t>Group</t>
  </si>
  <si>
    <t>Max apllet</t>
  </si>
  <si>
    <t>YHV</t>
  </si>
  <si>
    <t>SHWS</t>
  </si>
  <si>
    <t>Delivery frequency (Day)</t>
  </si>
  <si>
    <t>Day</t>
  </si>
  <si>
    <t>Item</t>
  </si>
  <si>
    <t>Item Description</t>
  </si>
  <si>
    <t>UOM</t>
  </si>
  <si>
    <t>On Hand</t>
  </si>
  <si>
    <t>PO</t>
  </si>
  <si>
    <t>Receiving date :</t>
  </si>
  <si>
    <t>Expired date</t>
  </si>
  <si>
    <t>42611-0DB20</t>
  </si>
  <si>
    <t>PCS</t>
  </si>
  <si>
    <t>42611-YP050</t>
  </si>
  <si>
    <t>42611-0KR70</t>
  </si>
  <si>
    <t>42611-02N70</t>
  </si>
  <si>
    <t>Total onhand</t>
  </si>
  <si>
    <t>Remark</t>
  </si>
  <si>
    <t>EKV170508-01</t>
  </si>
  <si>
    <t>Có thể chọn lấy On hand 1 nhà cung cấp/ Tick 1 vài nhà cung cấp/ toàn bộ nhà cung cấp</t>
  </si>
  <si>
    <t>Vùng số 3 sẽ xuất ra onhand tại thời điểm lấy thông tin.</t>
  </si>
  <si>
    <t>Thông tin on hand báo cáo cần theo stock của từng lô</t>
  </si>
  <si>
    <t>Chức năng download sẽ xuất báo cáo ra excel</t>
  </si>
  <si>
    <t>Regular order</t>
  </si>
  <si>
    <t>Junbiki order</t>
  </si>
  <si>
    <t>Bảng chạy hiện ra giờ của các supplier link với với "Master Set up 3"-Phần delivery time</t>
  </si>
  <si>
    <t>Max pallet/receiving time</t>
  </si>
  <si>
    <t>HLV</t>
  </si>
  <si>
    <t>Preparation time</t>
  </si>
  <si>
    <t>Set up</t>
  </si>
  <si>
    <t>Minutes</t>
  </si>
  <si>
    <t>Theo kế hoạch sản xuất đổ vào, tính toán max pallet receiving</t>
  </si>
  <si>
    <t>In put tay vào</t>
  </si>
  <si>
    <t>Giờ start link với giờ trong master set up 3</t>
  </si>
  <si>
    <t xml:space="preserve">Trong trường hợp nhà cung cấp có vấn đề về vận chuyển cần điều chỉnh giờ nhận hàng </t>
  </si>
  <si>
    <t xml:space="preserve">Click vào "Adjust", sẽ hiện ra chi tiết khung giờ ngày cần điều chỉnh </t>
  </si>
  <si>
    <t>……</t>
  </si>
  <si>
    <t>Điều chỉnh xong thông tin thì bấm vào finish.</t>
  </si>
  <si>
    <t>Thông tin mới sẽ dc cập nhật trên Andon</t>
  </si>
  <si>
    <t>Phần này để nhìn Diagram theo ngày và điều chỉnh những trường hợp abnormal</t>
  </si>
  <si>
    <t>Trong chức năng của phần này có thêm chức năng để tự record các thông tin đã làm trước đó.</t>
  </si>
  <si>
    <t>Hệ thống có chức năng tự record thông tin các công việc đã làm để sau này cần điều tra lại vẫn có dữ liệu truy xuất</t>
  </si>
  <si>
    <t>OK</t>
  </si>
  <si>
    <t>Ok</t>
  </si>
  <si>
    <t>Order result (Packing condition)</t>
  </si>
  <si>
    <t>Phần này đang viết tạm cho Reg order</t>
  </si>
  <si>
    <t>Reserve thêm module của " JUNBIKI order "  và  "VLD" Order"</t>
  </si>
  <si>
    <t>Order ghế, link với hệ thống theo dõi tiến độ xe sản xuất mỗi xưởng</t>
  </si>
  <si>
    <t>Organisation</t>
  </si>
  <si>
    <t>82155-0K020</t>
  </si>
  <si>
    <t>REG</t>
  </si>
  <si>
    <t>JUN</t>
  </si>
  <si>
    <t>82155-0K021</t>
  </si>
  <si>
    <t>82155-0K022</t>
  </si>
  <si>
    <t>82155-0K023</t>
  </si>
  <si>
    <t>82155-0K024</t>
  </si>
  <si>
    <t>REGULAR ORDER</t>
  </si>
  <si>
    <t>Transaction status summary</t>
  </si>
  <si>
    <t>Dùng trong trường hợp hàng nhận thừa so với order hoặc supplier giao sai hàng nhưng TMV vẫn chấp nhận nhận hàng.</t>
  </si>
  <si>
    <t>Trường này dùng để record các hàng nhận ngoài</t>
  </si>
  <si>
    <t>Thông tin này link với RD và Onhand để quản lý RD.</t>
  </si>
  <si>
    <t>Quality part</t>
  </si>
  <si>
    <t>Over delivery</t>
  </si>
  <si>
    <t>Có thể Chọn All/tick chọn 1 vài nhà cung cấp/chọn 1 nhà cung cấp =&gt; Lấy Transaction theo nhà cung cấp</t>
  </si>
  <si>
    <t>Lấy thông tin theo vùng ngày tháng cần</t>
  </si>
  <si>
    <t>Hiện ra list giao dịch của các  hàng</t>
  </si>
  <si>
    <t>Chức năng download thông tin</t>
  </si>
  <si>
    <t>EKV-P-1804-001</t>
  </si>
  <si>
    <t>Chức năng này để so sánh giữa Order tổng đã issue với thực tế hàng nhận theo daily order</t>
  </si>
  <si>
    <t>Received q'ty</t>
  </si>
  <si>
    <t>42611-0DB50</t>
  </si>
  <si>
    <t>Order Q'ty</t>
  </si>
  <si>
    <t>Received q'ty sẽ dc count từ ngày đầu tiên của tháng cho đến khi view transaction summary, count theo các daily order theo tháng</t>
  </si>
  <si>
    <t>Export GRN</t>
  </si>
  <si>
    <t>Có chức năng export GRN - để submit lên Finance làm thanh toán - Số lượng hàng trong GRN là số "Received q'ty"</t>
  </si>
  <si>
    <t>View truck ETA at TMV</t>
  </si>
  <si>
    <t>Actual ETA</t>
  </si>
  <si>
    <t>Delay/advance (min)</t>
  </si>
  <si>
    <t>Issue</t>
  </si>
  <si>
    <t>Cause</t>
  </si>
  <si>
    <t>CM</t>
  </si>
  <si>
    <t>Record by</t>
  </si>
  <si>
    <t>Chức năng này để view lại ETA các xe để điều chỉnh Diagram/Feedback supplier</t>
  </si>
  <si>
    <t>Hiện ra list các xe đến TMV</t>
  </si>
  <si>
    <t>Time line các xe Milk run</t>
  </si>
  <si>
    <t>Time line các xe Direct</t>
  </si>
  <si>
    <t>Các thẻ của các xe sau khi dc scan sẽ dc link lên đây</t>
  </si>
  <si>
    <t>Truck type</t>
  </si>
  <si>
    <t>Tranporter</t>
  </si>
  <si>
    <t>7 ton</t>
  </si>
  <si>
    <t>LOGITEM</t>
  </si>
  <si>
    <t xml:space="preserve">Truck information </t>
  </si>
  <si>
    <t>Truck booking</t>
  </si>
  <si>
    <t>Stt</t>
  </si>
  <si>
    <t>ETA 
request</t>
  </si>
  <si>
    <t>EMTSC</t>
  </si>
  <si>
    <t>HVL</t>
  </si>
  <si>
    <t>OT</t>
  </si>
  <si>
    <t>Unloading fee</t>
  </si>
  <si>
    <t>Transportation cost</t>
  </si>
  <si>
    <t>Route</t>
  </si>
  <si>
    <t>EKV-170808-01</t>
  </si>
  <si>
    <t>YHV-170808-01</t>
  </si>
  <si>
    <t>EMTSC-170808-01</t>
  </si>
  <si>
    <t>HLV-170808-01</t>
  </si>
  <si>
    <t>Download</t>
  </si>
  <si>
    <t>+</t>
  </si>
  <si>
    <t>ETA request</t>
  </si>
  <si>
    <t>Transporter</t>
  </si>
  <si>
    <t>Tự động tìm Daily PO gần nhất, trong trường hợp không đúng có thể sửa PO</t>
  </si>
  <si>
    <t>Tự động tìm M3 và Weight theo PO  No</t>
  </si>
  <si>
    <t>Weight (Kg)</t>
  </si>
  <si>
    <t>Theo định nghĩa các Location trong phần Set up của các nhà cung cấp  để tìm route</t>
  </si>
  <si>
    <t xml:space="preserve">VD : </t>
  </si>
  <si>
    <t>TL</t>
  </si>
  <si>
    <t>QM</t>
  </si>
  <si>
    <t>QM, chỉ lấy 1 lần</t>
  </si>
  <si>
    <t>Thứ tự ưu tiên</t>
  </si>
  <si>
    <t>Thứ tự ưu tiên để sắp xếp lộ trình  QM =&gt; TL</t>
  </si>
  <si>
    <t>QM-TL</t>
  </si>
  <si>
    <t>Theo phần set up ban đâu để tìm xe 7 ton bao nhiêu M3 và tải chở dc bao nhiêu</t>
  </si>
  <si>
    <t>Vùng có thể sửa dc thông tin</t>
  </si>
  <si>
    <t>Vùng này link thông tin từ các vùng khác</t>
  </si>
  <si>
    <t>Phần này dùng để book các xe Milk run và tạo thẻ QR quản lý các xe.</t>
  </si>
  <si>
    <t>Với các xe sử dụng cố định thường xuyên, thẻ chỉ cần gửi 1 lần</t>
  </si>
  <si>
    <t>Với các xe không cố định trọng tải như Logitem thì book  hàng ngày</t>
  </si>
  <si>
    <t>Card type</t>
  </si>
  <si>
    <t xml:space="preserve">Có 2 thông tin để lựa chọn : </t>
  </si>
  <si>
    <t>Daily : những xe thuộc quản lý này thì Key khi Barcode nhận diện  : Transporter-route-trucktype-ETA time&amp;date</t>
  </si>
  <si>
    <t>Fix : Key barcode : Transporter-route-Trucktype-ETAtime</t>
  </si>
  <si>
    <t>Với những truck FIX thì chỉ cần đăng ký 1 lần trên hệ thống sẽ có dữ liệu thẻ card xuất ra đưa cho lái xe.</t>
  </si>
  <si>
    <t>Xuất ra thẻ xe, sử dụng khi đến TMV scan QR code, link với Andon. Thông tin này gửi cho Lái xe để scan QR code</t>
  </si>
  <si>
    <t xml:space="preserve">XE TẢI (TRUCK) : </t>
  </si>
  <si>
    <t xml:space="preserve">ETA REQUEST : </t>
  </si>
  <si>
    <t xml:space="preserve">LOẠI XE : </t>
  </si>
  <si>
    <t>7 TONS</t>
  </si>
  <si>
    <t>ROUTE :</t>
  </si>
  <si>
    <t>PICKUP LOCATION :</t>
  </si>
  <si>
    <t>Note :</t>
  </si>
  <si>
    <t xml:space="preserve">YHV </t>
  </si>
  <si>
    <t>Khu B, Khu công nghiệp Quang Minh</t>
  </si>
  <si>
    <t>Lo 2, Khu B, Khu công nghiệp Quang Minh</t>
  </si>
  <si>
    <t>Lo 4, Khu B, Khu công nghiệp Quang Minh</t>
  </si>
  <si>
    <t>Lo 7, Khu A, Khu công nghiệp Thăng Long.</t>
  </si>
  <si>
    <t>DAILY</t>
  </si>
  <si>
    <t>Phúc Thắng Phúc Yên, Vĩnh Phúc.</t>
  </si>
  <si>
    <t>PICKUP TIME :</t>
  </si>
  <si>
    <t>8:00AM</t>
  </si>
  <si>
    <t>FIX</t>
  </si>
  <si>
    <t xml:space="preserve">Card type </t>
  </si>
  <si>
    <t>Ngày dc record theo thời gian actual ETA</t>
  </si>
  <si>
    <t>Link với code thẻ scan</t>
  </si>
  <si>
    <t>Thời gian scan thẻ xe đến</t>
  </si>
  <si>
    <t>Link Andon</t>
  </si>
  <si>
    <t>Phần này để nhìn trc những hàng bị trùng giờ để điều chỉnh Diagram và Set up thông tin các truck giao hàng</t>
  </si>
  <si>
    <t>Khi click vào "SET UP"</t>
  </si>
  <si>
    <t>Truck Weight</t>
  </si>
  <si>
    <t>QM-TL-TMV</t>
  </si>
  <si>
    <t>Cost</t>
  </si>
  <si>
    <t>OT fee</t>
  </si>
  <si>
    <t>Rank để sau này tự động hệ thống định dạng route</t>
  </si>
  <si>
    <t>Theo phần Set up để tìm giá</t>
  </si>
  <si>
    <t xml:space="preserve">Nếu có hàng YHV thì xuất hiện OT fee, giá link với Set up </t>
  </si>
  <si>
    <t>Unloading fee : Có hàng YHV sẽ có Unloading fee, Giá Link với phần Set up</t>
  </si>
  <si>
    <t>QR code receiving type</t>
  </si>
  <si>
    <t xml:space="preserve">Field : </t>
  </si>
  <si>
    <t>Trường này nhằm mục đích để xác nhận các mã hàng khi Scan hàng sẽ nhận theo Invoice nào.</t>
  </si>
  <si>
    <t>Có các chức năng để chọn :</t>
  </si>
  <si>
    <t>Daily order</t>
  </si>
  <si>
    <t>Monthly order</t>
  </si>
  <si>
    <t>Khi Scan QR code, trên màn hình sẽ hiện ra kết quả daily order và mỗi lần scan, kết quả sẽ dc count down từ số này - So sánh số Daily order và thực tế hàng dc scan.</t>
  </si>
  <si>
    <t>Khi scan, hệ thống sẽ tự so sánh kết quả hàng về với  delivery plan đã dc fix trước đó. ( Delivery plan gửi cho nhà cung cấp tai ngày 6th. Nếu có revise thì sẽ điều chỉnh trong phần order)</t>
  </si>
  <si>
    <t>Return date</t>
  </si>
  <si>
    <t>DMVN170908-01-A1</t>
  </si>
  <si>
    <t>Nhà cung cấp-Nawmthangngay-chuyen thứ mấy trong ngày-Dock code</t>
  </si>
  <si>
    <r>
      <t xml:space="preserve">Lưu ý : Mỗi PO sẽ là tổng hàng 1 nhà cung cấp theo </t>
    </r>
    <r>
      <rPr>
        <b/>
        <sz val="11"/>
        <color rgb="FFFF0000"/>
        <rFont val="Calibri"/>
        <family val="2"/>
        <scheme val="minor"/>
      </rPr>
      <t>từng trip và Dock code</t>
    </r>
  </si>
  <si>
    <t>Số thứ tư</t>
  </si>
  <si>
    <t>Manual/ link</t>
  </si>
  <si>
    <t>Code của nhà cung cấp. Code bằng số. Để link với GWAP</t>
  </si>
  <si>
    <t>Code viết tắt của nhà cung cấp</t>
  </si>
  <si>
    <t>Nhà máy sản xuất code</t>
  </si>
  <si>
    <t>Tên theo đăng ký kinh doanh của nhà cung cấp</t>
  </si>
  <si>
    <t>Địa chỉ theo đăng ký kinh doanh của nhà cung cấp</t>
  </si>
  <si>
    <t>Kho trung gian của nhà cung cấp</t>
  </si>
  <si>
    <t>Địa chỉ kho trung gian</t>
  </si>
  <si>
    <t>Cách thức giao hàng</t>
  </si>
  <si>
    <t>Tần suất giao hàng</t>
  </si>
  <si>
    <t>Supplier có mở thủ tục hải quan</t>
  </si>
  <si>
    <t>Định nghĩa</t>
  </si>
  <si>
    <t>Xác định ngày order (D) sẽ order cho ngày bao nhiêu giao hàng tại TMV</t>
  </si>
  <si>
    <t>Xác định ngày order (D). Nếu có bất thường cần keihen sẽ keihen cho ngày nào giao hàng tại TMV.</t>
  </si>
  <si>
    <t>Ghi chú</t>
  </si>
  <si>
    <t>1 số hang không order dc daily thì làm thế nào để khi hàng về, scan thông tin hàng vẫn nhận dc lên hệ thống.</t>
  </si>
  <si>
    <t>ETD at supplier</t>
  </si>
  <si>
    <t xml:space="preserve">Để xác ngày xuất phát giao hàng tại nhà cung cấp. </t>
  </si>
  <si>
    <t>Chức năng này để nhìn detail các giao dịch IN-OUT hàng :</t>
  </si>
  <si>
    <t>View transaction</t>
  </si>
  <si>
    <t>Transaction summary</t>
  </si>
  <si>
    <t>Trong trường hợp cần điều chỉnh ngày giao hàng thì sử dụng chức năng này để manual sửa số lượng từng ngày nhận.</t>
  </si>
  <si>
    <t>Thông tin download ra excel theo định dạng như trên</t>
  </si>
  <si>
    <t>Order down ra theo Monthly format</t>
  </si>
  <si>
    <t>Monthly order FORMAT</t>
  </si>
  <si>
    <t>Order download ra theo từng ngày. Giống format daily order. QR code và cách quản lý PO no giống daily order. Tại ngày order tổng, nếu muốn xuất theo tổng vẫn dc. Mà xuất ra PO theo từng ngày giao hàng cũng xuất dc. Mục đích : 1 số nhà cung cấp chỉ có order 1 lần trong tháng nhưng có mấy lần giao hàng. Xuất PO theo ngày để khi giao hàng thì supplier giao theo PO để về scan barcode.</t>
  </si>
  <si>
    <t xml:space="preserve">Link với TPMS </t>
  </si>
  <si>
    <t>USAGE/VEHICLE</t>
  </si>
  <si>
    <t>TIME CONTROL</t>
  </si>
  <si>
    <t>P.N - 12 ký tự</t>
  </si>
  <si>
    <t>Color code 2 ký tự</t>
  </si>
  <si>
    <t>TPMS</t>
  </si>
  <si>
    <t>tên của part</t>
  </si>
  <si>
    <t>Tên viết tắt của nhà cung cấp</t>
  </si>
  <si>
    <t>Shop sử dụng hàng</t>
  </si>
  <si>
    <t>Khu vực nhận hàng</t>
  </si>
  <si>
    <t>REG/JUN</t>
  </si>
  <si>
    <t>Số lượng hàng/Box</t>
  </si>
  <si>
    <t xml:space="preserve">Thời gian bắt đầu thực hiện </t>
  </si>
  <si>
    <t>Thời gian kết thúc</t>
  </si>
  <si>
    <t>Lương sử dụng/Xe</t>
  </si>
  <si>
    <t>Cân nặng của hàng</t>
  </si>
  <si>
    <t>Số lượng box tốt đa trên pallet</t>
  </si>
  <si>
    <t>Chiều rộng của Pallet</t>
  </si>
  <si>
    <t>Chiều dài của pallet</t>
  </si>
  <si>
    <t>Chiều cao của pallet</t>
  </si>
  <si>
    <t>Đơn vị của part ( PCS, M..)</t>
  </si>
  <si>
    <t>Order cho các hàng dành cho xe nhập</t>
  </si>
  <si>
    <t>TMV calendar</t>
  </si>
  <si>
    <t>Ngày nhận hàng và hàng dc nhập vào hệ thống</t>
  </si>
  <si>
    <t>Số lượng hàng</t>
  </si>
  <si>
    <t>Lý do nhập hàng vào kho</t>
  </si>
  <si>
    <t>Người giao hàng</t>
  </si>
  <si>
    <t>Manual</t>
  </si>
  <si>
    <t>Link với Part list</t>
  </si>
  <si>
    <t>Sau khi đánh PN và color code thì thông tin này tự hiện ra</t>
  </si>
  <si>
    <t>Run No.</t>
  </si>
  <si>
    <t>Số chạy quản lý của Part</t>
  </si>
  <si>
    <t xml:space="preserve">Min stock q'ty : </t>
  </si>
  <si>
    <t xml:space="preserve">Max stock q'ty : </t>
  </si>
  <si>
    <t>Production date</t>
  </si>
  <si>
    <t>COMMUNICATION MEMO</t>
  </si>
  <si>
    <t>Priority :</t>
  </si>
  <si>
    <t>Toyota Motor Vietnam</t>
  </si>
  <si>
    <t>m m</t>
  </si>
  <si>
    <t>d d</t>
  </si>
  <si>
    <t>y y</t>
  </si>
  <si>
    <t>Subject:</t>
  </si>
  <si>
    <t>Issue Date:</t>
  </si>
  <si>
    <t>Issue No:</t>
  </si>
  <si>
    <t xml:space="preserve">Revised date: </t>
  </si>
  <si>
    <t>M</t>
  </si>
  <si>
    <t>QR CODE DIGIT</t>
  </si>
  <si>
    <t>1. QR CODE DIGIT :</t>
  </si>
  <si>
    <t>T</t>
  </si>
  <si>
    <r>
      <t xml:space="preserve">3 digits : FIX </t>
    </r>
    <r>
      <rPr>
        <b/>
        <sz val="10"/>
        <color rgb="FFC00000"/>
        <rFont val="MS Song"/>
        <family val="3"/>
        <charset val="134"/>
      </rPr>
      <t>TMV</t>
    </r>
  </si>
  <si>
    <r>
      <t xml:space="preserve">14 digits : </t>
    </r>
    <r>
      <rPr>
        <b/>
        <sz val="10"/>
        <color rgb="FFC00000"/>
        <rFont val="MS Song"/>
        <family val="3"/>
        <charset val="134"/>
      </rPr>
      <t>Part number</t>
    </r>
  </si>
  <si>
    <r>
      <t xml:space="preserve">4 digits : </t>
    </r>
    <r>
      <rPr>
        <b/>
        <sz val="9"/>
        <color rgb="FFC00000"/>
        <rFont val="MS Song"/>
        <family val="3"/>
        <charset val="134"/>
      </rPr>
      <t>Q'ty/box</t>
    </r>
  </si>
  <si>
    <r>
      <t xml:space="preserve">5 digits : </t>
    </r>
    <r>
      <rPr>
        <b/>
        <sz val="9"/>
        <color rgb="FFC00000"/>
        <rFont val="MS Song"/>
        <family val="3"/>
        <charset val="134"/>
      </rPr>
      <t>Serie No</t>
    </r>
  </si>
  <si>
    <t>B</t>
  </si>
  <si>
    <t>Q"ty pallet/trip</t>
  </si>
  <si>
    <r>
      <rPr>
        <b/>
        <u/>
        <sz val="11"/>
        <color theme="1"/>
        <rFont val="Calibri"/>
        <family val="2"/>
        <scheme val="minor"/>
      </rPr>
      <t xml:space="preserve">Mục đích </t>
    </r>
    <r>
      <rPr>
        <sz val="11"/>
        <color theme="1"/>
        <rFont val="Calibri"/>
        <family val="2"/>
        <scheme val="minor"/>
      </rPr>
      <t>: Trong trường hợp nhà cung cấp khác lịch làm việc với TMV, order sẽ được advance giao hàng sớm hơn</t>
    </r>
  </si>
  <si>
    <t>VD :</t>
  </si>
  <si>
    <t>Lịch làm việc EKV trong tháng 6</t>
  </si>
  <si>
    <t>Part  A NQC : (Delivery pattern : daily)</t>
  </si>
  <si>
    <t>Delivery q'ty result :</t>
  </si>
  <si>
    <t>…</t>
  </si>
  <si>
    <t>TPMS systems (Copy all information in TPMS to Email kanban)</t>
  </si>
  <si>
    <t>ETA at TMV</t>
  </si>
  <si>
    <t>PICKUP TIME</t>
  </si>
  <si>
    <t>Pickup time</t>
  </si>
  <si>
    <t>Order for which date ETA</t>
  </si>
  <si>
    <t>Order for which date ETA : 1</t>
  </si>
  <si>
    <t>(D order for D+1)</t>
  </si>
  <si>
    <t>Keihen : 0 =&gt; Can revise order for D</t>
  </si>
  <si>
    <t>ETD at supplier  : 1  (D+1 : is ETD date)</t>
  </si>
  <si>
    <t>Order for which date ETA : 2</t>
  </si>
  <si>
    <t>(D order for D+2)</t>
  </si>
  <si>
    <t>T1</t>
  </si>
  <si>
    <t>T2</t>
  </si>
  <si>
    <t>T3</t>
  </si>
  <si>
    <t>T4</t>
  </si>
  <si>
    <t>Original NQC</t>
  </si>
  <si>
    <t>Original order</t>
  </si>
  <si>
    <t>Keihen NQC</t>
  </si>
  <si>
    <t>Keihen order</t>
  </si>
  <si>
    <t>FULL RUNDOWN BY MINUTES: mỗi part sẽ hiện thị các thông tin ảnh hưởng đến RD :</t>
  </si>
  <si>
    <t>ONLY RUNDOWN BY MINUTES : chỉ nhìn thấy dc số chạy theo Jig in</t>
  </si>
  <si>
    <t>FULL RUNDOWN BY DAY: mỗi part sẽ hiện thị các thông tin ảnh hưởng đến RD :</t>
  </si>
  <si>
    <t>ONLY RUNDOWN BY DAY : chỉ nhìn thấy dc số chạy theo ngày</t>
  </si>
  <si>
    <t>Delivery q'ty</t>
  </si>
  <si>
    <t>IN</t>
  </si>
  <si>
    <t>OUT</t>
  </si>
  <si>
    <t>Kanban No.</t>
  </si>
  <si>
    <t>Receiving  location</t>
  </si>
  <si>
    <t>PC store</t>
  </si>
  <si>
    <t>Process</t>
  </si>
  <si>
    <t>tên viết tắt của Part</t>
  </si>
  <si>
    <t>địa chỉ PC store</t>
  </si>
  <si>
    <t>Địa chỉ cấp hàng lên dây chuyền</t>
  </si>
  <si>
    <t>Địa chỉ khu nhận hàng</t>
  </si>
  <si>
    <t>Ordering</t>
  </si>
  <si>
    <t>Làm thêm điều kiện trên TPMS</t>
  </si>
  <si>
    <t>Các dạng packing, đăng ký trước khi gắn với các part</t>
  </si>
  <si>
    <t>supplier code</t>
  </si>
  <si>
    <t>Công ty Yazaki Việt Nam</t>
  </si>
  <si>
    <t>Type</t>
  </si>
  <si>
    <t>L(M)</t>
  </si>
  <si>
    <t>W(M)</t>
  </si>
  <si>
    <t>H(M)</t>
  </si>
  <si>
    <t>YP1</t>
  </si>
  <si>
    <t>YPT56</t>
  </si>
  <si>
    <t>Loại pallet</t>
  </si>
  <si>
    <t>5 digits</t>
  </si>
  <si>
    <t>1 digit : 1st of supplier Supplier, code packing of supplier</t>
  </si>
  <si>
    <t>P</t>
  </si>
  <si>
    <r>
      <t xml:space="preserve">1 digit : Type of packing </t>
    </r>
    <r>
      <rPr>
        <b/>
        <sz val="11"/>
        <color rgb="FFFF0000"/>
        <rFont val="Calibri"/>
        <family val="2"/>
        <scheme val="minor"/>
      </rPr>
      <t>D</t>
    </r>
    <r>
      <rPr>
        <sz val="11"/>
        <color theme="1"/>
        <rFont val="Calibri"/>
        <family val="2"/>
        <scheme val="minor"/>
      </rPr>
      <t xml:space="preserve">: Dolly, </t>
    </r>
    <r>
      <rPr>
        <sz val="11"/>
        <color rgb="FFFF0000"/>
        <rFont val="Calibri"/>
        <family val="2"/>
        <scheme val="minor"/>
      </rPr>
      <t>P</t>
    </r>
    <r>
      <rPr>
        <sz val="11"/>
        <color theme="1"/>
        <rFont val="Calibri"/>
        <family val="2"/>
        <scheme val="minor"/>
      </rPr>
      <t xml:space="preserve"> : Pallet, </t>
    </r>
    <r>
      <rPr>
        <b/>
        <sz val="11"/>
        <color rgb="FFFF0000"/>
        <rFont val="Calibri"/>
        <family val="2"/>
        <scheme val="minor"/>
      </rPr>
      <t>B</t>
    </r>
    <r>
      <rPr>
        <sz val="11"/>
        <color theme="1"/>
        <rFont val="Calibri"/>
        <family val="2"/>
        <scheme val="minor"/>
      </rPr>
      <t xml:space="preserve"> : Box,</t>
    </r>
    <r>
      <rPr>
        <sz val="11"/>
        <color rgb="FFFF0000"/>
        <rFont val="Calibri"/>
        <family val="2"/>
        <scheme val="minor"/>
      </rPr>
      <t xml:space="preserve"> </t>
    </r>
    <r>
      <rPr>
        <b/>
        <sz val="11"/>
        <color rgb="FFFF0000"/>
        <rFont val="Calibri"/>
        <family val="2"/>
        <scheme val="minor"/>
      </rPr>
      <t>C</t>
    </r>
    <r>
      <rPr>
        <sz val="11"/>
        <color theme="1"/>
        <rFont val="Calibri"/>
        <family val="2"/>
        <scheme val="minor"/>
      </rPr>
      <t xml:space="preserve"> : Case, </t>
    </r>
  </si>
  <si>
    <t>3 digits : Run No.</t>
  </si>
  <si>
    <t>**</t>
  </si>
  <si>
    <t>Khi gắn từng part với các packing, chỉ cần đánh Type sẽ ra các thông tin còn lại</t>
  </si>
  <si>
    <t>Packing Type</t>
  </si>
  <si>
    <t>Packing type 1</t>
  </si>
  <si>
    <t>Packing type 2</t>
  </si>
  <si>
    <t>Weight of 1 part</t>
  </si>
  <si>
    <t>Weight/Pallet</t>
  </si>
  <si>
    <t>Unit</t>
  </si>
  <si>
    <t>Giá của sản phẩm</t>
  </si>
  <si>
    <t>Cân nặng của pallet</t>
  </si>
  <si>
    <t>Loại đăng ký của pallet packing</t>
  </si>
  <si>
    <t>Chiều rộng của box</t>
  </si>
  <si>
    <t>Chiều dài của box</t>
  </si>
  <si>
    <t>Chiều cao của box</t>
  </si>
  <si>
    <t>Loại đăng ký của box packing</t>
  </si>
  <si>
    <t>Usage</t>
  </si>
  <si>
    <t>tên viết tắt của supplier</t>
  </si>
  <si>
    <t>Khi đánh packing type, thông tin sẽ link với TPMS để lấy các trường 19=&gt; 22</t>
  </si>
  <si>
    <t>Khi đánh packing type, thông tin sẽ link với TPMS để lấy các trường 24=&gt; 27</t>
  </si>
  <si>
    <t>Supplier code No.</t>
  </si>
  <si>
    <t>Supplier  code No.</t>
  </si>
  <si>
    <t>Max NQC của 1 ngày trong cùng 1 tháng * Min stock day</t>
  </si>
  <si>
    <t>Max NQC của 1 ngày trong cùng 1 tháng * Max stock day</t>
  </si>
  <si>
    <t>Lấy ngày order làm gốc.Input 1, tức là ngày D làm order, sẽ firm cho D+1 giao hàng : D ngày order</t>
  </si>
  <si>
    <t>ETA - Delivery leadtime</t>
  </si>
  <si>
    <t>EKV170908-01-A2</t>
  </si>
  <si>
    <t>ETA</t>
  </si>
  <si>
    <t>Receiving time</t>
  </si>
  <si>
    <t>9/8/2017  9:15:00 AM</t>
  </si>
  <si>
    <t>Pallet content list</t>
  </si>
  <si>
    <t>V200</t>
  </si>
  <si>
    <t>Monthly PO No.</t>
  </si>
  <si>
    <t>Daily PO No.</t>
  </si>
  <si>
    <t>EKV-P-1709-001</t>
  </si>
  <si>
    <t>EKV-P-1709-002</t>
  </si>
  <si>
    <t>EKV-P-1709-003</t>
  </si>
  <si>
    <t>EKV-P-1709-004</t>
  </si>
  <si>
    <t>EKV-P-1709-005</t>
  </si>
  <si>
    <t>EKV-P-1709-006</t>
  </si>
  <si>
    <t>PO No</t>
  </si>
  <si>
    <t>Chức năng search PO cần tìm</t>
  </si>
  <si>
    <t>*</t>
  </si>
  <si>
    <t xml:space="preserve">* </t>
  </si>
  <si>
    <t>Mã QR của kanban No</t>
  </si>
  <si>
    <t>6 ký tự cuối là ký tự không bắt buộc</t>
  </si>
  <si>
    <t>G</t>
  </si>
  <si>
    <r>
      <t>6 digits :</t>
    </r>
    <r>
      <rPr>
        <b/>
        <sz val="9"/>
        <color rgb="FFFF0000"/>
        <rFont val="MS Song"/>
        <family val="3"/>
        <charset val="134"/>
      </rPr>
      <t xml:space="preserve"> production date YYMMDD</t>
    </r>
  </si>
  <si>
    <r>
      <t>Mã QR của Monthly order  :</t>
    </r>
    <r>
      <rPr>
        <sz val="11"/>
        <color rgb="FFFF0000"/>
        <rFont val="Calibri"/>
        <family val="2"/>
        <scheme val="minor"/>
      </rPr>
      <t xml:space="preserve"> PO No.</t>
    </r>
  </si>
  <si>
    <r>
      <t xml:space="preserve">Mã QR của Monthly order  : </t>
    </r>
    <r>
      <rPr>
        <sz val="11"/>
        <color rgb="FFFF0000"/>
        <rFont val="Calibri"/>
        <family val="2"/>
        <scheme val="minor"/>
      </rPr>
      <t>Monthly PO order No&amp; Daily order No.</t>
    </r>
  </si>
  <si>
    <r>
      <t xml:space="preserve">Mã QR của Packing content list : </t>
    </r>
    <r>
      <rPr>
        <sz val="11"/>
        <color rgb="FFFF0000"/>
        <rFont val="Calibri"/>
        <family val="2"/>
        <scheme val="minor"/>
      </rPr>
      <t xml:space="preserve">Monthly order &amp; Daily order No.&amp; Renban &amp; pallet packing type </t>
    </r>
    <r>
      <rPr>
        <sz val="11"/>
        <color theme="1"/>
        <rFont val="Calibri"/>
        <family val="2"/>
        <scheme val="minor"/>
      </rPr>
      <t>(Thông tin pallet packing type sau này để link sang phần quản lý pallet đến và return)</t>
    </r>
  </si>
  <si>
    <t>EKV170508-01-02</t>
  </si>
  <si>
    <t>EKV170506-04-02</t>
  </si>
  <si>
    <t>EKV170506-01-02</t>
  </si>
  <si>
    <t>EKV170108-01-02</t>
  </si>
  <si>
    <t>Slow moving at TMV&amp; Slow moving at supplier</t>
  </si>
  <si>
    <r>
      <t>Phần "Remark" hiện ra</t>
    </r>
    <r>
      <rPr>
        <sz val="11"/>
        <color rgb="FFFF0000"/>
        <rFont val="Calibri"/>
        <family val="2"/>
        <scheme val="minor"/>
      </rPr>
      <t xml:space="preserve"> Slow moving at TMV</t>
    </r>
    <r>
      <rPr>
        <sz val="11"/>
        <color theme="1"/>
        <rFont val="Calibri"/>
        <family val="2"/>
        <scheme val="minor"/>
      </rPr>
      <t xml:space="preserve"> hiện ra nếu hàng về nhập kho tính từ Receiving date cho đến Now() quá 3 tháng</t>
    </r>
  </si>
  <si>
    <r>
      <t xml:space="preserve">Phần "Remark" hiện ra </t>
    </r>
    <r>
      <rPr>
        <b/>
        <sz val="11"/>
        <color rgb="FFFF0000"/>
        <rFont val="Calibri"/>
        <family val="2"/>
        <scheme val="minor"/>
      </rPr>
      <t>Slow moving at supplier</t>
    </r>
    <r>
      <rPr>
        <sz val="11"/>
        <color theme="1"/>
        <rFont val="Calibri"/>
        <family val="2"/>
        <scheme val="minor"/>
      </rPr>
      <t xml:space="preserve"> hiện ra nếu  tính từ production  date cho đến Now() quá 3 tháng</t>
    </r>
  </si>
  <si>
    <t>Stock at receiving area</t>
  </si>
  <si>
    <t xml:space="preserve">Stock at unpacking Area </t>
  </si>
  <si>
    <t>Daily PO</t>
  </si>
  <si>
    <t>Monthly PO</t>
  </si>
  <si>
    <t>Remains monthly order</t>
  </si>
  <si>
    <t>EKV-P-1701-001</t>
  </si>
  <si>
    <t>EKV-P-1705-001</t>
  </si>
  <si>
    <t>Remain order = total order - thực nhận trong tháng</t>
  </si>
  <si>
    <t>Start</t>
  </si>
  <si>
    <t>End</t>
  </si>
  <si>
    <t>Hour</t>
  </si>
  <si>
    <t xml:space="preserve">Supplier </t>
  </si>
  <si>
    <t>Truck No</t>
  </si>
  <si>
    <t>T5</t>
  </si>
  <si>
    <t>T6</t>
  </si>
  <si>
    <t>Truck No.</t>
  </si>
  <si>
    <t>YHV, SASH, HVL</t>
  </si>
  <si>
    <t>Unloading time/Pallet</t>
  </si>
  <si>
    <t>Hàng ngày, thực tế pallet nhận từng ngày * Unloading time+preparation time =&gt; Chiều dài của mỗi block hàng unloading, thông tin này link với Andon</t>
  </si>
  <si>
    <t>2 ô này nếu muốn nhập bằng tay vẫn nhập dc</t>
  </si>
  <si>
    <t xml:space="preserve">Nhất là </t>
  </si>
  <si>
    <t>Nếu thay đổi nh thông tin về thời gian, có thể dùng chức năng này để upload start hoặc end time mới</t>
  </si>
  <si>
    <t>Lengt of unloading time</t>
  </si>
  <si>
    <t>Funtion dùng để chọn chế độ tính độ dài Unloading time : 1. Fix Unloading time và 2 . Lengt of unloading change</t>
  </si>
  <si>
    <t>Funtion 2 thì độ dài phụ thuộc và thực tế nhận hàng từng ngày, Start time link với ETA time ở Master set up</t>
  </si>
  <si>
    <t>Funtion 1 thì chỉ cần điền Start và End,thời gian sẽ tự Link sang Andon. Start time link với ETA time ở Master set up</t>
  </si>
  <si>
    <t>Truck eff</t>
  </si>
  <si>
    <t>Truck M3</t>
  </si>
  <si>
    <t>Total M3/Weight</t>
  </si>
  <si>
    <t>Link với tính bình quân weight hàng/chuyến trong tháng</t>
  </si>
  <si>
    <t>Link với tính bình quân M3/chuyến trong tháng</t>
  </si>
  <si>
    <t>Simulate M3/Weight</t>
  </si>
  <si>
    <t>Link với  Set up route - Truck management sau này</t>
  </si>
  <si>
    <t>Average (Apr)</t>
  </si>
  <si>
    <t>Max (Apr)</t>
  </si>
  <si>
    <t>Average (May)</t>
  </si>
  <si>
    <t>Max (May)</t>
  </si>
  <si>
    <t>Average (Jun)</t>
  </si>
  <si>
    <t>Max (JUn)</t>
  </si>
  <si>
    <t>Firm Month</t>
  </si>
  <si>
    <t>Tính dựa trên M3 của 1 trip giao hàng trong tháng</t>
  </si>
  <si>
    <t>Logitem</t>
  </si>
  <si>
    <t>QR code</t>
  </si>
  <si>
    <t>Download QR code</t>
  </si>
  <si>
    <t>Supplier pick up</t>
  </si>
  <si>
    <t>Packing  type 1</t>
  </si>
  <si>
    <t>Packing  type 2</t>
  </si>
  <si>
    <t>EP100</t>
  </si>
  <si>
    <t>Ton</t>
  </si>
  <si>
    <t>Trong trường hợp nhà cung cấp muốn advance hoặc lui ngày giao hàng, điều chỉnh số lượng có thể sửa (Sửa số trên các ngày)</t>
  </si>
  <si>
    <t>Mục đích : Dùng trong trường hợp có hàng scan trả ra hoặc record hộp return :</t>
  </si>
  <si>
    <t>Set</t>
  </si>
  <si>
    <t>Thông tin này dc lấy ra dựa trên cơ sở dữ liệu xuất ra nhập ở bên "SMQD/OUT"</t>
  </si>
  <si>
    <t>Hoặc Scan trả vỏ cho nhà cung cấp</t>
  </si>
  <si>
    <t>PO on Oracle</t>
  </si>
  <si>
    <t>Item Oracle</t>
  </si>
  <si>
    <t>Lot RO</t>
  </si>
  <si>
    <t>Lot xe RO</t>
  </si>
  <si>
    <r>
      <t xml:space="preserve">- Heijunka packing : Với những hàng </t>
    </r>
    <r>
      <rPr>
        <b/>
        <sz val="9"/>
        <color rgb="FFFF0000"/>
        <rFont val="Calibri"/>
        <family val="2"/>
        <scheme val="minor"/>
      </rPr>
      <t>cùng chủng loại box size, dock code, mix packing và supplier code</t>
    </r>
    <r>
      <rPr>
        <sz val="9"/>
        <color theme="1"/>
        <rFont val="Calibri"/>
        <family val="2"/>
        <scheme val="minor"/>
      </rPr>
      <t>, hàng đóng mix trên cùng 1 pallet, 1 pallet sẽ dc chỉ định đóng dựa trên tiến độ của dây chuyền.</t>
    </r>
  </si>
  <si>
    <r>
      <t>- One by One packing : Part đóng trên pallet theo điều kiện</t>
    </r>
    <r>
      <rPr>
        <b/>
        <sz val="9"/>
        <color rgb="FFFF0000"/>
        <rFont val="Calibri"/>
        <family val="2"/>
        <scheme val="minor"/>
      </rPr>
      <t xml:space="preserve"> cùng loại loại box size, dock code, mix packing và supplier code</t>
    </r>
    <r>
      <rPr>
        <sz val="9"/>
        <color theme="1"/>
        <rFont val="Calibri"/>
        <family val="2"/>
        <scheme val="minor"/>
      </rPr>
      <t>. Tuy nhiên, nếu  part cùng chủng loại hộp/packing thì count hết packing part 1, mới count tiếp part khác cùng loại hộp,  nếu pallet vẫn chưa max.</t>
    </r>
  </si>
  <si>
    <t>Điền theo số 1,2,3,4 cho các nhóm đồng packing và đồng điểm phát</t>
  </si>
  <si>
    <t>Chú ý : Có hàng về cùng Dock, cùng packing nhưng vị trí để hàng khác nhau do phát vào khu vực khác nhau, dùng cách này để phân biệt hàng trên Pallet</t>
  </si>
  <si>
    <t>Các nhóm hàng có thể đóng lẫn với nhau / pallet =&gt; Phân theo kích thước hộp và điểm cấp hàng</t>
  </si>
  <si>
    <t>Back Number</t>
  </si>
  <si>
    <t>Truck Destination</t>
  </si>
  <si>
    <t>Inspection check :</t>
  </si>
  <si>
    <t>Store address</t>
  </si>
  <si>
    <t>Part No:</t>
  </si>
  <si>
    <t>Part Name:</t>
  </si>
  <si>
    <t>Part Destination</t>
  </si>
  <si>
    <t>TMV's QR code</t>
  </si>
  <si>
    <t>Quantity / Box</t>
  </si>
  <si>
    <t>Supplier's QR code</t>
  </si>
  <si>
    <t>MUTO</t>
  </si>
  <si>
    <t>2. LABLE FORMAT :</t>
  </si>
  <si>
    <t>Chức năng này dùng để chọn lượng giao hàng / Chuyến tính bằng trung bình hay tính bằng Max</t>
  </si>
  <si>
    <t>ĐÃ confirm với anh Dương. THông tin lấy ở NPPM</t>
  </si>
  <si>
    <r>
      <t xml:space="preserve">Check lấy thêm </t>
    </r>
    <r>
      <rPr>
        <b/>
        <sz val="11"/>
        <color rgb="FFFF0000"/>
        <rFont val="Calibri"/>
        <family val="2"/>
        <scheme val="minor"/>
      </rPr>
      <t>UOM</t>
    </r>
    <r>
      <rPr>
        <sz val="11"/>
        <color theme="1"/>
        <rFont val="Calibri"/>
        <family val="2"/>
        <scheme val="minor"/>
      </rPr>
      <t xml:space="preserve"> của 1 packing type</t>
    </r>
  </si>
  <si>
    <t>Renban No.</t>
  </si>
  <si>
    <t>0003</t>
  </si>
  <si>
    <t>0004</t>
  </si>
  <si>
    <t>0005</t>
  </si>
  <si>
    <t>0006</t>
  </si>
  <si>
    <t>Cách thức cấp hàng lên dây chuyền</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</si>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</sst>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_(* \(#,##0\);_(* &quot;-&quot;_);_(@_)"/>
    <numFmt numFmtId="43" formatCode="_(* #,##0.00_);_(* \(#,##0.00\);_(* &quot;-&quot;??_);_(@_)"/>
    <numFmt numFmtId="164" formatCode="[$-409]mmm\-yy;@"/>
    <numFmt numFmtId="165" formatCode="[$-409]dd\-mmm\-yy;@"/>
    <numFmt numFmtId="166" formatCode="[$-409]d\-mmm;@"/>
    <numFmt numFmtId="167" formatCode="h:mm;@"/>
    <numFmt numFmtId="168" formatCode="[$-409]d\-mmm\-yy;@"/>
    <numFmt numFmtId="169" formatCode="_(* #,##0_);_(* \(#,##0\);_(* &quot;-&quot;??_);_(@_)"/>
    <numFmt numFmtId="170" formatCode="m/d;@"/>
  </numFmts>
  <fonts count="120">
    <font>
      <sz val="11"/>
      <color theme="1"/>
      <name val="Calibri"/>
      <family val="2"/>
      <scheme val="minor"/>
    </font>
    <font>
      <sz val="11"/>
      <name val="ＭＳ Ｐゴシック"/>
      <charset val="128"/>
    </font>
    <font>
      <b/>
      <sz val="12"/>
      <color indexed="9"/>
      <name val="TimesNewRomans"/>
      <family val="1"/>
    </font>
    <font>
      <sz val="10"/>
      <name val="TimesNewRomans"/>
      <family val="1"/>
    </font>
    <font>
      <u/>
      <sz val="11"/>
      <color theme="10"/>
      <name val="Calibri"/>
      <family val="2"/>
      <scheme val="minor"/>
    </font>
    <font>
      <b/>
      <sz val="20"/>
      <color theme="1"/>
      <name val="Tahoma"/>
      <family val="2"/>
    </font>
    <font>
      <sz val="11"/>
      <color theme="1"/>
      <name val="Tahoma"/>
      <family val="2"/>
    </font>
    <font>
      <sz val="12"/>
      <color theme="1"/>
      <name val="Tahoma"/>
      <family val="2"/>
    </font>
    <font>
      <b/>
      <sz val="18"/>
      <color theme="1"/>
      <name val="Tahoma"/>
      <family val="2"/>
    </font>
    <font>
      <sz val="16"/>
      <color rgb="FF00B050"/>
      <name val="Tahoma"/>
      <family val="2"/>
    </font>
    <font>
      <sz val="22"/>
      <color rgb="FF00B050"/>
      <name val="Tahoma"/>
      <family val="2"/>
    </font>
    <font>
      <sz val="12"/>
      <color rgb="FF00B050"/>
      <name val="Tahoma"/>
      <family val="2"/>
    </font>
    <font>
      <b/>
      <sz val="48"/>
      <color rgb="FF0070C0"/>
      <name val="Tahoma"/>
      <family val="2"/>
    </font>
    <font>
      <sz val="16"/>
      <color theme="1"/>
      <name val="Tahoma"/>
      <family val="2"/>
    </font>
    <font>
      <b/>
      <sz val="22"/>
      <color theme="1"/>
      <name val="Tahoma"/>
      <family val="2"/>
    </font>
    <font>
      <sz val="12"/>
      <color rgb="FF7030A0"/>
      <name val="Tahoma"/>
      <family val="2"/>
    </font>
    <font>
      <sz val="10"/>
      <color theme="1"/>
      <name val="Tahoma"/>
      <family val="2"/>
    </font>
    <font>
      <b/>
      <sz val="11"/>
      <color theme="1"/>
      <name val="Tahoma"/>
      <family val="2"/>
    </font>
    <font>
      <b/>
      <sz val="11"/>
      <name val="Tahoma"/>
      <family val="2"/>
    </font>
    <font>
      <sz val="14"/>
      <color theme="1"/>
      <name val="Tahoma"/>
      <family val="2"/>
    </font>
    <font>
      <sz val="28"/>
      <color theme="1"/>
      <name val="Tahoma"/>
      <family val="2"/>
    </font>
    <font>
      <b/>
      <sz val="48"/>
      <color theme="1"/>
      <name val="Tahoma"/>
      <family val="2"/>
    </font>
    <font>
      <b/>
      <sz val="11"/>
      <color rgb="FFC00000"/>
      <name val="Calibri"/>
      <family val="2"/>
      <scheme val="minor"/>
    </font>
    <font>
      <b/>
      <u/>
      <sz val="11"/>
      <color rgb="FFC00000"/>
      <name val="Calibri"/>
      <family val="2"/>
      <scheme val="minor"/>
    </font>
    <font>
      <sz val="11"/>
      <color theme="0" tint="-4.9989318521683403E-2"/>
      <name val="Calibri"/>
      <family val="2"/>
      <scheme val="minor"/>
    </font>
    <font>
      <b/>
      <sz val="11"/>
      <color theme="0"/>
      <name val="Calibri"/>
      <family val="2"/>
      <scheme val="minor"/>
    </font>
    <font>
      <b/>
      <sz val="11"/>
      <color rgb="FFFF0000"/>
      <name val="Calibri"/>
      <family val="2"/>
      <scheme val="minor"/>
    </font>
    <font>
      <sz val="10"/>
      <color theme="0" tint="-4.9989318521683403E-2"/>
      <name val="Calibri"/>
      <family val="2"/>
      <scheme val="minor"/>
    </font>
    <font>
      <b/>
      <u/>
      <sz val="11"/>
      <color rgb="FFFFFF00"/>
      <name val="Calibri"/>
      <family val="2"/>
      <scheme val="minor"/>
    </font>
    <font>
      <sz val="11"/>
      <color rgb="FFFFFF00"/>
      <name val="Calibri"/>
      <family val="2"/>
      <scheme val="minor"/>
    </font>
    <font>
      <b/>
      <sz val="11"/>
      <color rgb="FFFFFF00"/>
      <name val="Calibri"/>
      <family val="2"/>
      <scheme val="minor"/>
    </font>
    <font>
      <b/>
      <u/>
      <sz val="20"/>
      <color rgb="FFFFFF00"/>
      <name val="Calibri"/>
      <family val="2"/>
      <scheme val="minor"/>
    </font>
    <font>
      <b/>
      <u/>
      <sz val="11"/>
      <name val="Calibri"/>
      <family val="2"/>
      <scheme val="minor"/>
    </font>
    <font>
      <sz val="11"/>
      <name val="Calibri"/>
      <family val="2"/>
      <scheme val="minor"/>
    </font>
    <font>
      <sz val="11"/>
      <color rgb="FF0070C0"/>
      <name val="Calibri"/>
      <family val="2"/>
      <scheme val="minor"/>
    </font>
    <font>
      <b/>
      <sz val="11"/>
      <color rgb="FF0070C0"/>
      <name val="Calibri"/>
      <family val="2"/>
      <scheme val="minor"/>
    </font>
    <font>
      <b/>
      <sz val="11"/>
      <color theme="5" tint="-0.249977111117893"/>
      <name val="Calibri"/>
      <family val="2"/>
      <scheme val="minor"/>
    </font>
    <font>
      <b/>
      <sz val="11"/>
      <name val="Calibri"/>
      <family val="2"/>
      <scheme val="minor"/>
    </font>
    <font>
      <b/>
      <sz val="11"/>
      <color theme="5" tint="0.39997558519241921"/>
      <name val="Calibri"/>
      <family val="2"/>
      <scheme val="minor"/>
    </font>
    <font>
      <sz val="11"/>
      <name val="Times New Roman"/>
      <family val="1"/>
    </font>
    <font>
      <sz val="12"/>
      <color theme="1"/>
      <name val="Calibri"/>
      <family val="2"/>
      <scheme val="minor"/>
    </font>
    <font>
      <sz val="12"/>
      <name val="Times New Roman"/>
      <family val="1"/>
    </font>
    <font>
      <b/>
      <sz val="11"/>
      <name val="Times New Roman"/>
      <family val="1"/>
    </font>
    <font>
      <sz val="10"/>
      <name val="Times New Roman"/>
      <family val="1"/>
    </font>
    <font>
      <sz val="9"/>
      <name val="Calibri"/>
      <family val="2"/>
      <scheme val="minor"/>
    </font>
    <font>
      <b/>
      <sz val="9"/>
      <color rgb="FFC00000"/>
      <name val="Calibri"/>
      <family val="2"/>
      <scheme val="minor"/>
    </font>
    <font>
      <sz val="11"/>
      <color rgb="FFC00000"/>
      <name val="Calibri"/>
      <family val="2"/>
      <scheme val="minor"/>
    </font>
    <font>
      <b/>
      <sz val="9"/>
      <name val="Calibri"/>
      <family val="2"/>
      <scheme val="minor"/>
    </font>
    <font>
      <b/>
      <sz val="14"/>
      <name val="Calibri"/>
      <family val="2"/>
      <scheme val="minor"/>
    </font>
    <font>
      <b/>
      <sz val="14"/>
      <color rgb="FFFFC000"/>
      <name val="Calibri"/>
      <family val="2"/>
      <scheme val="minor"/>
    </font>
    <font>
      <sz val="8"/>
      <name val="Times New Roman"/>
      <family val="1"/>
    </font>
    <font>
      <sz val="11"/>
      <name val="ＭＳ Ｐ明朝"/>
      <family val="1"/>
      <charset val="128"/>
    </font>
    <font>
      <sz val="11"/>
      <color theme="1"/>
      <name val="Calibri"/>
      <family val="2"/>
      <scheme val="minor"/>
    </font>
    <font>
      <sz val="11"/>
      <color theme="0"/>
      <name val="Calibri"/>
      <family val="2"/>
      <scheme val="minor"/>
    </font>
    <font>
      <sz val="10"/>
      <name val="Arial"/>
      <family val="2"/>
    </font>
    <font>
      <b/>
      <sz val="10"/>
      <color theme="0"/>
      <name val="Arial"/>
      <family val="2"/>
    </font>
    <font>
      <sz val="22"/>
      <color theme="0"/>
      <name val="Arial"/>
      <family val="2"/>
    </font>
    <font>
      <sz val="9"/>
      <color theme="1"/>
      <name val="Calibri"/>
      <family val="2"/>
      <scheme val="minor"/>
    </font>
    <font>
      <sz val="5"/>
      <color theme="0"/>
      <name val="Calibri"/>
      <family val="2"/>
      <scheme val="minor"/>
    </font>
    <font>
      <sz val="5"/>
      <color theme="1"/>
      <name val="Calibri"/>
      <family val="2"/>
      <scheme val="minor"/>
    </font>
    <font>
      <sz val="11"/>
      <name val="Arial"/>
      <family val="2"/>
    </font>
    <font>
      <sz val="10"/>
      <color theme="1"/>
      <name val="Calibri"/>
      <family val="2"/>
      <scheme val="minor"/>
    </font>
    <font>
      <sz val="9"/>
      <color theme="0"/>
      <name val="Calibri"/>
      <family val="2"/>
      <scheme val="minor"/>
    </font>
    <font>
      <b/>
      <sz val="11"/>
      <color theme="1"/>
      <name val="Calibri"/>
      <family val="2"/>
      <scheme val="minor"/>
    </font>
    <font>
      <sz val="9"/>
      <name val="Arial"/>
      <family val="2"/>
    </font>
    <font>
      <sz val="9"/>
      <color rgb="FFFFFF00"/>
      <name val="Calibri"/>
      <family val="2"/>
      <scheme val="minor"/>
    </font>
    <font>
      <u/>
      <sz val="9"/>
      <color rgb="FFFFFF00"/>
      <name val="Calibri"/>
      <family val="2"/>
      <scheme val="minor"/>
    </font>
    <font>
      <sz val="9"/>
      <name val="Times New Roman"/>
      <family val="1"/>
    </font>
    <font>
      <sz val="9"/>
      <color theme="0"/>
      <name val="Arial"/>
      <family val="2"/>
    </font>
    <font>
      <sz val="11"/>
      <color theme="1"/>
      <name val="Arial"/>
      <family val="2"/>
    </font>
    <font>
      <sz val="11"/>
      <color theme="0"/>
      <name val="Arial"/>
      <family val="2"/>
    </font>
    <font>
      <sz val="13"/>
      <color theme="0"/>
      <name val="Calibri"/>
      <family val="2"/>
      <scheme val="minor"/>
    </font>
    <font>
      <sz val="7"/>
      <name val="Arial"/>
      <family val="2"/>
    </font>
    <font>
      <b/>
      <sz val="9"/>
      <color theme="1"/>
      <name val="Calibri"/>
      <family val="2"/>
      <scheme val="minor"/>
    </font>
    <font>
      <b/>
      <sz val="12"/>
      <color theme="0"/>
      <name val="Calibri"/>
      <family val="2"/>
      <scheme val="minor"/>
    </font>
    <font>
      <sz val="11"/>
      <color theme="0"/>
      <name val="Calibri Light"/>
      <family val="2"/>
      <scheme val="major"/>
    </font>
    <font>
      <sz val="11"/>
      <color theme="1"/>
      <name val="Calibri Light"/>
      <family val="2"/>
      <scheme val="major"/>
    </font>
    <font>
      <sz val="11"/>
      <color theme="1"/>
      <name val="Calibri Light"/>
      <family val="1"/>
      <scheme val="major"/>
    </font>
    <font>
      <sz val="8"/>
      <color theme="1"/>
      <name val="Calibri Light"/>
      <family val="2"/>
      <scheme val="major"/>
    </font>
    <font>
      <b/>
      <sz val="11"/>
      <color theme="1"/>
      <name val="Calibri"/>
      <family val="2"/>
    </font>
    <font>
      <b/>
      <sz val="11"/>
      <color theme="1"/>
      <name val="Calibri Light"/>
      <family val="2"/>
      <scheme val="major"/>
    </font>
    <font>
      <b/>
      <u/>
      <sz val="11"/>
      <color theme="1"/>
      <name val="Calibri"/>
      <family val="2"/>
      <scheme val="minor"/>
    </font>
    <font>
      <sz val="8"/>
      <color theme="1"/>
      <name val="Calibri"/>
      <family val="2"/>
      <scheme val="minor"/>
    </font>
    <font>
      <b/>
      <sz val="9"/>
      <color rgb="FFFF0000"/>
      <name val="Calibri"/>
      <family val="2"/>
      <scheme val="minor"/>
    </font>
    <font>
      <b/>
      <sz val="30"/>
      <color theme="1"/>
      <name val="Calibri"/>
      <family val="2"/>
      <scheme val="minor"/>
    </font>
    <font>
      <sz val="8"/>
      <color theme="0"/>
      <name val="Calibri Light"/>
      <family val="1"/>
      <scheme val="major"/>
    </font>
    <font>
      <b/>
      <sz val="11"/>
      <color theme="7" tint="0.59999389629810485"/>
      <name val="Calibri"/>
      <family val="2"/>
      <scheme val="minor"/>
    </font>
    <font>
      <sz val="10"/>
      <name val="Calibri"/>
      <family val="2"/>
      <scheme val="minor"/>
    </font>
    <font>
      <sz val="8"/>
      <color rgb="FF000000"/>
      <name val="Tahoma"/>
      <family val="2"/>
    </font>
    <font>
      <sz val="10"/>
      <name val="MS Song"/>
      <family val="3"/>
      <charset val="134"/>
    </font>
    <font>
      <sz val="10"/>
      <name val=".VnArial"/>
      <family val="2"/>
    </font>
    <font>
      <sz val="9"/>
      <name val="MS Song"/>
      <family val="3"/>
      <charset val="134"/>
    </font>
    <font>
      <sz val="11"/>
      <name val="明朝"/>
      <family val="1"/>
      <charset val="128"/>
    </font>
    <font>
      <b/>
      <sz val="16"/>
      <color indexed="9"/>
      <name val="Helvetica"/>
      <family val="2"/>
    </font>
    <font>
      <b/>
      <sz val="9"/>
      <name val="MS Song"/>
      <family val="3"/>
      <charset val="134"/>
    </font>
    <font>
      <sz val="16"/>
      <name val="System"/>
      <family val="2"/>
    </font>
    <font>
      <b/>
      <sz val="12"/>
      <color indexed="12"/>
      <name val="MS Song"/>
      <family val="3"/>
      <charset val="134"/>
    </font>
    <font>
      <sz val="8"/>
      <name val="MS Song"/>
      <family val="3"/>
      <charset val="134"/>
    </font>
    <font>
      <b/>
      <u/>
      <sz val="9"/>
      <name val="MS Song"/>
      <family val="3"/>
      <charset val="134"/>
    </font>
    <font>
      <b/>
      <sz val="10"/>
      <name val="MS Song"/>
      <family val="3"/>
      <charset val="134"/>
    </font>
    <font>
      <sz val="16"/>
      <name val="MS Song"/>
      <family val="3"/>
      <charset val="134"/>
    </font>
    <font>
      <sz val="12"/>
      <name val="Tahoma"/>
      <family val="2"/>
    </font>
    <font>
      <u/>
      <sz val="10"/>
      <name val="MS Song"/>
      <family val="3"/>
      <charset val="134"/>
    </font>
    <font>
      <sz val="16"/>
      <name val=".VnArial"/>
      <family val="2"/>
    </font>
    <font>
      <b/>
      <sz val="10"/>
      <color rgb="FFC00000"/>
      <name val="MS Song"/>
      <family val="3"/>
      <charset val="134"/>
    </font>
    <font>
      <b/>
      <sz val="9"/>
      <color rgb="FFC00000"/>
      <name val="MS Song"/>
      <family val="3"/>
      <charset val="134"/>
    </font>
    <font>
      <sz val="11"/>
      <color rgb="FFFF0000"/>
      <name val="Calibri"/>
      <family val="2"/>
      <scheme val="minor"/>
    </font>
    <font>
      <b/>
      <sz val="9"/>
      <color rgb="FFFF0000"/>
      <name val="MS Song"/>
      <family val="3"/>
      <charset val="134"/>
    </font>
    <font>
      <b/>
      <sz val="8"/>
      <color theme="0"/>
      <name val="Calibri"/>
      <family val="2"/>
      <scheme val="minor"/>
    </font>
    <font>
      <sz val="9"/>
      <color indexed="81"/>
      <name val="Tahoma"/>
      <family val="2"/>
    </font>
    <font>
      <b/>
      <sz val="9"/>
      <color indexed="81"/>
      <name val="Tahoma"/>
      <family val="2"/>
    </font>
    <font>
      <sz val="8"/>
      <name val="Arial"/>
      <family val="2"/>
    </font>
    <font>
      <sz val="20"/>
      <name val="Arial"/>
      <family val="2"/>
    </font>
    <font>
      <b/>
      <sz val="90"/>
      <name val="Arial"/>
      <family val="2"/>
    </font>
    <font>
      <sz val="28"/>
      <name val="Arial"/>
      <family val="2"/>
    </font>
    <font>
      <sz val="18"/>
      <name val="Arial"/>
      <family val="2"/>
    </font>
    <font>
      <sz val="72"/>
      <name val="Arial"/>
      <family val="2"/>
    </font>
    <font>
      <sz val="26"/>
      <name val="Arial"/>
      <family val="2"/>
    </font>
    <font>
      <sz val="22"/>
      <name val="Arial"/>
      <family val="2"/>
    </font>
    <font>
      <b/>
      <sz val="10"/>
      <name val=".VnArial"/>
      <family val="2"/>
    </font>
  </fonts>
  <fills count="30">
    <fill>
      <patternFill patternType="none"/>
    </fill>
    <fill>
      <patternFill patternType="gray125"/>
    </fill>
    <fill>
      <patternFill patternType="solid">
        <fgColor theme="1"/>
        <bgColor indexed="64"/>
      </patternFill>
    </fill>
    <fill>
      <patternFill patternType="solid">
        <fgColor theme="2"/>
        <bgColor indexed="64"/>
      </patternFill>
    </fill>
    <fill>
      <patternFill patternType="solid">
        <fgColor theme="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rgb="FF4D4D4D"/>
        <bgColor indexed="64"/>
      </patternFill>
    </fill>
    <fill>
      <patternFill patternType="solid">
        <fgColor theme="1" tint="0.34998626667073579"/>
        <bgColor indexed="64"/>
      </patternFill>
    </fill>
    <fill>
      <patternFill patternType="solid">
        <fgColor rgb="FF339966"/>
        <bgColor indexed="64"/>
      </patternFill>
    </fill>
    <fill>
      <patternFill patternType="solid">
        <fgColor theme="0" tint="-0.499984740745262"/>
        <bgColor indexed="64"/>
      </patternFill>
    </fill>
    <fill>
      <patternFill patternType="solid">
        <fgColor theme="1" tint="4.9989318521683403E-2"/>
        <bgColor indexed="64"/>
      </patternFill>
    </fill>
    <fill>
      <patternFill patternType="solid">
        <fgColor rgb="FFFFFF66"/>
        <bgColor indexed="64"/>
      </patternFill>
    </fill>
    <fill>
      <patternFill patternType="solid">
        <fgColor rgb="FF1414AC"/>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indexed="23"/>
        <bgColor indexed="64"/>
      </patternFill>
    </fill>
    <fill>
      <patternFill patternType="solid">
        <fgColor indexed="9"/>
        <bgColor indexed="64"/>
      </patternFill>
    </fill>
    <fill>
      <patternFill patternType="solid">
        <fgColor rgb="FF92D05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rgb="FF0070C0"/>
        <bgColor indexed="64"/>
      </patternFill>
    </fill>
  </fills>
  <borders count="13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left>
      <right/>
      <top style="thin">
        <color theme="0"/>
      </top>
      <bottom/>
      <diagonal/>
    </border>
    <border>
      <left/>
      <right/>
      <top style="thin">
        <color theme="0"/>
      </top>
      <bottom/>
      <diagonal/>
    </border>
    <border>
      <left/>
      <right style="medium">
        <color theme="1"/>
      </right>
      <top style="thin">
        <color theme="0"/>
      </top>
      <bottom/>
      <diagonal/>
    </border>
    <border>
      <left style="thin">
        <color theme="0"/>
      </left>
      <right/>
      <top/>
      <bottom/>
      <diagonal/>
    </border>
    <border>
      <left/>
      <right style="medium">
        <color theme="1"/>
      </right>
      <top/>
      <bottom/>
      <diagonal/>
    </border>
    <border>
      <left style="medium">
        <color theme="1"/>
      </left>
      <right/>
      <top style="medium">
        <color theme="1"/>
      </top>
      <bottom/>
      <diagonal/>
    </border>
    <border>
      <left/>
      <right/>
      <top style="medium">
        <color theme="1"/>
      </top>
      <bottom/>
      <diagonal/>
    </border>
    <border>
      <left/>
      <right style="medium">
        <color theme="0"/>
      </right>
      <top style="medium">
        <color theme="1"/>
      </top>
      <bottom/>
      <diagonal/>
    </border>
    <border>
      <left style="medium">
        <color theme="1"/>
      </left>
      <right/>
      <top/>
      <bottom/>
      <diagonal/>
    </border>
    <border>
      <left/>
      <right style="medium">
        <color theme="0"/>
      </right>
      <top/>
      <bottom/>
      <diagonal/>
    </border>
    <border>
      <left style="thin">
        <color theme="0"/>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bottom style="medium">
        <color theme="0"/>
      </bottom>
      <diagonal/>
    </border>
    <border>
      <left/>
      <right/>
      <top/>
      <bottom style="medium">
        <color theme="0"/>
      </bottom>
      <diagonal/>
    </border>
    <border>
      <left/>
      <right style="medium">
        <color theme="0"/>
      </right>
      <top/>
      <bottom style="medium">
        <color theme="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indexed="64"/>
      </left>
      <right style="thin">
        <color theme="0" tint="-0.14996795556505021"/>
      </right>
      <top style="medium">
        <color indexed="64"/>
      </top>
      <bottom style="thin">
        <color theme="0" tint="-0.14996795556505021"/>
      </bottom>
      <diagonal/>
    </border>
    <border>
      <left style="thin">
        <color theme="0" tint="-0.14996795556505021"/>
      </left>
      <right style="thin">
        <color theme="0" tint="-0.14996795556505021"/>
      </right>
      <top style="medium">
        <color indexed="64"/>
      </top>
      <bottom style="thin">
        <color theme="0" tint="-0.14996795556505021"/>
      </bottom>
      <diagonal/>
    </border>
    <border>
      <left style="thin">
        <color theme="0" tint="-0.14996795556505021"/>
      </left>
      <right/>
      <top style="medium">
        <color indexed="64"/>
      </top>
      <bottom/>
      <diagonal/>
    </border>
    <border>
      <left/>
      <right style="thin">
        <color theme="0" tint="-0.14996795556505021"/>
      </right>
      <top style="medium">
        <color indexed="64"/>
      </top>
      <bottom/>
      <diagonal/>
    </border>
    <border>
      <left/>
      <right style="thin">
        <color theme="0" tint="-0.14993743705557422"/>
      </right>
      <top style="medium">
        <color indexed="64"/>
      </top>
      <bottom/>
      <diagonal/>
    </border>
    <border>
      <left style="thin">
        <color theme="0" tint="-0.14996795556505021"/>
      </left>
      <right/>
      <top style="medium">
        <color indexed="64"/>
      </top>
      <bottom style="thin">
        <color theme="0" tint="-0.14996795556505021"/>
      </bottom>
      <diagonal/>
    </border>
    <border>
      <left style="medium">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3743705557422"/>
      </right>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thin">
        <color theme="0"/>
      </bottom>
      <diagonal/>
    </border>
    <border>
      <left style="thin">
        <color theme="0" tint="-0.14996795556505021"/>
      </left>
      <right style="thin">
        <color theme="0" tint="-0.14996795556505021"/>
      </right>
      <top style="thin">
        <color theme="0" tint="-0.14996795556505021"/>
      </top>
      <bottom style="thin">
        <color theme="0"/>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right>
      <top style="medium">
        <color theme="0" tint="-0.499984740745262"/>
      </top>
      <bottom/>
      <diagonal/>
    </border>
    <border>
      <left style="medium">
        <color theme="0" tint="-0.499984740745262"/>
      </left>
      <right/>
      <top/>
      <bottom/>
      <diagonal/>
    </border>
    <border>
      <left style="medium">
        <color theme="0" tint="-0.499984740745262"/>
      </left>
      <right/>
      <top/>
      <bottom style="medium">
        <color theme="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right/>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style="medium">
        <color theme="0" tint="-0.499984740745262"/>
      </left>
      <right/>
      <top style="medium">
        <color theme="0" tint="-0.499984740745262"/>
      </top>
      <bottom style="thin">
        <color indexed="64"/>
      </bottom>
      <diagonal/>
    </border>
    <border>
      <left/>
      <right/>
      <top style="medium">
        <color theme="0" tint="-0.499984740745262"/>
      </top>
      <bottom style="thin">
        <color indexed="64"/>
      </bottom>
      <diagonal/>
    </border>
    <border>
      <left/>
      <right style="thin">
        <color indexed="64"/>
      </right>
      <top style="medium">
        <color theme="0" tint="-0.499984740745262"/>
      </top>
      <bottom style="thin">
        <color indexed="64"/>
      </bottom>
      <diagonal/>
    </border>
    <border>
      <left/>
      <right style="medium">
        <color theme="0" tint="-0.499984740745262"/>
      </right>
      <top style="medium">
        <color theme="0" tint="-0.499984740745262"/>
      </top>
      <bottom/>
      <diagonal/>
    </border>
    <border>
      <left/>
      <right/>
      <top style="medium">
        <color theme="0" tint="-0.499984740745262"/>
      </top>
      <bottom style="medium">
        <color theme="0" tint="-0.499984740745262"/>
      </bottom>
      <diagonal/>
    </border>
    <border>
      <left style="hair">
        <color theme="0"/>
      </left>
      <right style="hair">
        <color theme="0"/>
      </right>
      <top style="hair">
        <color theme="0"/>
      </top>
      <bottom style="hair">
        <color theme="0"/>
      </bottom>
      <diagonal/>
    </border>
    <border>
      <left style="thin">
        <color auto="1"/>
      </left>
      <right style="thin">
        <color auto="1"/>
      </right>
      <top style="hair">
        <color auto="1"/>
      </top>
      <bottom style="hair">
        <color auto="1"/>
      </bottom>
      <diagonal/>
    </border>
    <border>
      <left style="thin">
        <color theme="0"/>
      </left>
      <right style="thin">
        <color theme="0"/>
      </right>
      <top style="thin">
        <color theme="0"/>
      </top>
      <bottom style="thin">
        <color theme="0"/>
      </bottom>
      <diagonal/>
    </border>
    <border>
      <left/>
      <right/>
      <top/>
      <bottom style="thin">
        <color theme="0"/>
      </bottom>
      <diagonal/>
    </border>
    <border>
      <left style="thin">
        <color indexed="64"/>
      </left>
      <right style="thin">
        <color indexed="64"/>
      </right>
      <top style="thin">
        <color indexed="64"/>
      </top>
      <bottom style="hair">
        <color indexed="64"/>
      </bottom>
      <diagonal/>
    </border>
    <border>
      <left/>
      <right/>
      <top/>
      <bottom style="hair">
        <color theme="0"/>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hair">
        <color theme="0"/>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indexed="64"/>
      </left>
      <right style="thin">
        <color indexed="64"/>
      </right>
      <top style="thin">
        <color theme="0" tint="-0.24994659260841701"/>
      </top>
      <bottom style="hair">
        <color indexed="64"/>
      </bottom>
      <diagonal/>
    </border>
    <border>
      <left style="thin">
        <color indexed="64"/>
      </left>
      <right style="thin">
        <color indexed="64"/>
      </right>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s>
  <cellStyleXfs count="14">
    <xf numFmtId="0" fontId="0" fillId="0" borderId="0"/>
    <xf numFmtId="0" fontId="1" fillId="0" borderId="0"/>
    <xf numFmtId="0" fontId="4" fillId="0" borderId="0" applyNumberFormat="0" applyFill="0" applyBorder="0" applyAlignment="0" applyProtection="0"/>
    <xf numFmtId="0" fontId="1" fillId="0" borderId="0"/>
    <xf numFmtId="0" fontId="54" fillId="0" borderId="0"/>
    <xf numFmtId="0" fontId="54" fillId="0" borderId="0"/>
    <xf numFmtId="0" fontId="54" fillId="0" borderId="0"/>
    <xf numFmtId="43" fontId="52" fillId="0" borderId="0" applyFont="0" applyFill="0" applyBorder="0" applyAlignment="0" applyProtection="0"/>
    <xf numFmtId="0" fontId="54" fillId="0" borderId="0"/>
    <xf numFmtId="0" fontId="90" fillId="0" borderId="0"/>
    <xf numFmtId="0" fontId="90" fillId="0" borderId="0"/>
    <xf numFmtId="0" fontId="92" fillId="0" borderId="0"/>
    <xf numFmtId="41" fontId="101" fillId="0" borderId="0" applyFont="0" applyFill="0" applyBorder="0" applyAlignment="0" applyProtection="0"/>
    <xf numFmtId="9" fontId="52" fillId="0" borderId="0" applyFont="0" applyFill="0" applyBorder="0" applyAlignment="0" applyProtection="0"/>
  </cellStyleXfs>
  <cellXfs count="962">
    <xf numFmtId="0" fontId="0" fillId="0" borderId="0" xfId="0"/>
    <xf numFmtId="0" fontId="0" fillId="0" borderId="0" xfId="0" applyAlignment="1">
      <alignment vertical="center" wrapText="1"/>
    </xf>
    <xf numFmtId="0" fontId="0" fillId="0" borderId="0" xfId="0" applyAlignment="1">
      <alignment horizontal="right" vertical="center" wrapText="1"/>
    </xf>
    <xf numFmtId="0" fontId="0" fillId="0" borderId="0" xfId="0" applyAlignment="1">
      <alignment vertical="top" wrapText="1"/>
    </xf>
    <xf numFmtId="0" fontId="4" fillId="0" borderId="0" xfId="2" applyAlignment="1">
      <alignment vertical="center" wrapText="1"/>
    </xf>
    <xf numFmtId="0" fontId="0" fillId="0" borderId="16" xfId="0" applyBorder="1" applyAlignment="1">
      <alignment vertical="center" wrapText="1"/>
    </xf>
    <xf numFmtId="0" fontId="4" fillId="0" borderId="18" xfId="2" applyBorder="1" applyAlignment="1">
      <alignment vertical="center" wrapText="1"/>
    </xf>
    <xf numFmtId="0" fontId="0" fillId="0" borderId="19" xfId="0" applyBorder="1" applyAlignment="1">
      <alignment vertical="center" wrapText="1"/>
    </xf>
    <xf numFmtId="0" fontId="4" fillId="0" borderId="20" xfId="2" applyBorder="1" applyAlignment="1">
      <alignment vertical="center" wrapText="1"/>
    </xf>
    <xf numFmtId="0" fontId="0" fillId="0" borderId="20" xfId="0" applyBorder="1"/>
    <xf numFmtId="0" fontId="0" fillId="0" borderId="23" xfId="0" applyBorder="1"/>
    <xf numFmtId="0" fontId="0" fillId="0" borderId="20" xfId="0" applyBorder="1" applyAlignment="1">
      <alignment vertical="center" wrapText="1"/>
    </xf>
    <xf numFmtId="0" fontId="5" fillId="0" borderId="0" xfId="0" applyFont="1"/>
    <xf numFmtId="0" fontId="6" fillId="0" borderId="0" xfId="0" applyFont="1"/>
    <xf numFmtId="0" fontId="8" fillId="0" borderId="0" xfId="0" applyFont="1"/>
    <xf numFmtId="0" fontId="6" fillId="2" borderId="0" xfId="0" applyFont="1" applyFill="1"/>
    <xf numFmtId="0" fontId="6" fillId="3" borderId="0" xfId="0" applyFont="1" applyFill="1"/>
    <xf numFmtId="0" fontId="6" fillId="3" borderId="24" xfId="0" applyFont="1" applyFill="1" applyBorder="1"/>
    <xf numFmtId="0" fontId="6" fillId="3" borderId="25" xfId="0" applyFont="1" applyFill="1" applyBorder="1" applyAlignment="1"/>
    <xf numFmtId="0" fontId="6" fillId="3" borderId="26" xfId="0" applyFont="1" applyFill="1" applyBorder="1" applyAlignment="1"/>
    <xf numFmtId="0" fontId="9" fillId="3" borderId="24" xfId="0" applyFont="1" applyFill="1" applyBorder="1" applyAlignment="1">
      <alignment vertical="center"/>
    </xf>
    <xf numFmtId="0" fontId="9" fillId="3" borderId="25" xfId="0" applyFont="1" applyFill="1" applyBorder="1" applyAlignment="1">
      <alignment vertical="center"/>
    </xf>
    <xf numFmtId="0" fontId="6" fillId="3" borderId="25" xfId="0" applyFont="1" applyFill="1" applyBorder="1"/>
    <xf numFmtId="0" fontId="6" fillId="3" borderId="26" xfId="0" applyFont="1" applyFill="1" applyBorder="1"/>
    <xf numFmtId="0" fontId="6" fillId="3" borderId="27" xfId="0" applyFont="1" applyFill="1" applyBorder="1"/>
    <xf numFmtId="0" fontId="6" fillId="3" borderId="0" xfId="0" applyFont="1" applyFill="1" applyBorder="1" applyAlignment="1"/>
    <xf numFmtId="0" fontId="6" fillId="3" borderId="28" xfId="0" applyFont="1" applyFill="1" applyBorder="1" applyAlignment="1"/>
    <xf numFmtId="0" fontId="9" fillId="3" borderId="27" xfId="0" applyFont="1" applyFill="1" applyBorder="1" applyAlignment="1">
      <alignment vertical="center"/>
    </xf>
    <xf numFmtId="0" fontId="6" fillId="3" borderId="0" xfId="0" applyFont="1" applyFill="1" applyBorder="1"/>
    <xf numFmtId="0" fontId="7" fillId="3" borderId="0" xfId="0" applyFont="1" applyFill="1" applyBorder="1" applyAlignment="1">
      <alignment vertical="center"/>
    </xf>
    <xf numFmtId="0" fontId="11" fillId="3" borderId="0" xfId="0" applyFont="1" applyFill="1" applyBorder="1" applyAlignment="1">
      <alignment vertical="center"/>
    </xf>
    <xf numFmtId="0" fontId="6" fillId="3" borderId="28" xfId="0" applyFont="1" applyFill="1" applyBorder="1"/>
    <xf numFmtId="0" fontId="13" fillId="3" borderId="0" xfId="0" applyFont="1" applyFill="1" applyBorder="1" applyAlignment="1">
      <alignment vertical="center"/>
    </xf>
    <xf numFmtId="0" fontId="7" fillId="3" borderId="0" xfId="0" applyFont="1" applyFill="1" applyBorder="1"/>
    <xf numFmtId="0" fontId="15" fillId="3" borderId="0" xfId="0" applyFont="1" applyFill="1" applyBorder="1" applyAlignment="1">
      <alignment vertical="center"/>
    </xf>
    <xf numFmtId="0" fontId="6" fillId="3" borderId="45" xfId="0" applyFont="1" applyFill="1" applyBorder="1"/>
    <xf numFmtId="0" fontId="6" fillId="3" borderId="46" xfId="0" applyFont="1" applyFill="1" applyBorder="1"/>
    <xf numFmtId="0" fontId="6" fillId="3" borderId="47" xfId="0" applyFont="1" applyFill="1" applyBorder="1"/>
    <xf numFmtId="0" fontId="16" fillId="3" borderId="0" xfId="0" applyFont="1" applyFill="1" applyAlignment="1">
      <alignment vertical="top"/>
    </xf>
    <xf numFmtId="0" fontId="17" fillId="2" borderId="0" xfId="0" applyFont="1" applyFill="1"/>
    <xf numFmtId="0" fontId="17" fillId="3" borderId="0" xfId="0" applyFont="1" applyFill="1"/>
    <xf numFmtId="0" fontId="17" fillId="4" borderId="54" xfId="0" applyFont="1" applyFill="1" applyBorder="1"/>
    <xf numFmtId="0" fontId="17" fillId="4" borderId="55" xfId="0" applyFont="1" applyFill="1" applyBorder="1"/>
    <xf numFmtId="0" fontId="17" fillId="6" borderId="60" xfId="0" applyFont="1" applyFill="1" applyBorder="1" applyAlignment="1">
      <alignment vertical="center"/>
    </xf>
    <xf numFmtId="0" fontId="17" fillId="6" borderId="61" xfId="0" applyFont="1" applyFill="1" applyBorder="1" applyAlignment="1">
      <alignment vertical="center"/>
    </xf>
    <xf numFmtId="0" fontId="17" fillId="0" borderId="0" xfId="0" applyFont="1"/>
    <xf numFmtId="0" fontId="17" fillId="7" borderId="60" xfId="0" applyFont="1" applyFill="1" applyBorder="1" applyAlignment="1">
      <alignment vertical="center"/>
    </xf>
    <xf numFmtId="0" fontId="17" fillId="7" borderId="61" xfId="0" applyFont="1" applyFill="1" applyBorder="1" applyAlignment="1">
      <alignment vertical="center"/>
    </xf>
    <xf numFmtId="0" fontId="6" fillId="4" borderId="54" xfId="0" applyFont="1" applyFill="1" applyBorder="1"/>
    <xf numFmtId="0" fontId="6" fillId="4" borderId="55" xfId="0" applyFont="1" applyFill="1" applyBorder="1"/>
    <xf numFmtId="0" fontId="6" fillId="4" borderId="64" xfId="0" applyFont="1" applyFill="1" applyBorder="1"/>
    <xf numFmtId="0" fontId="6" fillId="4" borderId="65" xfId="0" applyFont="1" applyFill="1" applyBorder="1"/>
    <xf numFmtId="0" fontId="6" fillId="3" borderId="26" xfId="0" applyFont="1" applyFill="1" applyBorder="1" applyAlignment="1">
      <alignment vertical="center"/>
    </xf>
    <xf numFmtId="0" fontId="6" fillId="3" borderId="25" xfId="0" applyFont="1" applyFill="1" applyBorder="1" applyAlignment="1">
      <alignment vertical="center"/>
    </xf>
    <xf numFmtId="0" fontId="6" fillId="3" borderId="28" xfId="0" applyFont="1" applyFill="1" applyBorder="1" applyAlignment="1">
      <alignment vertical="center"/>
    </xf>
    <xf numFmtId="0" fontId="6" fillId="3" borderId="0" xfId="0" applyFont="1" applyFill="1" applyBorder="1" applyAlignment="1">
      <alignment vertical="center"/>
    </xf>
    <xf numFmtId="0" fontId="12" fillId="3" borderId="28" xfId="0" applyFont="1" applyFill="1" applyBorder="1" applyAlignment="1">
      <alignment vertical="center"/>
    </xf>
    <xf numFmtId="0" fontId="12" fillId="3" borderId="0" xfId="0" applyFont="1" applyFill="1" applyBorder="1" applyAlignment="1">
      <alignment vertical="center"/>
    </xf>
    <xf numFmtId="0" fontId="0" fillId="4" borderId="0" xfId="0" applyFill="1"/>
    <xf numFmtId="0" fontId="22" fillId="4" borderId="1" xfId="0" applyFont="1" applyFill="1" applyBorder="1"/>
    <xf numFmtId="0" fontId="22" fillId="4" borderId="2" xfId="0" applyFont="1" applyFill="1" applyBorder="1"/>
    <xf numFmtId="0" fontId="22" fillId="4" borderId="3" xfId="0" applyFont="1" applyFill="1" applyBorder="1"/>
    <xf numFmtId="0" fontId="22" fillId="4" borderId="0" xfId="0" applyFont="1" applyFill="1"/>
    <xf numFmtId="0" fontId="22" fillId="4" borderId="7" xfId="0" applyFont="1" applyFill="1" applyBorder="1"/>
    <xf numFmtId="0" fontId="22" fillId="4" borderId="0" xfId="0" applyFont="1" applyFill="1" applyBorder="1"/>
    <xf numFmtId="0" fontId="22" fillId="4" borderId="8" xfId="0" applyFont="1" applyFill="1" applyBorder="1"/>
    <xf numFmtId="0" fontId="22" fillId="4" borderId="4" xfId="0" applyFont="1" applyFill="1" applyBorder="1"/>
    <xf numFmtId="0" fontId="22" fillId="4" borderId="5" xfId="0" applyFont="1" applyFill="1" applyBorder="1"/>
    <xf numFmtId="0" fontId="22" fillId="4" borderId="6" xfId="0" applyFont="1" applyFill="1" applyBorder="1"/>
    <xf numFmtId="0" fontId="23" fillId="4" borderId="0" xfId="2" applyFont="1" applyFill="1" applyBorder="1" applyAlignment="1">
      <alignment horizontal="left" vertical="center" wrapText="1"/>
    </xf>
    <xf numFmtId="0" fontId="0" fillId="4" borderId="0" xfId="0" applyFill="1" applyAlignment="1">
      <alignment wrapText="1"/>
    </xf>
    <xf numFmtId="0" fontId="0" fillId="4" borderId="71" xfId="0" applyFill="1" applyBorder="1" applyAlignment="1">
      <alignment horizontal="center"/>
    </xf>
    <xf numFmtId="0" fontId="0" fillId="4" borderId="72" xfId="0" quotePrefix="1" applyFill="1" applyBorder="1" applyAlignment="1">
      <alignment horizontal="center"/>
    </xf>
    <xf numFmtId="0" fontId="0" fillId="4" borderId="72" xfId="0" applyFill="1" applyBorder="1" applyAlignment="1">
      <alignment horizontal="center"/>
    </xf>
    <xf numFmtId="0" fontId="0" fillId="4" borderId="72" xfId="0" applyFill="1" applyBorder="1" applyAlignment="1">
      <alignment horizontal="left"/>
    </xf>
    <xf numFmtId="9" fontId="0" fillId="4" borderId="72" xfId="0" applyNumberFormat="1" applyFill="1" applyBorder="1" applyAlignment="1">
      <alignment horizontal="center"/>
    </xf>
    <xf numFmtId="0" fontId="24" fillId="6" borderId="74" xfId="0" applyFont="1" applyFill="1" applyBorder="1" applyAlignment="1">
      <alignment horizont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5" fillId="6" borderId="77" xfId="0" applyFont="1" applyFill="1" applyBorder="1"/>
    <xf numFmtId="0" fontId="23" fillId="4" borderId="2"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6" fillId="4" borderId="72" xfId="0" applyFont="1" applyFill="1" applyBorder="1" applyAlignment="1">
      <alignment horizontal="center"/>
    </xf>
    <xf numFmtId="0" fontId="0" fillId="4" borderId="0" xfId="0" applyFill="1" applyAlignment="1">
      <alignment horizontal="center" vertical="center" wrapText="1"/>
    </xf>
    <xf numFmtId="0" fontId="24" fillId="6" borderId="77" xfId="0" applyFont="1" applyFill="1" applyBorder="1" applyAlignment="1">
      <alignment horizontal="center" vertical="center" wrapText="1"/>
    </xf>
    <xf numFmtId="0" fontId="0" fillId="4" borderId="77" xfId="0" applyFill="1" applyBorder="1" applyAlignment="1">
      <alignment horizontal="center"/>
    </xf>
    <xf numFmtId="0" fontId="0" fillId="4" borderId="77" xfId="0" quotePrefix="1" applyFill="1" applyBorder="1" applyAlignment="1">
      <alignment horizontal="center"/>
    </xf>
    <xf numFmtId="0" fontId="0" fillId="4" borderId="77" xfId="0" applyFill="1" applyBorder="1" applyAlignment="1">
      <alignment horizontal="left"/>
    </xf>
    <xf numFmtId="0" fontId="27" fillId="6" borderId="77" xfId="0" applyFont="1" applyFill="1" applyBorder="1" applyAlignment="1">
      <alignment horizontal="center"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3" fillId="4" borderId="2" xfId="2" applyFont="1" applyFill="1" applyBorder="1" applyAlignment="1">
      <alignment horizontal="left" vertical="center" wrapText="1"/>
    </xf>
    <xf numFmtId="0" fontId="24" fillId="6" borderId="78" xfId="0" applyFont="1" applyFill="1" applyBorder="1" applyAlignment="1">
      <alignment horizontal="center" vertical="center" wrapText="1"/>
    </xf>
    <xf numFmtId="0" fontId="24" fillId="6" borderId="73" xfId="0" applyFont="1" applyFill="1" applyBorder="1" applyAlignment="1">
      <alignment vertical="center" wrapText="1"/>
    </xf>
    <xf numFmtId="0" fontId="0" fillId="4" borderId="0" xfId="0" applyFill="1" applyBorder="1"/>
    <xf numFmtId="0" fontId="29" fillId="6" borderId="0" xfId="0" applyFont="1" applyFill="1"/>
    <xf numFmtId="0" fontId="29" fillId="6" borderId="0" xfId="0" applyFont="1" applyFill="1" applyBorder="1"/>
    <xf numFmtId="0" fontId="28" fillId="6" borderId="0" xfId="2" applyFont="1" applyFill="1" applyBorder="1" applyAlignment="1">
      <alignment horizontal="left" vertical="center" wrapText="1"/>
    </xf>
    <xf numFmtId="0" fontId="29" fillId="6" borderId="0" xfId="0" applyFont="1" applyFill="1" applyBorder="1" applyAlignment="1">
      <alignment horizontal="center" vertical="center" wrapText="1"/>
    </xf>
    <xf numFmtId="0" fontId="29" fillId="6" borderId="0" xfId="0" applyFont="1" applyFill="1" applyBorder="1" applyAlignment="1">
      <alignment horizontal="center"/>
    </xf>
    <xf numFmtId="0" fontId="29" fillId="6" borderId="0" xfId="0" quotePrefix="1" applyFont="1" applyFill="1" applyBorder="1" applyAlignment="1">
      <alignment horizontal="center"/>
    </xf>
    <xf numFmtId="0" fontId="29" fillId="6" borderId="0" xfId="0" applyFont="1" applyFill="1" applyBorder="1" applyAlignment="1">
      <alignment horizontal="left"/>
    </xf>
    <xf numFmtId="0" fontId="30" fillId="6" borderId="0" xfId="0" applyFont="1" applyFill="1" applyBorder="1" applyAlignment="1">
      <alignment horizontal="center"/>
    </xf>
    <xf numFmtId="0" fontId="28" fillId="6" borderId="0" xfId="2" applyFont="1" applyFill="1" applyBorder="1" applyAlignment="1">
      <alignment horizontal="center" vertical="center" wrapText="1"/>
    </xf>
    <xf numFmtId="0" fontId="0" fillId="4" borderId="0" xfId="0" applyFill="1" applyBorder="1" applyAlignment="1">
      <alignment horizontal="center"/>
    </xf>
    <xf numFmtId="0" fontId="28" fillId="6" borderId="0" xfId="2" applyFont="1" applyFill="1" applyBorder="1" applyAlignment="1">
      <alignment vertical="center" wrapText="1"/>
    </xf>
    <xf numFmtId="0" fontId="31" fillId="6" borderId="0" xfId="2" applyFont="1" applyFill="1" applyBorder="1" applyAlignment="1">
      <alignment vertical="center"/>
    </xf>
    <xf numFmtId="0" fontId="31" fillId="6" borderId="0" xfId="2" applyFont="1" applyFill="1" applyBorder="1" applyAlignment="1">
      <alignment vertical="center" wrapText="1"/>
    </xf>
    <xf numFmtId="0" fontId="34" fillId="6" borderId="0" xfId="0" applyFont="1" applyFill="1" applyBorder="1" applyAlignment="1">
      <alignment horizontal="center"/>
    </xf>
    <xf numFmtId="0" fontId="30" fillId="6" borderId="0" xfId="0" applyFont="1" applyFill="1" applyBorder="1" applyAlignment="1">
      <alignment horizontal="left"/>
    </xf>
    <xf numFmtId="0" fontId="30" fillId="6" borderId="0" xfId="2" applyFont="1" applyFill="1" applyBorder="1" applyAlignment="1">
      <alignment horizontal="center" vertical="center" wrapText="1"/>
    </xf>
    <xf numFmtId="0" fontId="30" fillId="6" borderId="0" xfId="2" applyFont="1" applyFill="1" applyBorder="1" applyAlignment="1">
      <alignment horizontal="left" vertical="center" wrapText="1"/>
    </xf>
    <xf numFmtId="0" fontId="28" fillId="6" borderId="0" xfId="2" applyFont="1" applyFill="1" applyBorder="1" applyAlignment="1">
      <alignment horizontal="left" vertical="center"/>
    </xf>
    <xf numFmtId="0" fontId="30" fillId="6" borderId="0" xfId="2" applyFont="1" applyFill="1" applyBorder="1" applyAlignment="1">
      <alignment horizontal="left" vertical="center"/>
    </xf>
    <xf numFmtId="0" fontId="28" fillId="6" borderId="0" xfId="2" applyFont="1" applyFill="1" applyBorder="1" applyAlignment="1">
      <alignment horizontal="left" vertical="center"/>
    </xf>
    <xf numFmtId="0" fontId="29" fillId="6" borderId="0" xfId="0" applyFont="1" applyFill="1" applyBorder="1" applyAlignment="1">
      <alignment horizontal="left" vertical="center"/>
    </xf>
    <xf numFmtId="0" fontId="30" fillId="6" borderId="0" xfId="0" applyFont="1" applyFill="1" applyBorder="1" applyAlignment="1">
      <alignment horizontal="left" vertical="center"/>
    </xf>
    <xf numFmtId="0" fontId="32" fillId="6" borderId="0" xfId="2" applyFont="1" applyFill="1" applyBorder="1" applyAlignment="1">
      <alignment horizontal="center" vertical="center" wrapText="1"/>
    </xf>
    <xf numFmtId="0" fontId="37" fillId="9" borderId="66" xfId="2" applyFont="1" applyFill="1" applyBorder="1" applyAlignment="1">
      <alignment horizontal="center" vertical="center" wrapText="1"/>
    </xf>
    <xf numFmtId="0" fontId="37" fillId="6" borderId="0" xfId="2" applyFont="1" applyFill="1" applyBorder="1" applyAlignment="1">
      <alignment horizontal="center" vertical="center" wrapText="1"/>
    </xf>
    <xf numFmtId="0" fontId="33" fillId="6" borderId="0" xfId="0" applyFont="1" applyFill="1" applyBorder="1" applyAlignment="1">
      <alignment horizontal="center" vertical="center"/>
    </xf>
    <xf numFmtId="0" fontId="39" fillId="0" borderId="0" xfId="0" applyFont="1"/>
    <xf numFmtId="0" fontId="40" fillId="4" borderId="0" xfId="0" applyFont="1" applyFill="1"/>
    <xf numFmtId="0" fontId="41" fillId="0" borderId="0" xfId="0" applyFont="1"/>
    <xf numFmtId="0" fontId="42" fillId="0" borderId="0" xfId="0" applyFont="1"/>
    <xf numFmtId="0" fontId="43" fillId="0" borderId="0" xfId="0" applyFont="1" applyBorder="1"/>
    <xf numFmtId="0" fontId="30" fillId="6" borderId="82" xfId="2" applyFont="1" applyFill="1" applyBorder="1" applyAlignment="1">
      <alignment vertical="center" wrapText="1"/>
    </xf>
    <xf numFmtId="0" fontId="30" fillId="6" borderId="0" xfId="2" applyFont="1" applyFill="1" applyBorder="1" applyAlignment="1">
      <alignment vertical="center" wrapText="1"/>
    </xf>
    <xf numFmtId="0" fontId="38" fillId="6" borderId="0" xfId="2" applyFont="1" applyFill="1" applyBorder="1" applyAlignment="1">
      <alignment vertical="center" wrapText="1"/>
    </xf>
    <xf numFmtId="0" fontId="36" fillId="6" borderId="0" xfId="2" applyFont="1" applyFill="1" applyBorder="1" applyAlignment="1">
      <alignment vertical="center" wrapText="1"/>
    </xf>
    <xf numFmtId="0" fontId="30" fillId="6" borderId="82" xfId="2" applyFont="1" applyFill="1" applyBorder="1" applyAlignment="1">
      <alignment horizontal="center" vertical="center" wrapText="1"/>
    </xf>
    <xf numFmtId="164" fontId="30" fillId="6" borderId="0" xfId="2" applyNumberFormat="1" applyFont="1" applyFill="1" applyBorder="1" applyAlignment="1">
      <alignment horizontal="center" vertical="center" wrapText="1"/>
    </xf>
    <xf numFmtId="0" fontId="44" fillId="9" borderId="66" xfId="2" applyFont="1" applyFill="1" applyBorder="1" applyAlignment="1">
      <alignment horizontal="center" vertical="center" wrapText="1"/>
    </xf>
    <xf numFmtId="0" fontId="45" fillId="9" borderId="66" xfId="2" applyFont="1" applyFill="1" applyBorder="1" applyAlignment="1">
      <alignment horizontal="center" vertical="center" wrapText="1"/>
    </xf>
    <xf numFmtId="0" fontId="46" fillId="10" borderId="0" xfId="0" applyFont="1" applyFill="1"/>
    <xf numFmtId="0" fontId="0" fillId="10" borderId="0" xfId="0" applyFill="1"/>
    <xf numFmtId="0" fontId="23" fillId="4" borderId="0" xfId="2" applyFont="1" applyFill="1" applyBorder="1" applyAlignment="1">
      <alignment vertical="center" wrapText="1"/>
    </xf>
    <xf numFmtId="0" fontId="23" fillId="4" borderId="2" xfId="2" applyFont="1" applyFill="1" applyBorder="1" applyAlignment="1">
      <alignment vertical="center" wrapText="1"/>
    </xf>
    <xf numFmtId="0" fontId="39" fillId="0" borderId="0" xfId="3" applyFont="1"/>
    <xf numFmtId="0" fontId="50" fillId="0" borderId="0" xfId="3" applyFont="1"/>
    <xf numFmtId="0" fontId="42" fillId="0" borderId="0" xfId="3" applyFont="1"/>
    <xf numFmtId="0" fontId="43" fillId="0" borderId="0" xfId="3" applyFont="1" applyBorder="1"/>
    <xf numFmtId="0" fontId="43" fillId="0" borderId="0" xfId="3" applyFont="1"/>
    <xf numFmtId="0" fontId="39" fillId="0" borderId="0" xfId="3" quotePrefix="1" applyFont="1"/>
    <xf numFmtId="0" fontId="43" fillId="0" borderId="0" xfId="3" quotePrefix="1" applyFont="1"/>
    <xf numFmtId="0" fontId="39" fillId="0" borderId="0" xfId="0" quotePrefix="1" applyFont="1"/>
    <xf numFmtId="0" fontId="23" fillId="4" borderId="5" xfId="2" applyFont="1" applyFill="1" applyBorder="1" applyAlignment="1">
      <alignment horizontal="left" vertical="center" wrapText="1"/>
    </xf>
    <xf numFmtId="0" fontId="23" fillId="4" borderId="2"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0" xfId="2" applyFont="1" applyFill="1" applyBorder="1" applyAlignment="1">
      <alignment horizontal="left" vertical="center" wrapText="1"/>
    </xf>
    <xf numFmtId="164" fontId="53" fillId="13" borderId="90" xfId="1" applyNumberFormat="1" applyFont="1" applyFill="1" applyBorder="1" applyAlignment="1">
      <alignment horizontal="center" vertical="center"/>
    </xf>
    <xf numFmtId="0" fontId="0" fillId="4" borderId="0" xfId="0" applyFill="1" applyAlignment="1">
      <alignment horizontal="left"/>
    </xf>
    <xf numFmtId="164" fontId="53" fillId="12" borderId="10" xfId="1" applyNumberFormat="1" applyFont="1" applyFill="1" applyBorder="1" applyAlignment="1">
      <alignment horizontal="center" vertical="center"/>
    </xf>
    <xf numFmtId="164" fontId="53" fillId="12" borderId="11" xfId="1" applyNumberFormat="1" applyFont="1" applyFill="1" applyBorder="1" applyAlignment="1">
      <alignment horizontal="center" vertical="center"/>
    </xf>
    <xf numFmtId="0" fontId="53" fillId="14" borderId="10" xfId="1" applyFont="1" applyFill="1" applyBorder="1" applyAlignment="1">
      <alignment horizontal="left" vertical="center"/>
    </xf>
    <xf numFmtId="0" fontId="53" fillId="14" borderId="11" xfId="1" applyFont="1" applyFill="1" applyBorder="1" applyAlignment="1">
      <alignment horizontal="left" vertical="center"/>
    </xf>
    <xf numFmtId="0" fontId="29" fillId="4" borderId="0" xfId="0" applyFont="1" applyFill="1" applyBorder="1" applyAlignment="1">
      <alignment horizontal="left"/>
    </xf>
    <xf numFmtId="0" fontId="30" fillId="4" borderId="0" xfId="0" applyFont="1" applyFill="1" applyBorder="1" applyAlignment="1">
      <alignment horizontal="left"/>
    </xf>
    <xf numFmtId="0" fontId="29" fillId="4" borderId="0" xfId="0" applyFont="1" applyFill="1" applyBorder="1"/>
    <xf numFmtId="0" fontId="29" fillId="4" borderId="0" xfId="0" applyFont="1" applyFill="1" applyBorder="1" applyAlignment="1">
      <alignment horizontal="center"/>
    </xf>
    <xf numFmtId="0" fontId="30" fillId="4" borderId="0" xfId="0" applyFont="1" applyFill="1" applyBorder="1" applyAlignment="1">
      <alignment horizontal="center"/>
    </xf>
    <xf numFmtId="0" fontId="52" fillId="4" borderId="0" xfId="1" applyFont="1" applyFill="1" applyAlignment="1">
      <alignment horizontal="center" vertical="center"/>
    </xf>
    <xf numFmtId="0" fontId="52" fillId="4" borderId="0" xfId="1" applyFont="1" applyFill="1" applyAlignment="1">
      <alignment horizontal="left" vertical="center"/>
    </xf>
    <xf numFmtId="0" fontId="25" fillId="12" borderId="0" xfId="1" applyFont="1" applyFill="1" applyAlignment="1">
      <alignment horizontal="center" vertical="center"/>
    </xf>
    <xf numFmtId="164" fontId="55" fillId="12" borderId="92" xfId="1" applyNumberFormat="1" applyFont="1" applyFill="1" applyBorder="1" applyAlignment="1">
      <alignment horizontal="center" vertical="center"/>
    </xf>
    <xf numFmtId="0" fontId="53" fillId="15" borderId="90" xfId="1" applyNumberFormat="1" applyFont="1" applyFill="1" applyBorder="1" applyAlignment="1">
      <alignment horizontal="center" vertical="center"/>
    </xf>
    <xf numFmtId="0" fontId="22" fillId="15" borderId="90" xfId="1" applyNumberFormat="1" applyFont="1" applyFill="1" applyBorder="1" applyAlignment="1">
      <alignment horizontal="center" vertical="center"/>
    </xf>
    <xf numFmtId="0" fontId="22" fillId="4" borderId="0" xfId="1" applyFont="1" applyFill="1" applyAlignment="1">
      <alignment horizontal="center" vertical="center"/>
    </xf>
    <xf numFmtId="0" fontId="25" fillId="6" borderId="85" xfId="0" applyFont="1" applyFill="1" applyBorder="1" applyAlignment="1"/>
    <xf numFmtId="0" fontId="25" fillId="6" borderId="86" xfId="0" applyFont="1" applyFill="1" applyBorder="1" applyAlignment="1"/>
    <xf numFmtId="0" fontId="57" fillId="4" borderId="94" xfId="1" applyFont="1" applyFill="1" applyBorder="1" applyAlignment="1">
      <alignment horizontal="center" vertical="center"/>
    </xf>
    <xf numFmtId="0" fontId="57" fillId="4" borderId="0" xfId="1" applyFont="1" applyFill="1" applyAlignment="1">
      <alignment horizontal="center" vertical="center"/>
    </xf>
    <xf numFmtId="0" fontId="57" fillId="4" borderId="94" xfId="1" applyFont="1" applyFill="1" applyBorder="1" applyAlignment="1">
      <alignment horizontal="left" vertical="center"/>
    </xf>
    <xf numFmtId="0" fontId="45" fillId="4" borderId="94" xfId="1" applyFont="1" applyFill="1" applyBorder="1" applyAlignment="1">
      <alignment horizontal="center" vertical="center"/>
    </xf>
    <xf numFmtId="0" fontId="57" fillId="4" borderId="91" xfId="1" applyFont="1" applyFill="1" applyBorder="1" applyAlignment="1">
      <alignment horizontal="center" vertical="center"/>
    </xf>
    <xf numFmtId="0" fontId="57" fillId="4" borderId="91" xfId="1" applyFont="1" applyFill="1" applyBorder="1" applyAlignment="1">
      <alignment horizontal="left" vertical="center"/>
    </xf>
    <xf numFmtId="0" fontId="45" fillId="4" borderId="91" xfId="1" applyFont="1" applyFill="1" applyBorder="1" applyAlignment="1">
      <alignment horizontal="center" vertical="center"/>
    </xf>
    <xf numFmtId="0" fontId="57" fillId="4" borderId="0" xfId="0" applyFont="1" applyFill="1"/>
    <xf numFmtId="0" fontId="57" fillId="4" borderId="94" xfId="1" quotePrefix="1" applyFont="1" applyFill="1" applyBorder="1" applyAlignment="1">
      <alignment horizontal="center" vertical="center"/>
    </xf>
    <xf numFmtId="166" fontId="58" fillId="13" borderId="90" xfId="1" applyNumberFormat="1" applyFont="1" applyFill="1" applyBorder="1" applyAlignment="1">
      <alignment horizontal="center" vertical="center"/>
    </xf>
    <xf numFmtId="0" fontId="23" fillId="4" borderId="2"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164" fontId="58" fillId="13" borderId="90" xfId="1" applyNumberFormat="1" applyFont="1" applyFill="1" applyBorder="1" applyAlignment="1">
      <alignment horizontal="center" vertical="center"/>
    </xf>
    <xf numFmtId="0" fontId="59" fillId="4" borderId="0" xfId="1" applyFont="1" applyFill="1" applyAlignment="1">
      <alignment horizontal="center" vertical="center"/>
    </xf>
    <xf numFmtId="0" fontId="23" fillId="4" borderId="2"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5" fillId="4" borderId="0" xfId="0" applyFont="1" applyFill="1" applyBorder="1" applyAlignment="1"/>
    <xf numFmtId="0" fontId="60" fillId="4" borderId="0" xfId="0" applyFont="1" applyFill="1" applyAlignment="1">
      <alignment horizontal="left" vertical="center"/>
    </xf>
    <xf numFmtId="0" fontId="25" fillId="6" borderId="9" xfId="0" applyFont="1" applyFill="1" applyBorder="1" applyAlignment="1"/>
    <xf numFmtId="0" fontId="25" fillId="6" borderId="10" xfId="0" applyFont="1" applyFill="1" applyBorder="1" applyAlignment="1"/>
    <xf numFmtId="0" fontId="25" fillId="6" borderId="11" xfId="0" applyFont="1" applyFill="1" applyBorder="1" applyAlignment="1"/>
    <xf numFmtId="0" fontId="0" fillId="4" borderId="5" xfId="0" applyFill="1" applyBorder="1" applyAlignment="1"/>
    <xf numFmtId="0" fontId="0" fillId="4" borderId="0" xfId="0" applyFill="1" applyBorder="1" applyAlignment="1"/>
    <xf numFmtId="0" fontId="0" fillId="4" borderId="7" xfId="0" applyFill="1" applyBorder="1"/>
    <xf numFmtId="0" fontId="61" fillId="4" borderId="0" xfId="0" applyFont="1" applyFill="1"/>
    <xf numFmtId="0" fontId="0" fillId="4" borderId="0" xfId="0" quotePrefix="1" applyFill="1"/>
    <xf numFmtId="0" fontId="24" fillId="6" borderId="78" xfId="0" applyFont="1" applyFill="1" applyBorder="1" applyAlignment="1">
      <alignment horizontal="center" vertical="center" wrapText="1"/>
    </xf>
    <xf numFmtId="0" fontId="24" fillId="6" borderId="96" xfId="0" applyFont="1" applyFill="1" applyBorder="1" applyAlignment="1">
      <alignment vertical="center" wrapText="1"/>
    </xf>
    <xf numFmtId="0" fontId="24" fillId="6" borderId="79" xfId="0" applyFont="1" applyFill="1" applyBorder="1" applyAlignment="1">
      <alignment vertical="center" wrapText="1"/>
    </xf>
    <xf numFmtId="0" fontId="24" fillId="6" borderId="97" xfId="0" applyFont="1" applyFill="1" applyBorder="1" applyAlignment="1">
      <alignment vertical="center" wrapText="1"/>
    </xf>
    <xf numFmtId="164" fontId="53" fillId="13" borderId="0" xfId="1" applyNumberFormat="1" applyFont="1" applyFill="1" applyBorder="1" applyAlignment="1">
      <alignment horizontal="center" vertical="center"/>
    </xf>
    <xf numFmtId="164" fontId="58" fillId="13" borderId="0" xfId="1" applyNumberFormat="1" applyFont="1" applyFill="1" applyBorder="1" applyAlignment="1">
      <alignment horizontal="center" vertical="center"/>
    </xf>
    <xf numFmtId="20" fontId="59" fillId="4" borderId="0" xfId="1" applyNumberFormat="1" applyFont="1" applyFill="1" applyAlignment="1">
      <alignment horizontal="center" vertical="center"/>
    </xf>
    <xf numFmtId="167" fontId="58" fillId="13" borderId="0" xfId="1" applyNumberFormat="1" applyFont="1" applyFill="1" applyBorder="1" applyAlignment="1">
      <alignment horizontal="center" vertical="center"/>
    </xf>
    <xf numFmtId="0" fontId="23" fillId="4" borderId="2"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23" fillId="4" borderId="2" xfId="2" applyFont="1" applyFill="1" applyBorder="1" applyAlignment="1">
      <alignment horizontal="left" vertical="center" wrapText="1"/>
    </xf>
    <xf numFmtId="0" fontId="24" fillId="6" borderId="78" xfId="0" applyFont="1" applyFill="1" applyBorder="1" applyAlignment="1">
      <alignment horizontal="center" vertical="center" wrapText="1"/>
    </xf>
    <xf numFmtId="166" fontId="62" fillId="12" borderId="77" xfId="1" applyNumberFormat="1" applyFont="1" applyFill="1" applyBorder="1" applyAlignment="1">
      <alignment vertical="center"/>
    </xf>
    <xf numFmtId="0" fontId="53" fillId="17" borderId="77" xfId="1" applyNumberFormat="1" applyFont="1" applyFill="1" applyBorder="1" applyAlignment="1">
      <alignment vertical="center"/>
    </xf>
    <xf numFmtId="0" fontId="33" fillId="4" borderId="0" xfId="0" applyFont="1" applyFill="1" applyBorder="1" applyAlignment="1">
      <alignment horizontal="left"/>
    </xf>
    <xf numFmtId="167" fontId="53" fillId="17" borderId="77" xfId="1" applyNumberFormat="1" applyFont="1" applyFill="1" applyBorder="1" applyAlignment="1">
      <alignment vertical="center"/>
    </xf>
    <xf numFmtId="168" fontId="53" fillId="17" borderId="77" xfId="1" applyNumberFormat="1" applyFont="1" applyFill="1" applyBorder="1" applyAlignment="1">
      <alignment vertical="center"/>
    </xf>
    <xf numFmtId="20" fontId="0" fillId="4" borderId="0" xfId="0" applyNumberFormat="1" applyFill="1"/>
    <xf numFmtId="0" fontId="23" fillId="4" borderId="0" xfId="2" applyFont="1" applyFill="1" applyBorder="1" applyAlignment="1">
      <alignment horizontal="left" vertical="center" wrapText="1"/>
    </xf>
    <xf numFmtId="0" fontId="33" fillId="4" borderId="0" xfId="0" applyFont="1" applyFill="1"/>
    <xf numFmtId="0" fontId="44" fillId="4" borderId="77" xfId="2" applyFont="1" applyFill="1" applyBorder="1" applyAlignment="1">
      <alignment vertical="center" wrapText="1"/>
    </xf>
    <xf numFmtId="0" fontId="44" fillId="4" borderId="77" xfId="0" applyFont="1" applyFill="1" applyBorder="1"/>
    <xf numFmtId="0" fontId="57" fillId="4" borderId="0" xfId="0" applyFont="1" applyFill="1" applyBorder="1"/>
    <xf numFmtId="0" fontId="64" fillId="4" borderId="77" xfId="5" applyNumberFormat="1" applyFont="1" applyFill="1" applyBorder="1" applyAlignment="1">
      <alignment horizontal="center"/>
    </xf>
    <xf numFmtId="0" fontId="64" fillId="4" borderId="77" xfId="0" applyFont="1" applyFill="1" applyBorder="1" applyAlignment="1">
      <alignment horizontal="center"/>
    </xf>
    <xf numFmtId="166" fontId="64" fillId="4" borderId="77" xfId="5" applyNumberFormat="1" applyFont="1" applyFill="1" applyBorder="1" applyAlignment="1">
      <alignment horizontal="center"/>
    </xf>
    <xf numFmtId="167" fontId="44" fillId="4" borderId="77" xfId="5" quotePrefix="1" applyNumberFormat="1" applyFont="1" applyFill="1" applyBorder="1" applyAlignment="1">
      <alignment horizontal="center"/>
    </xf>
    <xf numFmtId="167" fontId="64" fillId="4" borderId="77" xfId="5" applyNumberFormat="1" applyFont="1" applyFill="1" applyBorder="1" applyAlignment="1">
      <alignment horizontal="center"/>
    </xf>
    <xf numFmtId="0" fontId="44" fillId="4" borderId="77" xfId="0" applyFont="1" applyFill="1" applyBorder="1" applyAlignment="1">
      <alignment horizontal="left"/>
    </xf>
    <xf numFmtId="0" fontId="44" fillId="4" borderId="0" xfId="0" applyFont="1" applyFill="1" applyBorder="1"/>
    <xf numFmtId="0" fontId="44" fillId="4" borderId="77" xfId="2" applyFont="1" applyFill="1" applyBorder="1" applyAlignment="1">
      <alignment horizontal="left" vertical="center" wrapText="1"/>
    </xf>
    <xf numFmtId="0" fontId="65" fillId="4" borderId="0" xfId="0" applyFont="1" applyFill="1" applyBorder="1"/>
    <xf numFmtId="0" fontId="65" fillId="4" borderId="0" xfId="0" applyFont="1" applyFill="1" applyBorder="1" applyAlignment="1">
      <alignment horizontal="left"/>
    </xf>
    <xf numFmtId="0" fontId="66" fillId="4" borderId="0" xfId="2" applyFont="1" applyFill="1" applyBorder="1" applyAlignment="1">
      <alignment horizontal="left" vertical="center"/>
    </xf>
    <xf numFmtId="0" fontId="44" fillId="4" borderId="0" xfId="0" applyFont="1" applyFill="1" applyBorder="1" applyAlignment="1">
      <alignment horizontal="center"/>
    </xf>
    <xf numFmtId="0" fontId="44" fillId="4" borderId="77" xfId="0" applyFont="1" applyFill="1" applyBorder="1" applyAlignment="1">
      <alignment horizontal="center"/>
    </xf>
    <xf numFmtId="0" fontId="65" fillId="4" borderId="0" xfId="0" applyFont="1" applyFill="1" applyBorder="1" applyAlignment="1">
      <alignment horizontal="center"/>
    </xf>
    <xf numFmtId="0" fontId="44" fillId="4" borderId="0" xfId="0" applyFont="1" applyFill="1"/>
    <xf numFmtId="0" fontId="67" fillId="4" borderId="77" xfId="3" applyFont="1" applyFill="1" applyBorder="1"/>
    <xf numFmtId="0" fontId="64" fillId="4" borderId="77" xfId="0" quotePrefix="1" applyFont="1" applyFill="1" applyBorder="1" applyAlignment="1">
      <alignment horizontal="center"/>
    </xf>
    <xf numFmtId="0" fontId="62" fillId="2" borderId="77" xfId="0" applyFont="1" applyFill="1" applyBorder="1"/>
    <xf numFmtId="0" fontId="68" fillId="2" borderId="77" xfId="5" applyFont="1" applyFill="1" applyBorder="1" applyAlignment="1">
      <alignment horizontal="center"/>
    </xf>
    <xf numFmtId="0" fontId="68" fillId="2" borderId="77" xfId="5" applyFont="1" applyFill="1" applyBorder="1" applyAlignment="1">
      <alignment horizontal="left"/>
    </xf>
    <xf numFmtId="0" fontId="68" fillId="2" borderId="77" xfId="5" applyFont="1" applyFill="1" applyBorder="1"/>
    <xf numFmtId="166" fontId="68" fillId="2" borderId="77" xfId="0" applyNumberFormat="1" applyFont="1" applyFill="1" applyBorder="1" applyAlignment="1"/>
    <xf numFmtId="16" fontId="68" fillId="2" borderId="77" xfId="6" applyNumberFormat="1" applyFont="1" applyFill="1" applyBorder="1" applyAlignment="1">
      <alignment horizontal="center"/>
    </xf>
    <xf numFmtId="0" fontId="62" fillId="2" borderId="77" xfId="5" applyFont="1" applyFill="1" applyBorder="1" applyAlignment="1">
      <alignment horizontal="center"/>
    </xf>
    <xf numFmtId="0" fontId="62" fillId="2" borderId="77" xfId="5" applyFont="1" applyFill="1" applyBorder="1" applyAlignment="1">
      <alignment vertical="center"/>
    </xf>
    <xf numFmtId="0" fontId="62" fillId="2" borderId="77" xfId="5" applyFont="1" applyFill="1" applyBorder="1" applyAlignment="1">
      <alignment horizontal="center" vertical="center"/>
    </xf>
    <xf numFmtId="0" fontId="62" fillId="2" borderId="77" xfId="5" applyFont="1" applyFill="1" applyBorder="1" applyAlignment="1">
      <alignment horizontal="left" vertical="center"/>
    </xf>
    <xf numFmtId="0" fontId="62" fillId="2" borderId="77" xfId="2" applyFont="1" applyFill="1" applyBorder="1" applyAlignment="1">
      <alignment vertical="center" wrapText="1"/>
    </xf>
    <xf numFmtId="0" fontId="44" fillId="4" borderId="77" xfId="2" applyFont="1" applyFill="1" applyBorder="1" applyAlignment="1">
      <alignment horizontal="center" vertical="center" wrapText="1"/>
    </xf>
    <xf numFmtId="0" fontId="67" fillId="4" borderId="77" xfId="3" applyFont="1" applyFill="1" applyBorder="1" applyAlignment="1">
      <alignment horizontal="center"/>
    </xf>
    <xf numFmtId="0" fontId="23" fillId="4" borderId="0" xfId="2" applyFont="1" applyFill="1" applyBorder="1" applyAlignment="1">
      <alignment vertical="center" wrapText="1"/>
    </xf>
    <xf numFmtId="0" fontId="1" fillId="0" borderId="0" xfId="1" applyFill="1"/>
    <xf numFmtId="164" fontId="52" fillId="10" borderId="90" xfId="1" applyNumberFormat="1" applyFont="1" applyFill="1" applyBorder="1" applyAlignment="1">
      <alignment horizontal="center" vertical="center"/>
    </xf>
    <xf numFmtId="0" fontId="71" fillId="4" borderId="0" xfId="1" applyFont="1" applyFill="1" applyBorder="1" applyAlignment="1">
      <alignment vertical="center"/>
    </xf>
    <xf numFmtId="0" fontId="53" fillId="15" borderId="104" xfId="1" applyNumberFormat="1" applyFont="1" applyFill="1" applyBorder="1" applyAlignment="1">
      <alignment horizontal="center" vertical="center"/>
    </xf>
    <xf numFmtId="0" fontId="53" fillId="15" borderId="105" xfId="1" applyNumberFormat="1" applyFont="1" applyFill="1" applyBorder="1" applyAlignment="1">
      <alignment horizontal="center" vertical="center"/>
    </xf>
    <xf numFmtId="0" fontId="70" fillId="14" borderId="92" xfId="1" applyFont="1" applyFill="1" applyBorder="1" applyAlignment="1">
      <alignment horizontal="center" vertical="center"/>
    </xf>
    <xf numFmtId="0" fontId="1" fillId="18" borderId="106" xfId="1" applyFill="1" applyBorder="1" applyAlignment="1">
      <alignment horizontal="center" vertical="center"/>
    </xf>
    <xf numFmtId="0" fontId="72" fillId="0" borderId="94" xfId="1" applyFont="1" applyFill="1" applyBorder="1" applyAlignment="1">
      <alignment horizontal="center" vertical="center"/>
    </xf>
    <xf numFmtId="0" fontId="60" fillId="0" borderId="107" xfId="1" applyFont="1" applyFill="1" applyBorder="1" applyAlignment="1">
      <alignment horizontal="center" vertical="center"/>
    </xf>
    <xf numFmtId="0" fontId="60" fillId="18" borderId="91" xfId="1" applyFont="1" applyFill="1" applyBorder="1" applyAlignment="1">
      <alignment horizontal="center" vertical="center"/>
    </xf>
    <xf numFmtId="0" fontId="60" fillId="18" borderId="94" xfId="1" applyFont="1" applyFill="1" applyBorder="1" applyAlignment="1">
      <alignment horizontal="center" vertical="center"/>
    </xf>
    <xf numFmtId="0" fontId="1" fillId="18" borderId="107" xfId="1" applyFill="1" applyBorder="1" applyAlignment="1">
      <alignment horizontal="center" vertical="center"/>
    </xf>
    <xf numFmtId="0" fontId="72" fillId="0" borderId="91" xfId="1" applyFont="1" applyFill="1" applyBorder="1" applyAlignment="1">
      <alignment horizontal="center" vertical="center"/>
    </xf>
    <xf numFmtId="0" fontId="60" fillId="0" borderId="91" xfId="1" applyFont="1" applyFill="1" applyBorder="1" applyAlignment="1">
      <alignment horizontal="center" vertical="center"/>
    </xf>
    <xf numFmtId="0" fontId="69" fillId="18" borderId="91" xfId="1" applyFont="1" applyFill="1" applyBorder="1" applyAlignment="1">
      <alignment horizontal="center" vertical="center"/>
    </xf>
    <xf numFmtId="0" fontId="1" fillId="18" borderId="91" xfId="1" applyFill="1" applyBorder="1" applyAlignment="1">
      <alignment horizontal="center" vertical="center"/>
    </xf>
    <xf numFmtId="0" fontId="70" fillId="14" borderId="101" xfId="1" applyFont="1" applyFill="1" applyBorder="1" applyAlignment="1">
      <alignment vertical="center"/>
    </xf>
    <xf numFmtId="0" fontId="70" fillId="14" borderId="102" xfId="1" applyFont="1" applyFill="1" applyBorder="1" applyAlignment="1">
      <alignment vertical="center"/>
    </xf>
    <xf numFmtId="0" fontId="70" fillId="14" borderId="103" xfId="1" applyFont="1" applyFill="1" applyBorder="1" applyAlignment="1">
      <alignment vertical="center"/>
    </xf>
    <xf numFmtId="0" fontId="0" fillId="4" borderId="77" xfId="0" applyFill="1" applyBorder="1"/>
    <xf numFmtId="0" fontId="57" fillId="4" borderId="0" xfId="0" quotePrefix="1" applyFont="1" applyFill="1"/>
    <xf numFmtId="20" fontId="57" fillId="4" borderId="0" xfId="0" applyNumberFormat="1" applyFont="1" applyFill="1"/>
    <xf numFmtId="20" fontId="62" fillId="4" borderId="0" xfId="0" applyNumberFormat="1" applyFont="1" applyFill="1"/>
    <xf numFmtId="0" fontId="73" fillId="4" borderId="0" xfId="0" applyFont="1" applyFill="1"/>
    <xf numFmtId="20" fontId="44" fillId="4" borderId="0" xfId="0" applyNumberFormat="1" applyFont="1" applyFill="1"/>
    <xf numFmtId="0" fontId="63" fillId="4" borderId="0" xfId="0" applyFont="1" applyFill="1"/>
    <xf numFmtId="165" fontId="53" fillId="17" borderId="77" xfId="1" applyNumberFormat="1" applyFont="1" applyFill="1" applyBorder="1" applyAlignment="1">
      <alignment vertical="center"/>
    </xf>
    <xf numFmtId="0" fontId="53" fillId="17" borderId="77" xfId="1" applyFont="1" applyFill="1" applyBorder="1" applyAlignment="1">
      <alignment vertical="center"/>
    </xf>
    <xf numFmtId="164" fontId="53" fillId="17" borderId="77" xfId="1" quotePrefix="1" applyNumberFormat="1" applyFont="1" applyFill="1" applyBorder="1" applyAlignment="1">
      <alignment vertical="center"/>
    </xf>
    <xf numFmtId="0" fontId="53" fillId="17" borderId="77" xfId="1" quotePrefix="1" applyFont="1" applyFill="1" applyBorder="1" applyAlignment="1">
      <alignment horizontal="center" vertical="center"/>
    </xf>
    <xf numFmtId="14" fontId="53" fillId="17" borderId="77" xfId="1" applyNumberFormat="1" applyFont="1" applyFill="1" applyBorder="1" applyAlignment="1">
      <alignment horizontal="center" vertical="center"/>
    </xf>
    <xf numFmtId="164" fontId="74" fillId="12" borderId="10" xfId="1" applyNumberFormat="1" applyFont="1" applyFill="1" applyBorder="1" applyAlignment="1">
      <alignment horizontal="center" vertical="center"/>
    </xf>
    <xf numFmtId="166" fontId="74" fillId="12" borderId="9" xfId="1" applyNumberFormat="1" applyFont="1" applyFill="1" applyBorder="1" applyAlignment="1">
      <alignment horizontal="center" vertical="center"/>
    </xf>
    <xf numFmtId="166" fontId="74" fillId="12" borderId="10" xfId="1" applyNumberFormat="1" applyFont="1" applyFill="1" applyBorder="1" applyAlignment="1">
      <alignment vertical="center"/>
    </xf>
    <xf numFmtId="166" fontId="74" fillId="12" borderId="11" xfId="1" applyNumberFormat="1" applyFont="1" applyFill="1" applyBorder="1" applyAlignment="1">
      <alignment vertical="center"/>
    </xf>
    <xf numFmtId="0" fontId="24" fillId="6" borderId="80" xfId="0" applyFont="1" applyFill="1" applyBorder="1" applyAlignment="1">
      <alignment vertical="center" wrapText="1"/>
    </xf>
    <xf numFmtId="0" fontId="23" fillId="4" borderId="2" xfId="2" applyFont="1" applyFill="1" applyBorder="1" applyAlignment="1">
      <alignment vertical="center" wrapText="1"/>
    </xf>
    <xf numFmtId="0" fontId="33" fillId="4" borderId="0" xfId="0" applyFont="1" applyFill="1" applyAlignment="1">
      <alignment horizontal="left"/>
    </xf>
    <xf numFmtId="20" fontId="57" fillId="4" borderId="111" xfId="0" applyNumberFormat="1" applyFont="1" applyFill="1" applyBorder="1" applyAlignment="1">
      <alignment horizontal="center"/>
    </xf>
    <xf numFmtId="20" fontId="57" fillId="4" borderId="91" xfId="0" applyNumberFormat="1" applyFont="1" applyFill="1" applyBorder="1" applyAlignment="1">
      <alignment horizontal="center"/>
    </xf>
    <xf numFmtId="20" fontId="57" fillId="4" borderId="112" xfId="0" applyNumberFormat="1" applyFont="1" applyFill="1" applyBorder="1" applyAlignment="1">
      <alignment horizontal="center"/>
    </xf>
    <xf numFmtId="0" fontId="57" fillId="4" borderId="111" xfId="0" applyFont="1" applyFill="1" applyBorder="1" applyAlignment="1">
      <alignment horizontal="center"/>
    </xf>
    <xf numFmtId="0" fontId="57" fillId="4" borderId="91" xfId="0" applyFont="1" applyFill="1" applyBorder="1" applyAlignment="1">
      <alignment horizontal="center"/>
    </xf>
    <xf numFmtId="0" fontId="57" fillId="4" borderId="112" xfId="0" applyFont="1" applyFill="1" applyBorder="1" applyAlignment="1">
      <alignment horizontal="center"/>
    </xf>
    <xf numFmtId="0" fontId="57" fillId="4" borderId="113" xfId="0" applyFont="1" applyFill="1" applyBorder="1" applyAlignment="1">
      <alignment horizontal="center"/>
    </xf>
    <xf numFmtId="0" fontId="57" fillId="4" borderId="114" xfId="0" applyFont="1" applyFill="1" applyBorder="1" applyAlignment="1">
      <alignment horizontal="center"/>
    </xf>
    <xf numFmtId="0" fontId="57" fillId="4" borderId="115" xfId="0" applyFont="1" applyFill="1" applyBorder="1" applyAlignment="1">
      <alignment horizontal="center"/>
    </xf>
    <xf numFmtId="0" fontId="24" fillId="4" borderId="108" xfId="0" applyFont="1" applyFill="1" applyBorder="1" applyAlignment="1">
      <alignment horizontal="center" vertical="center" wrapText="1"/>
    </xf>
    <xf numFmtId="0" fontId="24" fillId="4" borderId="109" xfId="0" applyFont="1" applyFill="1" applyBorder="1" applyAlignment="1">
      <alignment horizontal="center" vertical="center" wrapText="1"/>
    </xf>
    <xf numFmtId="0" fontId="24" fillId="4" borderId="110" xfId="0" applyFont="1" applyFill="1" applyBorder="1" applyAlignment="1">
      <alignment horizontal="center" vertical="center" wrapText="1"/>
    </xf>
    <xf numFmtId="0" fontId="0" fillId="4" borderId="10" xfId="0" applyFill="1" applyBorder="1"/>
    <xf numFmtId="0" fontId="0" fillId="4" borderId="11" xfId="0" applyFill="1" applyBorder="1"/>
    <xf numFmtId="0" fontId="33" fillId="4" borderId="12" xfId="0" applyFont="1" applyFill="1" applyBorder="1" applyAlignment="1">
      <alignment horizontal="left"/>
    </xf>
    <xf numFmtId="0" fontId="33" fillId="4" borderId="13" xfId="0" applyFont="1" applyFill="1" applyBorder="1" applyAlignment="1">
      <alignment horizontal="left"/>
    </xf>
    <xf numFmtId="0" fontId="0" fillId="4" borderId="120" xfId="0" applyFill="1" applyBorder="1" applyAlignment="1">
      <alignment horizontal="center"/>
    </xf>
    <xf numFmtId="0" fontId="0" fillId="4" borderId="119" xfId="0" applyFill="1" applyBorder="1"/>
    <xf numFmtId="0" fontId="0" fillId="4" borderId="121" xfId="0" applyFill="1" applyBorder="1"/>
    <xf numFmtId="0" fontId="0" fillId="4" borderId="122" xfId="0" applyFill="1" applyBorder="1"/>
    <xf numFmtId="0" fontId="0" fillId="4" borderId="123" xfId="0" applyFill="1" applyBorder="1"/>
    <xf numFmtId="0" fontId="0" fillId="4" borderId="124" xfId="0" applyFill="1" applyBorder="1" applyAlignment="1">
      <alignment horizontal="center"/>
    </xf>
    <xf numFmtId="0" fontId="0" fillId="4" borderId="125" xfId="0" applyFill="1" applyBorder="1" applyAlignment="1">
      <alignment horizontal="center"/>
    </xf>
    <xf numFmtId="0" fontId="33" fillId="4" borderId="126" xfId="0" applyFont="1" applyFill="1" applyBorder="1"/>
    <xf numFmtId="0" fontId="0" fillId="4" borderId="5" xfId="0" applyFill="1" applyBorder="1"/>
    <xf numFmtId="0" fontId="0" fillId="4" borderId="6" xfId="0" applyFill="1" applyBorder="1"/>
    <xf numFmtId="0" fontId="0" fillId="4" borderId="99" xfId="0" applyFill="1" applyBorder="1"/>
    <xf numFmtId="0" fontId="0" fillId="4" borderId="127" xfId="0" applyFill="1" applyBorder="1" applyAlignment="1">
      <alignment horizontal="center"/>
    </xf>
    <xf numFmtId="0" fontId="33" fillId="4" borderId="14" xfId="0" applyFont="1" applyFill="1" applyBorder="1"/>
    <xf numFmtId="0" fontId="33" fillId="4" borderId="15" xfId="0" applyFont="1" applyFill="1" applyBorder="1"/>
    <xf numFmtId="20" fontId="33" fillId="4" borderId="15" xfId="0" applyNumberFormat="1" applyFont="1" applyFill="1" applyBorder="1"/>
    <xf numFmtId="0" fontId="22" fillId="4" borderId="5" xfId="0" applyFont="1" applyFill="1" applyBorder="1" applyAlignment="1"/>
    <xf numFmtId="0" fontId="0" fillId="10" borderId="99" xfId="0" applyFill="1" applyBorder="1" applyAlignment="1">
      <alignment horizontal="center"/>
    </xf>
    <xf numFmtId="0" fontId="0" fillId="10" borderId="77" xfId="0" applyFill="1" applyBorder="1" applyAlignment="1">
      <alignment horizontal="center"/>
    </xf>
    <xf numFmtId="20" fontId="0" fillId="4" borderId="77" xfId="0" applyNumberFormat="1" applyFill="1" applyBorder="1"/>
    <xf numFmtId="0" fontId="0" fillId="0" borderId="77" xfId="0" applyBorder="1"/>
    <xf numFmtId="0" fontId="0" fillId="0" borderId="77" xfId="0" applyBorder="1" applyAlignment="1">
      <alignment horizontal="center"/>
    </xf>
    <xf numFmtId="0" fontId="0" fillId="0" borderId="77" xfId="0" applyBorder="1" applyAlignment="1">
      <alignment horizontal="left"/>
    </xf>
    <xf numFmtId="0" fontId="23" fillId="4" borderId="8" xfId="2" applyFont="1" applyFill="1" applyBorder="1" applyAlignment="1">
      <alignment vertical="center" wrapText="1"/>
    </xf>
    <xf numFmtId="0" fontId="22" fillId="4" borderId="6" xfId="0" applyFont="1" applyFill="1" applyBorder="1" applyAlignment="1"/>
    <xf numFmtId="164" fontId="74" fillId="12" borderId="9" xfId="1" applyNumberFormat="1" applyFont="1" applyFill="1" applyBorder="1" applyAlignment="1">
      <alignment vertical="center"/>
    </xf>
    <xf numFmtId="164" fontId="74" fillId="12" borderId="10" xfId="1" applyNumberFormat="1" applyFont="1" applyFill="1" applyBorder="1" applyAlignment="1">
      <alignment vertical="center"/>
    </xf>
    <xf numFmtId="164" fontId="74" fillId="12" borderId="11" xfId="1" applyNumberFormat="1" applyFont="1" applyFill="1" applyBorder="1" applyAlignment="1">
      <alignment vertical="center"/>
    </xf>
    <xf numFmtId="166" fontId="74" fillId="12" borderId="9" xfId="1" applyNumberFormat="1" applyFont="1" applyFill="1" applyBorder="1" applyAlignment="1">
      <alignment vertical="center"/>
    </xf>
    <xf numFmtId="0" fontId="0" fillId="19" borderId="0" xfId="0" applyFill="1"/>
    <xf numFmtId="0" fontId="0" fillId="6" borderId="0" xfId="0" applyFill="1"/>
    <xf numFmtId="0" fontId="0" fillId="4" borderId="0" xfId="0" applyFill="1" applyBorder="1" applyAlignment="1">
      <alignment horizontal="center"/>
    </xf>
    <xf numFmtId="164" fontId="75" fillId="12" borderId="92" xfId="1" applyNumberFormat="1" applyFont="1" applyFill="1" applyBorder="1" applyAlignment="1">
      <alignment horizontal="center" vertical="center"/>
    </xf>
    <xf numFmtId="0" fontId="75" fillId="13" borderId="90" xfId="1" applyNumberFormat="1" applyFont="1" applyFill="1" applyBorder="1" applyAlignment="1">
      <alignment horizontal="center" vertical="center"/>
    </xf>
    <xf numFmtId="0" fontId="76" fillId="4" borderId="77" xfId="0" applyFont="1" applyFill="1" applyBorder="1" applyAlignment="1">
      <alignment horizontal="center" vertical="center"/>
    </xf>
    <xf numFmtId="167" fontId="76" fillId="4" borderId="77" xfId="0" applyNumberFormat="1" applyFont="1" applyFill="1" applyBorder="1" applyAlignment="1">
      <alignment horizontal="center" vertical="center"/>
    </xf>
    <xf numFmtId="169" fontId="77" fillId="4" borderId="77" xfId="7" applyNumberFormat="1" applyFont="1" applyFill="1" applyBorder="1" applyAlignment="1">
      <alignment horizontal="center" vertical="center"/>
    </xf>
    <xf numFmtId="169" fontId="76" fillId="4" borderId="77" xfId="7" applyNumberFormat="1" applyFont="1" applyFill="1" applyBorder="1" applyAlignment="1">
      <alignment horizontal="left" vertical="center"/>
    </xf>
    <xf numFmtId="169" fontId="76" fillId="4" borderId="77" xfId="7" applyNumberFormat="1" applyFont="1" applyFill="1" applyBorder="1" applyAlignment="1">
      <alignment horizontal="center" vertical="center"/>
    </xf>
    <xf numFmtId="16" fontId="76" fillId="4" borderId="77" xfId="0" applyNumberFormat="1" applyFont="1" applyFill="1" applyBorder="1" applyAlignment="1">
      <alignment horizontal="center" vertical="center"/>
    </xf>
    <xf numFmtId="0" fontId="23" fillId="4" borderId="3" xfId="2" applyFont="1" applyFill="1" applyBorder="1" applyAlignment="1">
      <alignment vertical="center" wrapText="1"/>
    </xf>
    <xf numFmtId="0" fontId="23" fillId="4" borderId="5" xfId="2" applyFont="1" applyFill="1" applyBorder="1" applyAlignment="1">
      <alignment vertical="center" wrapText="1"/>
    </xf>
    <xf numFmtId="0" fontId="78" fillId="4" borderId="77" xfId="0" applyFont="1" applyFill="1" applyBorder="1" applyAlignment="1">
      <alignment horizontal="left" vertical="center"/>
    </xf>
    <xf numFmtId="169" fontId="79" fillId="4" borderId="77" xfId="7" quotePrefix="1" applyNumberFormat="1" applyFont="1" applyFill="1" applyBorder="1" applyAlignment="1">
      <alignment horizontal="center" vertical="center"/>
    </xf>
    <xf numFmtId="164" fontId="75" fillId="12" borderId="92" xfId="1" applyNumberFormat="1" applyFont="1" applyFill="1" applyBorder="1" applyAlignment="1">
      <alignment horizontal="left" vertical="center"/>
    </xf>
    <xf numFmtId="0" fontId="80" fillId="4" borderId="77" xfId="0" applyFont="1" applyFill="1" applyBorder="1" applyAlignment="1">
      <alignment horizontal="center" vertical="center"/>
    </xf>
    <xf numFmtId="0" fontId="78" fillId="10" borderId="77" xfId="0" applyFont="1" applyFill="1" applyBorder="1" applyAlignment="1">
      <alignment horizontal="left" vertical="center"/>
    </xf>
    <xf numFmtId="0" fontId="76" fillId="10" borderId="77" xfId="0" applyFont="1" applyFill="1" applyBorder="1" applyAlignment="1">
      <alignment horizontal="center" vertical="center"/>
    </xf>
    <xf numFmtId="167" fontId="76" fillId="10" borderId="77" xfId="0" applyNumberFormat="1" applyFont="1" applyFill="1" applyBorder="1" applyAlignment="1">
      <alignment horizontal="center" vertical="center"/>
    </xf>
    <xf numFmtId="16" fontId="76" fillId="10" borderId="77" xfId="0" applyNumberFormat="1" applyFont="1" applyFill="1" applyBorder="1" applyAlignment="1">
      <alignment horizontal="center" vertical="center"/>
    </xf>
    <xf numFmtId="0" fontId="0" fillId="20" borderId="0" xfId="0" applyFill="1"/>
    <xf numFmtId="0" fontId="23" fillId="4" borderId="0" xfId="2" applyFont="1" applyFill="1" applyBorder="1" applyAlignment="1">
      <alignment horizontal="left" vertical="center" wrapText="1"/>
    </xf>
    <xf numFmtId="0" fontId="23" fillId="4" borderId="0" xfId="2" applyFont="1" applyFill="1" applyBorder="1" applyAlignment="1">
      <alignment vertical="center" wrapText="1"/>
    </xf>
    <xf numFmtId="0" fontId="23" fillId="4" borderId="8" xfId="2" applyFont="1" applyFill="1" applyBorder="1" applyAlignment="1">
      <alignment horizontal="left" vertical="center" wrapText="1"/>
    </xf>
    <xf numFmtId="0" fontId="23" fillId="4" borderId="2" xfId="2" applyFont="1" applyFill="1" applyBorder="1" applyAlignment="1">
      <alignment vertical="center" wrapText="1"/>
    </xf>
    <xf numFmtId="1" fontId="80" fillId="4" borderId="77" xfId="0" applyNumberFormat="1" applyFont="1" applyFill="1" applyBorder="1" applyAlignment="1">
      <alignment horizontal="center" vertical="center"/>
    </xf>
    <xf numFmtId="0" fontId="0" fillId="4" borderId="1" xfId="0" applyFill="1" applyBorder="1" applyAlignment="1"/>
    <xf numFmtId="0" fontId="0" fillId="4" borderId="2" xfId="0" applyFill="1" applyBorder="1" applyAlignment="1"/>
    <xf numFmtId="0" fontId="0" fillId="4" borderId="7" xfId="0" applyFill="1" applyBorder="1" applyAlignment="1"/>
    <xf numFmtId="0" fontId="0" fillId="4" borderId="8" xfId="0" applyFill="1" applyBorder="1" applyAlignment="1"/>
    <xf numFmtId="0" fontId="0" fillId="4" borderId="4" xfId="0" applyFill="1" applyBorder="1" applyAlignment="1"/>
    <xf numFmtId="0" fontId="0" fillId="4" borderId="6" xfId="0" applyFill="1" applyBorder="1" applyAlignment="1"/>
    <xf numFmtId="0" fontId="63" fillId="4" borderId="0" xfId="0" applyFont="1" applyFill="1" applyBorder="1" applyAlignment="1"/>
    <xf numFmtId="18" fontId="63" fillId="4" borderId="0" xfId="0" applyNumberFormat="1" applyFont="1" applyFill="1" applyBorder="1" applyAlignment="1"/>
    <xf numFmtId="0" fontId="63" fillId="4" borderId="2" xfId="0" applyFont="1" applyFill="1" applyBorder="1"/>
    <xf numFmtId="0" fontId="0" fillId="4" borderId="2" xfId="0" applyFill="1" applyBorder="1"/>
    <xf numFmtId="0" fontId="0" fillId="4" borderId="3" xfId="0" applyFill="1" applyBorder="1"/>
    <xf numFmtId="0" fontId="63" fillId="4" borderId="0" xfId="0" applyFont="1" applyFill="1" applyBorder="1"/>
    <xf numFmtId="0" fontId="0" fillId="4" borderId="8" xfId="0" applyFill="1" applyBorder="1"/>
    <xf numFmtId="0" fontId="0" fillId="4" borderId="4" xfId="0" applyFill="1" applyBorder="1"/>
    <xf numFmtId="0" fontId="63" fillId="4" borderId="3" xfId="0" applyFont="1" applyFill="1" applyBorder="1" applyAlignment="1"/>
    <xf numFmtId="0" fontId="81" fillId="4" borderId="1" xfId="0" applyFont="1" applyFill="1" applyBorder="1"/>
    <xf numFmtId="20" fontId="63" fillId="4" borderId="0" xfId="0" applyNumberFormat="1" applyFont="1" applyFill="1" applyBorder="1" applyAlignment="1">
      <alignment horizontal="left"/>
    </xf>
    <xf numFmtId="168" fontId="53" fillId="17" borderId="11" xfId="1" applyNumberFormat="1" applyFont="1" applyFill="1" applyBorder="1" applyAlignment="1">
      <alignment vertical="center"/>
    </xf>
    <xf numFmtId="20" fontId="53" fillId="17" borderId="9" xfId="1" applyNumberFormat="1" applyFont="1" applyFill="1" applyBorder="1" applyAlignment="1">
      <alignment vertical="center"/>
    </xf>
    <xf numFmtId="20" fontId="53" fillId="17" borderId="10" xfId="1" applyNumberFormat="1" applyFont="1" applyFill="1" applyBorder="1" applyAlignment="1">
      <alignment vertical="center"/>
    </xf>
    <xf numFmtId="0" fontId="82" fillId="4" borderId="0" xfId="0" applyFont="1" applyFill="1" applyBorder="1"/>
    <xf numFmtId="20" fontId="82" fillId="4" borderId="0" xfId="0" applyNumberFormat="1" applyFont="1" applyFill="1" applyBorder="1"/>
    <xf numFmtId="0" fontId="25" fillId="21" borderId="5" xfId="0" applyFont="1" applyFill="1" applyBorder="1"/>
    <xf numFmtId="164" fontId="74" fillId="12" borderId="77" xfId="1" applyNumberFormat="1" applyFont="1" applyFill="1" applyBorder="1" applyAlignment="1">
      <alignment vertical="center"/>
    </xf>
    <xf numFmtId="0" fontId="53" fillId="14" borderId="77" xfId="1" applyNumberFormat="1" applyFont="1" applyFill="1" applyBorder="1" applyAlignment="1">
      <alignment horizontal="center" vertical="center"/>
    </xf>
    <xf numFmtId="0" fontId="24" fillId="6" borderId="79" xfId="0" applyFont="1" applyFill="1" applyBorder="1" applyAlignment="1">
      <alignment horizontal="center" vertical="center" wrapText="1"/>
    </xf>
    <xf numFmtId="0" fontId="84" fillId="4" borderId="0" xfId="0" applyFont="1" applyFill="1"/>
    <xf numFmtId="170" fontId="85" fillId="12" borderId="77" xfId="0" applyNumberFormat="1" applyFont="1" applyFill="1" applyBorder="1" applyAlignment="1">
      <alignment horizontal="center" vertical="center"/>
    </xf>
    <xf numFmtId="0" fontId="24" fillId="6" borderId="96" xfId="0" applyFont="1" applyFill="1" applyBorder="1" applyAlignment="1">
      <alignment horizontal="center" vertical="center" wrapText="1"/>
    </xf>
    <xf numFmtId="0" fontId="0" fillId="4" borderId="9" xfId="0" applyFill="1" applyBorder="1"/>
    <xf numFmtId="0" fontId="86" fillId="6" borderId="0" xfId="0" applyFont="1" applyFill="1"/>
    <xf numFmtId="0" fontId="63" fillId="4" borderId="72" xfId="0" applyFont="1" applyFill="1" applyBorder="1" applyAlignment="1">
      <alignment horizontal="left"/>
    </xf>
    <xf numFmtId="20" fontId="57" fillId="4" borderId="78" xfId="0" applyNumberFormat="1" applyFont="1" applyFill="1" applyBorder="1" applyAlignment="1">
      <alignment horizontal="center"/>
    </xf>
    <xf numFmtId="0" fontId="57" fillId="4" borderId="78" xfId="0" applyFont="1" applyFill="1" applyBorder="1" applyAlignment="1">
      <alignment horizontal="center"/>
    </xf>
    <xf numFmtId="0" fontId="57" fillId="4" borderId="73" xfId="0" applyFont="1" applyFill="1" applyBorder="1" applyAlignment="1">
      <alignment horizontal="center"/>
    </xf>
    <xf numFmtId="0" fontId="63" fillId="4" borderId="72" xfId="0" applyFont="1" applyFill="1" applyBorder="1" applyAlignment="1">
      <alignment horizontal="center"/>
    </xf>
    <xf numFmtId="0" fontId="33" fillId="4" borderId="0" xfId="0" applyFont="1" applyFill="1" applyAlignment="1">
      <alignment horizontal="center" vertical="center" wrapText="1"/>
    </xf>
    <xf numFmtId="0" fontId="33" fillId="4" borderId="99" xfId="0" applyFont="1" applyFill="1" applyBorder="1" applyAlignment="1">
      <alignment horizontal="center" vertical="center" wrapText="1"/>
    </xf>
    <xf numFmtId="0" fontId="33" fillId="4" borderId="77" xfId="0" applyFont="1" applyFill="1" applyBorder="1" applyAlignment="1">
      <alignment horizontal="center" vertical="center" wrapText="1"/>
    </xf>
    <xf numFmtId="0" fontId="53" fillId="4" borderId="0" xfId="1" applyFont="1" applyFill="1"/>
    <xf numFmtId="0" fontId="1" fillId="4" borderId="0" xfId="1" applyFill="1"/>
    <xf numFmtId="0" fontId="33" fillId="4" borderId="0" xfId="1" applyFont="1" applyFill="1"/>
    <xf numFmtId="0" fontId="1" fillId="4" borderId="0" xfId="1" applyFill="1" applyAlignment="1">
      <alignment horizontal="center" vertical="center"/>
    </xf>
    <xf numFmtId="0" fontId="53" fillId="12" borderId="10" xfId="1" applyNumberFormat="1" applyFont="1" applyFill="1" applyBorder="1" applyAlignment="1">
      <alignment horizontal="center" vertical="center"/>
    </xf>
    <xf numFmtId="0" fontId="53" fillId="12" borderId="11" xfId="1" applyNumberFormat="1" applyFont="1" applyFill="1" applyBorder="1" applyAlignment="1">
      <alignment horizontal="center" vertical="center"/>
    </xf>
    <xf numFmtId="0" fontId="0" fillId="4" borderId="0" xfId="0" applyNumberFormat="1" applyFill="1" applyAlignment="1">
      <alignment horizontal="left"/>
    </xf>
    <xf numFmtId="0" fontId="39" fillId="4" borderId="0" xfId="3" applyFont="1" applyFill="1"/>
    <xf numFmtId="0" fontId="50" fillId="4" borderId="0" xfId="3" applyFont="1" applyFill="1"/>
    <xf numFmtId="0" fontId="42" fillId="4" borderId="0" xfId="3" applyFont="1" applyFill="1"/>
    <xf numFmtId="0" fontId="43" fillId="4" borderId="0" xfId="3" applyFont="1" applyFill="1" applyBorder="1"/>
    <xf numFmtId="0" fontId="43" fillId="4" borderId="0" xfId="3" applyFont="1" applyFill="1"/>
    <xf numFmtId="0" fontId="39" fillId="4" borderId="0" xfId="3" quotePrefix="1" applyFont="1" applyFill="1"/>
    <xf numFmtId="0" fontId="43" fillId="4" borderId="0" xfId="3" quotePrefix="1" applyFont="1" applyFill="1"/>
    <xf numFmtId="0" fontId="43" fillId="4" borderId="0" xfId="0" applyFont="1" applyFill="1" applyBorder="1"/>
    <xf numFmtId="0" fontId="90" fillId="0" borderId="0" xfId="10"/>
    <xf numFmtId="0" fontId="94" fillId="0" borderId="12" xfId="11" applyFont="1" applyFill="1" applyBorder="1"/>
    <xf numFmtId="0" fontId="91" fillId="0" borderId="13" xfId="11" applyFont="1" applyFill="1" applyBorder="1"/>
    <xf numFmtId="0" fontId="94" fillId="0" borderId="129" xfId="11" applyFont="1" applyFill="1" applyBorder="1" applyAlignment="1"/>
    <xf numFmtId="0" fontId="89" fillId="0" borderId="0" xfId="8" applyFont="1"/>
    <xf numFmtId="0" fontId="91" fillId="0" borderId="131" xfId="8" applyFont="1" applyBorder="1"/>
    <xf numFmtId="0" fontId="91" fillId="0" borderId="0" xfId="8" applyFont="1" applyBorder="1"/>
    <xf numFmtId="0" fontId="91" fillId="0" borderId="132" xfId="8" applyFont="1" applyBorder="1"/>
    <xf numFmtId="0" fontId="91" fillId="0" borderId="0" xfId="8" applyFont="1"/>
    <xf numFmtId="0" fontId="95" fillId="0" borderId="13" xfId="11" applyFont="1" applyFill="1" applyBorder="1" applyAlignment="1">
      <alignment vertical="center" shrinkToFit="1"/>
    </xf>
    <xf numFmtId="0" fontId="91" fillId="0" borderId="13" xfId="8" applyFont="1" applyBorder="1"/>
    <xf numFmtId="0" fontId="91" fillId="0" borderId="129" xfId="8" applyFont="1" applyBorder="1"/>
    <xf numFmtId="0" fontId="91" fillId="0" borderId="131" xfId="11" applyFont="1" applyFill="1" applyBorder="1"/>
    <xf numFmtId="0" fontId="91" fillId="0" borderId="0" xfId="11" applyFont="1" applyFill="1" applyBorder="1"/>
    <xf numFmtId="0" fontId="94" fillId="0" borderId="132" xfId="11" applyFont="1" applyFill="1" applyBorder="1" applyAlignment="1"/>
    <xf numFmtId="0" fontId="94" fillId="0" borderId="12" xfId="11" applyFont="1" applyFill="1" applyBorder="1" applyAlignment="1"/>
    <xf numFmtId="0" fontId="91" fillId="0" borderId="13" xfId="11" applyFont="1" applyFill="1" applyBorder="1" applyAlignment="1"/>
    <xf numFmtId="0" fontId="91" fillId="0" borderId="13" xfId="8" applyFont="1" applyFill="1" applyBorder="1" applyAlignment="1"/>
    <xf numFmtId="49" fontId="91" fillId="0" borderId="13" xfId="11" applyNumberFormat="1" applyFont="1" applyFill="1" applyBorder="1" applyAlignment="1"/>
    <xf numFmtId="0" fontId="91" fillId="0" borderId="80" xfId="11" applyFont="1" applyFill="1" applyBorder="1" applyAlignment="1"/>
    <xf numFmtId="0" fontId="94" fillId="0" borderId="97" xfId="11" applyFont="1" applyFill="1" applyBorder="1" applyAlignment="1"/>
    <xf numFmtId="0" fontId="94" fillId="0" borderId="72" xfId="11" applyFont="1" applyFill="1" applyBorder="1" applyAlignment="1"/>
    <xf numFmtId="0" fontId="94" fillId="0" borderId="72" xfId="11" applyFont="1" applyFill="1" applyBorder="1" applyAlignment="1">
      <alignment horizontal="center"/>
    </xf>
    <xf numFmtId="0" fontId="94" fillId="0" borderId="72" xfId="8" applyFont="1" applyFill="1" applyBorder="1" applyAlignment="1"/>
    <xf numFmtId="0" fontId="94" fillId="0" borderId="72" xfId="8" applyFont="1" applyFill="1" applyBorder="1" applyAlignment="1">
      <alignment horizontal="center"/>
    </xf>
    <xf numFmtId="0" fontId="94" fillId="0" borderId="73" xfId="11" applyFont="1" applyFill="1" applyBorder="1" applyAlignment="1"/>
    <xf numFmtId="0" fontId="91" fillId="0" borderId="0" xfId="11" applyFont="1" applyFill="1" applyBorder="1" applyAlignment="1">
      <alignment horizontal="center"/>
    </xf>
    <xf numFmtId="0" fontId="91" fillId="0" borderId="132" xfId="11" applyFont="1" applyFill="1" applyBorder="1" applyAlignment="1"/>
    <xf numFmtId="0" fontId="94" fillId="0" borderId="14" xfId="11" applyFont="1" applyFill="1" applyBorder="1" applyAlignment="1"/>
    <xf numFmtId="0" fontId="91" fillId="0" borderId="15" xfId="11" applyFont="1" applyFill="1" applyBorder="1" applyAlignment="1"/>
    <xf numFmtId="0" fontId="94" fillId="0" borderId="15" xfId="11" applyFont="1" applyFill="1" applyBorder="1" applyAlignment="1"/>
    <xf numFmtId="0" fontId="91" fillId="0" borderId="15" xfId="8" applyFont="1" applyFill="1" applyBorder="1" applyAlignment="1"/>
    <xf numFmtId="0" fontId="94" fillId="0" borderId="71" xfId="11" applyFont="1" applyFill="1" applyBorder="1" applyAlignment="1">
      <alignment horizontal="right"/>
    </xf>
    <xf numFmtId="0" fontId="94" fillId="0" borderId="72" xfId="11" applyFont="1" applyFill="1" applyBorder="1" applyAlignment="1">
      <alignment horizontal="right"/>
    </xf>
    <xf numFmtId="0" fontId="94" fillId="0" borderId="73" xfId="11" applyFont="1" applyFill="1" applyBorder="1" applyAlignment="1">
      <alignment horizontal="right"/>
    </xf>
    <xf numFmtId="0" fontId="91" fillId="0" borderId="14" xfId="11" applyFont="1" applyFill="1" applyBorder="1"/>
    <xf numFmtId="0" fontId="91" fillId="0" borderId="15" xfId="11" applyFont="1" applyFill="1" applyBorder="1"/>
    <xf numFmtId="0" fontId="91" fillId="0" borderId="130" xfId="11" applyFont="1" applyFill="1" applyBorder="1" applyAlignment="1"/>
    <xf numFmtId="0" fontId="89" fillId="23" borderId="0" xfId="11" applyFont="1" applyFill="1" applyBorder="1"/>
    <xf numFmtId="0" fontId="91" fillId="23" borderId="0" xfId="11" applyFont="1" applyFill="1" applyBorder="1"/>
    <xf numFmtId="0" fontId="97" fillId="0" borderId="12" xfId="11" applyFont="1" applyFill="1" applyBorder="1" applyAlignment="1">
      <alignment horizontal="left"/>
    </xf>
    <xf numFmtId="0" fontId="97" fillId="0" borderId="13" xfId="11" applyFont="1" applyFill="1" applyBorder="1" applyAlignment="1">
      <alignment horizontal="left"/>
    </xf>
    <xf numFmtId="0" fontId="97" fillId="0" borderId="13" xfId="8" applyFont="1" applyFill="1" applyBorder="1" applyAlignment="1">
      <alignment horizontal="left"/>
    </xf>
    <xf numFmtId="0" fontId="97" fillId="0" borderId="129" xfId="8" applyFont="1" applyFill="1" applyBorder="1" applyAlignment="1">
      <alignment horizontal="left"/>
    </xf>
    <xf numFmtId="0" fontId="97" fillId="0" borderId="131" xfId="11" applyFont="1" applyFill="1" applyBorder="1" applyAlignment="1">
      <alignment horizontal="left"/>
    </xf>
    <xf numFmtId="0" fontId="98" fillId="0" borderId="0" xfId="11" applyFont="1" applyFill="1" applyBorder="1" applyAlignment="1">
      <alignment horizontal="left"/>
    </xf>
    <xf numFmtId="0" fontId="91" fillId="0" borderId="0" xfId="8" applyFont="1" applyFill="1" applyBorder="1" applyAlignment="1">
      <alignment horizontal="left"/>
    </xf>
    <xf numFmtId="0" fontId="97" fillId="0" borderId="132" xfId="8" applyFont="1" applyFill="1" applyBorder="1" applyAlignment="1">
      <alignment horizontal="left"/>
    </xf>
    <xf numFmtId="0" fontId="99" fillId="0" borderId="0" xfId="11" applyFont="1" applyFill="1" applyBorder="1" applyAlignment="1">
      <alignment horizontal="left"/>
    </xf>
    <xf numFmtId="0" fontId="91" fillId="0" borderId="0" xfId="11" applyFont="1" applyFill="1" applyBorder="1" applyAlignment="1">
      <alignment horizontal="left"/>
    </xf>
    <xf numFmtId="0" fontId="91" fillId="0" borderId="2" xfId="8" applyFont="1" applyFill="1" applyBorder="1" applyAlignment="1">
      <alignment horizontal="left"/>
    </xf>
    <xf numFmtId="0" fontId="91" fillId="0" borderId="7" xfId="8" applyFont="1" applyFill="1" applyBorder="1" applyAlignment="1">
      <alignment horizontal="left"/>
    </xf>
    <xf numFmtId="0" fontId="90" fillId="0" borderId="7" xfId="10" applyBorder="1"/>
    <xf numFmtId="0" fontId="91" fillId="0" borderId="4" xfId="8" applyFont="1" applyFill="1" applyBorder="1" applyAlignment="1">
      <alignment horizontal="left"/>
    </xf>
    <xf numFmtId="0" fontId="91" fillId="0" borderId="5" xfId="8" applyFont="1" applyFill="1" applyBorder="1" applyAlignment="1">
      <alignment horizontal="left"/>
    </xf>
    <xf numFmtId="0" fontId="89" fillId="0" borderId="7" xfId="8" applyFont="1" applyFill="1" applyBorder="1" applyAlignment="1">
      <alignment horizontal="left"/>
    </xf>
    <xf numFmtId="0" fontId="89" fillId="0" borderId="0" xfId="8" applyFont="1" applyFill="1" applyBorder="1" applyAlignment="1">
      <alignment horizontal="left"/>
    </xf>
    <xf numFmtId="0" fontId="89" fillId="0" borderId="5" xfId="8" applyFont="1" applyFill="1" applyBorder="1" applyAlignment="1">
      <alignment horizontal="left"/>
    </xf>
    <xf numFmtId="0" fontId="89" fillId="0" borderId="7" xfId="8" applyFont="1" applyBorder="1" applyAlignment="1">
      <alignment horizontal="left"/>
    </xf>
    <xf numFmtId="0" fontId="89" fillId="0" borderId="0" xfId="10" applyFont="1" applyBorder="1" applyAlignment="1">
      <alignment horizontal="left"/>
    </xf>
    <xf numFmtId="0" fontId="89" fillId="0" borderId="0" xfId="10" applyFont="1" applyBorder="1" applyAlignment="1"/>
    <xf numFmtId="0" fontId="89" fillId="0" borderId="4" xfId="10" applyFont="1" applyBorder="1" applyAlignment="1"/>
    <xf numFmtId="0" fontId="89" fillId="0" borderId="5" xfId="10" applyFont="1" applyBorder="1" applyAlignment="1"/>
    <xf numFmtId="0" fontId="89" fillId="0" borderId="5" xfId="8" applyFont="1" applyFill="1" applyBorder="1" applyAlignment="1">
      <alignment horizontal="centerContinuous"/>
    </xf>
    <xf numFmtId="0" fontId="91" fillId="0" borderId="5" xfId="8" applyFont="1" applyFill="1" applyBorder="1" applyAlignment="1">
      <alignment horizontal="centerContinuous"/>
    </xf>
    <xf numFmtId="0" fontId="90" fillId="0" borderId="5" xfId="10" applyBorder="1"/>
    <xf numFmtId="0" fontId="102" fillId="0" borderId="0" xfId="8" applyFont="1" applyFill="1" applyBorder="1" applyAlignment="1">
      <alignment horizontal="left"/>
    </xf>
    <xf numFmtId="0" fontId="97" fillId="0" borderId="5" xfId="8" applyFont="1" applyFill="1" applyBorder="1" applyAlignment="1">
      <alignment horizontal="left"/>
    </xf>
    <xf numFmtId="0" fontId="89" fillId="0" borderId="7" xfId="10" applyFont="1" applyBorder="1" applyAlignment="1">
      <alignment horizontal="right"/>
    </xf>
    <xf numFmtId="0" fontId="89" fillId="0" borderId="0" xfId="8" applyFont="1" applyFill="1" applyBorder="1" applyAlignment="1"/>
    <xf numFmtId="0" fontId="91" fillId="0" borderId="0" xfId="10" applyFont="1" applyBorder="1" applyAlignment="1"/>
    <xf numFmtId="0" fontId="91" fillId="0" borderId="0" xfId="8" applyFont="1" applyFill="1" applyBorder="1" applyAlignment="1">
      <alignment horizontal="center"/>
    </xf>
    <xf numFmtId="22" fontId="89" fillId="0" borderId="4" xfId="10" applyNumberFormat="1" applyFont="1" applyBorder="1" applyAlignment="1">
      <alignment horizontal="left"/>
    </xf>
    <xf numFmtId="0" fontId="89" fillId="0" borderId="5" xfId="8" applyFont="1" applyFill="1" applyBorder="1" applyAlignment="1"/>
    <xf numFmtId="0" fontId="91" fillId="0" borderId="5" xfId="10" applyFont="1" applyBorder="1" applyAlignment="1"/>
    <xf numFmtId="0" fontId="91" fillId="0" borderId="5" xfId="8" applyFont="1" applyFill="1" applyBorder="1" applyAlignment="1">
      <alignment horizontal="center"/>
    </xf>
    <xf numFmtId="0" fontId="100" fillId="0" borderId="131" xfId="11" applyFont="1" applyFill="1" applyBorder="1" applyAlignment="1">
      <alignment horizontal="left" vertical="center"/>
    </xf>
    <xf numFmtId="0" fontId="103" fillId="0" borderId="0" xfId="10" applyFont="1" applyAlignment="1">
      <alignment vertical="center"/>
    </xf>
    <xf numFmtId="0" fontId="91" fillId="0" borderId="0" xfId="8" applyFont="1" applyFill="1" applyBorder="1" applyAlignment="1"/>
    <xf numFmtId="0" fontId="100" fillId="24" borderId="133" xfId="8" applyFont="1" applyFill="1" applyBorder="1" applyAlignment="1">
      <alignment vertical="center"/>
    </xf>
    <xf numFmtId="0" fontId="100" fillId="24" borderId="134" xfId="8" applyFont="1" applyFill="1" applyBorder="1" applyAlignment="1">
      <alignment vertical="center"/>
    </xf>
    <xf numFmtId="0" fontId="100" fillId="25" borderId="134" xfId="8" applyFont="1" applyFill="1" applyBorder="1" applyAlignment="1">
      <alignment vertical="center"/>
    </xf>
    <xf numFmtId="0" fontId="100" fillId="26" borderId="134" xfId="8" applyFont="1" applyFill="1" applyBorder="1" applyAlignment="1">
      <alignment vertical="center"/>
    </xf>
    <xf numFmtId="0" fontId="100" fillId="10" borderId="134" xfId="8" applyFont="1" applyFill="1" applyBorder="1" applyAlignment="1">
      <alignment vertical="center"/>
    </xf>
    <xf numFmtId="0" fontId="100" fillId="27" borderId="134" xfId="8" applyFont="1" applyFill="1" applyBorder="1" applyAlignment="1">
      <alignment horizontal="left" vertical="center"/>
    </xf>
    <xf numFmtId="0" fontId="90" fillId="0" borderId="2" xfId="10" applyBorder="1"/>
    <xf numFmtId="164" fontId="30" fillId="6" borderId="0" xfId="2" applyNumberFormat="1" applyFont="1" applyFill="1" applyBorder="1" applyAlignment="1">
      <alignment horizontal="center" vertical="center" wrapText="1"/>
    </xf>
    <xf numFmtId="0" fontId="76" fillId="4" borderId="77" xfId="0" applyFont="1" applyFill="1" applyBorder="1" applyAlignment="1">
      <alignment horizontal="left" vertical="center"/>
    </xf>
    <xf numFmtId="0" fontId="37" fillId="9" borderId="0" xfId="2" applyFont="1" applyFill="1" applyBorder="1" applyAlignment="1">
      <alignment horizontal="center" vertical="center" wrapText="1"/>
    </xf>
    <xf numFmtId="0" fontId="23" fillId="4" borderId="0" xfId="2" applyFont="1" applyFill="1" applyBorder="1" applyAlignment="1">
      <alignment horizontal="left" vertical="center" wrapText="1"/>
    </xf>
    <xf numFmtId="0" fontId="23" fillId="4" borderId="0" xfId="2" applyFont="1" applyFill="1" applyBorder="1" applyAlignment="1">
      <alignment vertical="center" wrapText="1"/>
    </xf>
    <xf numFmtId="0" fontId="33" fillId="9" borderId="0" xfId="2" applyFont="1" applyFill="1" applyBorder="1" applyAlignment="1">
      <alignment horizontal="center" vertical="center" wrapText="1"/>
    </xf>
    <xf numFmtId="0" fontId="0" fillId="4" borderId="116" xfId="0" applyFill="1" applyBorder="1"/>
    <xf numFmtId="0" fontId="0" fillId="4" borderId="128" xfId="0" applyFill="1" applyBorder="1"/>
    <xf numFmtId="0" fontId="53" fillId="4" borderId="0" xfId="0" applyFont="1" applyFill="1"/>
    <xf numFmtId="0" fontId="53" fillId="4" borderId="77" xfId="0" applyFont="1" applyFill="1" applyBorder="1"/>
    <xf numFmtId="0" fontId="53" fillId="4" borderId="116" xfId="0" applyFont="1" applyFill="1" applyBorder="1"/>
    <xf numFmtId="0" fontId="53" fillId="4" borderId="128" xfId="0" applyFont="1" applyFill="1" applyBorder="1"/>
    <xf numFmtId="0" fontId="53" fillId="4" borderId="99" xfId="0" applyFont="1" applyFill="1" applyBorder="1"/>
    <xf numFmtId="0" fontId="53" fillId="4" borderId="0" xfId="0" applyFont="1" applyFill="1" applyBorder="1"/>
    <xf numFmtId="0" fontId="33" fillId="4" borderId="0" xfId="0" applyFont="1" applyFill="1" applyBorder="1"/>
    <xf numFmtId="164" fontId="53" fillId="13" borderId="98" xfId="1" applyNumberFormat="1" applyFont="1" applyFill="1" applyBorder="1" applyAlignment="1">
      <alignment vertical="center"/>
    </xf>
    <xf numFmtId="0" fontId="56" fillId="12" borderId="93" xfId="1" applyFont="1" applyFill="1" applyBorder="1" applyAlignment="1">
      <alignment vertical="center"/>
    </xf>
    <xf numFmtId="0" fontId="57" fillId="4" borderId="0" xfId="1" applyFont="1" applyFill="1" applyAlignment="1">
      <alignment horizontal="left" vertical="center"/>
    </xf>
    <xf numFmtId="0" fontId="23" fillId="4" borderId="0" xfId="2" applyFont="1" applyFill="1" applyBorder="1" applyAlignment="1">
      <alignment horizontal="left" vertical="center" wrapText="1"/>
    </xf>
    <xf numFmtId="0" fontId="0" fillId="4" borderId="0" xfId="0" applyFill="1" applyBorder="1" applyAlignment="1">
      <alignment horizontal="center"/>
    </xf>
    <xf numFmtId="164" fontId="74" fillId="12" borderId="10" xfId="1" applyNumberFormat="1" applyFont="1" applyFill="1" applyBorder="1" applyAlignment="1">
      <alignment horizontal="center" vertical="center"/>
    </xf>
    <xf numFmtId="0" fontId="23" fillId="4" borderId="0" xfId="2" applyFont="1" applyFill="1" applyBorder="1" applyAlignment="1">
      <alignment vertical="center" wrapText="1"/>
    </xf>
    <xf numFmtId="164" fontId="53" fillId="17" borderId="77" xfId="1" quotePrefix="1" applyNumberFormat="1" applyFont="1" applyFill="1" applyBorder="1" applyAlignment="1">
      <alignment horizontal="center" vertical="center"/>
    </xf>
    <xf numFmtId="164" fontId="53" fillId="12" borderId="77" xfId="1" applyNumberFormat="1" applyFont="1" applyFill="1" applyBorder="1" applyAlignment="1">
      <alignment horizontal="center" vertical="center" wrapText="1"/>
    </xf>
    <xf numFmtId="0" fontId="53" fillId="14" borderId="77" xfId="1" applyNumberFormat="1" applyFont="1" applyFill="1" applyBorder="1" applyAlignment="1">
      <alignment horizontal="center" vertical="center"/>
    </xf>
    <xf numFmtId="0" fontId="0" fillId="0" borderId="77" xfId="0" applyFill="1" applyBorder="1"/>
    <xf numFmtId="0" fontId="0" fillId="0" borderId="12" xfId="0" applyBorder="1"/>
    <xf numFmtId="0" fontId="0" fillId="0" borderId="13" xfId="0" applyBorder="1"/>
    <xf numFmtId="0" fontId="0" fillId="0" borderId="129" xfId="0" applyBorder="1"/>
    <xf numFmtId="0" fontId="0" fillId="29" borderId="131" xfId="0" applyFill="1" applyBorder="1"/>
    <xf numFmtId="0" fontId="0" fillId="10" borderId="0" xfId="0" applyFill="1" applyBorder="1"/>
    <xf numFmtId="0" fontId="0" fillId="28" borderId="0" xfId="0" applyFill="1" applyBorder="1"/>
    <xf numFmtId="0" fontId="0" fillId="28" borderId="132" xfId="0" applyFill="1" applyBorder="1"/>
    <xf numFmtId="0" fontId="0" fillId="29" borderId="0" xfId="0" applyFill="1" applyBorder="1"/>
    <xf numFmtId="0" fontId="0" fillId="29" borderId="132" xfId="0" applyFill="1" applyBorder="1"/>
    <xf numFmtId="0" fontId="0" fillId="0" borderId="131" xfId="0" applyBorder="1"/>
    <xf numFmtId="0" fontId="0" fillId="10" borderId="132" xfId="0" applyFill="1" applyBorder="1"/>
    <xf numFmtId="0" fontId="0" fillId="0" borderId="14" xfId="0" applyBorder="1"/>
    <xf numFmtId="0" fontId="0" fillId="28" borderId="15" xfId="0" applyFill="1" applyBorder="1"/>
    <xf numFmtId="0" fontId="0" fillId="28" borderId="130" xfId="0" applyFill="1" applyBorder="1"/>
    <xf numFmtId="0" fontId="0" fillId="10" borderId="77" xfId="0" applyFill="1" applyBorder="1"/>
    <xf numFmtId="0" fontId="24" fillId="16" borderId="7" xfId="0" applyFont="1" applyFill="1" applyBorder="1" applyAlignment="1">
      <alignment vertical="center" wrapText="1"/>
    </xf>
    <xf numFmtId="0" fontId="24" fillId="16" borderId="0" xfId="0" applyFont="1" applyFill="1" applyBorder="1" applyAlignment="1">
      <alignment vertical="center" wrapText="1"/>
    </xf>
    <xf numFmtId="0" fontId="24" fillId="16" borderId="8" xfId="0" applyFont="1" applyFill="1" applyBorder="1" applyAlignment="1">
      <alignment vertical="center" wrapText="1"/>
    </xf>
    <xf numFmtId="0" fontId="63" fillId="4" borderId="77" xfId="0" applyFont="1" applyFill="1" applyBorder="1" applyAlignment="1">
      <alignment horizontal="center"/>
    </xf>
    <xf numFmtId="0" fontId="63" fillId="4" borderId="9" xfId="0" applyFont="1" applyFill="1" applyBorder="1"/>
    <xf numFmtId="0" fontId="63" fillId="4" borderId="10" xfId="0" applyFont="1" applyFill="1" applyBorder="1"/>
    <xf numFmtId="0" fontId="63" fillId="4" borderId="11" xfId="0" applyFont="1" applyFill="1" applyBorder="1"/>
    <xf numFmtId="0" fontId="0" fillId="4" borderId="9" xfId="0" quotePrefix="1" applyFill="1" applyBorder="1"/>
    <xf numFmtId="166" fontId="62" fillId="12" borderId="9" xfId="1" applyNumberFormat="1" applyFont="1" applyFill="1" applyBorder="1" applyAlignment="1">
      <alignment vertical="center"/>
    </xf>
    <xf numFmtId="167" fontId="53" fillId="17" borderId="77" xfId="1" quotePrefix="1" applyNumberFormat="1" applyFont="1" applyFill="1" applyBorder="1" applyAlignment="1">
      <alignment vertical="center"/>
    </xf>
    <xf numFmtId="164" fontId="53" fillId="17" borderId="77" xfId="1" quotePrefix="1" applyNumberFormat="1" applyFont="1" applyFill="1" applyBorder="1" applyAlignment="1">
      <alignment horizontal="left" vertical="center"/>
    </xf>
    <xf numFmtId="0" fontId="90" fillId="0" borderId="0" xfId="10" applyBorder="1"/>
    <xf numFmtId="0" fontId="91" fillId="0" borderId="132" xfId="8" applyFont="1" applyFill="1" applyBorder="1" applyAlignment="1">
      <alignment horizontal="left"/>
    </xf>
    <xf numFmtId="0" fontId="90" fillId="0" borderId="132" xfId="10" applyBorder="1"/>
    <xf numFmtId="164" fontId="74" fillId="12" borderId="10" xfId="1" applyNumberFormat="1" applyFont="1" applyFill="1" applyBorder="1" applyAlignment="1">
      <alignment horizontal="left" vertical="center"/>
    </xf>
    <xf numFmtId="164" fontId="74" fillId="12" borderId="11" xfId="1" applyNumberFormat="1" applyFont="1" applyFill="1" applyBorder="1" applyAlignment="1">
      <alignment horizontal="left" vertical="center"/>
    </xf>
    <xf numFmtId="167" fontId="0" fillId="4" borderId="120" xfId="0" applyNumberFormat="1" applyFill="1" applyBorder="1" applyAlignment="1">
      <alignment horizontal="center"/>
    </xf>
    <xf numFmtId="20" fontId="57" fillId="21" borderId="91" xfId="0" applyNumberFormat="1" applyFont="1" applyFill="1" applyBorder="1" applyAlignment="1">
      <alignment horizontal="center"/>
    </xf>
    <xf numFmtId="0" fontId="57" fillId="21" borderId="91" xfId="0" applyFont="1" applyFill="1" applyBorder="1" applyAlignment="1">
      <alignment horizontal="center"/>
    </xf>
    <xf numFmtId="0" fontId="0" fillId="10" borderId="127" xfId="0" applyFill="1" applyBorder="1" applyAlignment="1">
      <alignment horizontal="center"/>
    </xf>
    <xf numFmtId="167" fontId="0" fillId="10" borderId="120" xfId="0" applyNumberFormat="1" applyFill="1" applyBorder="1" applyAlignment="1">
      <alignment horizontal="center"/>
    </xf>
    <xf numFmtId="0" fontId="0" fillId="10" borderId="120" xfId="0" applyFill="1" applyBorder="1" applyAlignment="1">
      <alignment horizontal="center"/>
    </xf>
    <xf numFmtId="0" fontId="0" fillId="10" borderId="119" xfId="0" applyFill="1" applyBorder="1"/>
    <xf numFmtId="0" fontId="0" fillId="10" borderId="10" xfId="0" applyFill="1" applyBorder="1"/>
    <xf numFmtId="0" fontId="0" fillId="10" borderId="11" xfId="0" applyFill="1" applyBorder="1"/>
    <xf numFmtId="9" fontId="0" fillId="4" borderId="0" xfId="13" applyFont="1" applyFill="1" applyBorder="1"/>
    <xf numFmtId="0" fontId="25" fillId="21" borderId="1" xfId="0" applyFont="1" applyFill="1" applyBorder="1" applyAlignment="1">
      <alignment vertical="center"/>
    </xf>
    <xf numFmtId="0" fontId="25" fillId="21" borderId="3" xfId="0" applyFont="1" applyFill="1" applyBorder="1" applyAlignment="1">
      <alignment vertical="center"/>
    </xf>
    <xf numFmtId="0" fontId="25" fillId="21" borderId="4" xfId="0" applyFont="1" applyFill="1" applyBorder="1" applyAlignment="1">
      <alignment vertical="center"/>
    </xf>
    <xf numFmtId="0" fontId="25" fillId="21" borderId="6" xfId="0" applyFont="1" applyFill="1" applyBorder="1" applyAlignment="1">
      <alignment vertical="center"/>
    </xf>
    <xf numFmtId="20" fontId="0" fillId="4" borderId="128" xfId="0" applyNumberFormat="1" applyFill="1" applyBorder="1"/>
    <xf numFmtId="0" fontId="25" fillId="21" borderId="2" xfId="0" applyFont="1" applyFill="1" applyBorder="1" applyAlignment="1">
      <alignment vertical="center"/>
    </xf>
    <xf numFmtId="0" fontId="25" fillId="21" borderId="5" xfId="0" applyFont="1" applyFill="1" applyBorder="1" applyAlignment="1">
      <alignment vertical="center"/>
    </xf>
    <xf numFmtId="0" fontId="53" fillId="17" borderId="9" xfId="1" applyFont="1" applyFill="1" applyBorder="1" applyAlignment="1">
      <alignment vertical="center"/>
    </xf>
    <xf numFmtId="164" fontId="53" fillId="12" borderId="9" xfId="1" applyNumberFormat="1" applyFont="1" applyFill="1" applyBorder="1" applyAlignment="1">
      <alignment horizontal="center" vertical="center" wrapText="1"/>
    </xf>
    <xf numFmtId="0" fontId="53" fillId="17" borderId="77" xfId="1" quotePrefix="1" applyFont="1" applyFill="1" applyBorder="1" applyAlignment="1">
      <alignment horizontal="left" vertical="center"/>
    </xf>
    <xf numFmtId="166" fontId="74" fillId="12" borderId="9" xfId="1" applyNumberFormat="1" applyFont="1" applyFill="1" applyBorder="1" applyAlignment="1">
      <alignment horizontal="left" vertical="center"/>
    </xf>
    <xf numFmtId="0" fontId="23" fillId="4" borderId="0" xfId="2" applyFont="1" applyFill="1" applyBorder="1" applyAlignment="1">
      <alignment horizontal="left" vertical="center" wrapText="1"/>
    </xf>
    <xf numFmtId="0" fontId="24" fillId="6" borderId="77" xfId="0" applyFont="1" applyFill="1" applyBorder="1" applyAlignment="1">
      <alignment horizontal="center" vertical="center" wrapText="1"/>
    </xf>
    <xf numFmtId="0" fontId="1" fillId="0" borderId="1" xfId="1" applyBorder="1"/>
    <xf numFmtId="0" fontId="1" fillId="0" borderId="2" xfId="1" applyBorder="1"/>
    <xf numFmtId="0" fontId="1" fillId="0" borderId="3" xfId="1" applyBorder="1"/>
    <xf numFmtId="0" fontId="1" fillId="0" borderId="7" xfId="1" applyBorder="1"/>
    <xf numFmtId="0" fontId="1" fillId="0" borderId="0" xfId="1" applyBorder="1"/>
    <xf numFmtId="0" fontId="1" fillId="0" borderId="8" xfId="1" applyBorder="1"/>
    <xf numFmtId="0" fontId="116" fillId="0" borderId="2" xfId="1" applyFont="1" applyBorder="1" applyAlignment="1">
      <alignment vertical="center"/>
    </xf>
    <xf numFmtId="0" fontId="1" fillId="0" borderId="4" xfId="1" applyBorder="1"/>
    <xf numFmtId="0" fontId="1" fillId="0" borderId="5" xfId="1" applyBorder="1"/>
    <xf numFmtId="0" fontId="1" fillId="0" borderId="6" xfId="1" applyBorder="1"/>
    <xf numFmtId="0" fontId="118" fillId="0" borderId="7" xfId="1" applyFont="1" applyBorder="1" applyAlignment="1">
      <alignment vertical="center"/>
    </xf>
    <xf numFmtId="0" fontId="118" fillId="0" borderId="0" xfId="1" applyFont="1" applyBorder="1" applyAlignment="1">
      <alignment vertical="center"/>
    </xf>
    <xf numFmtId="0" fontId="118" fillId="0" borderId="8" xfId="1" applyFont="1" applyBorder="1" applyAlignment="1">
      <alignment vertical="center"/>
    </xf>
    <xf numFmtId="0" fontId="91" fillId="0" borderId="0" xfId="9" applyFont="1" applyFill="1" applyBorder="1" applyAlignment="1"/>
    <xf numFmtId="0" fontId="91" fillId="0" borderId="0" xfId="8" applyFont="1" applyBorder="1" applyAlignment="1">
      <alignment horizontal="right"/>
    </xf>
    <xf numFmtId="0" fontId="91" fillId="0" borderId="0" xfId="11" applyFont="1" applyFill="1" applyBorder="1" applyAlignment="1">
      <alignment horizontal="right"/>
    </xf>
    <xf numFmtId="0" fontId="91" fillId="0" borderId="0" xfId="11" applyFont="1" applyFill="1" applyBorder="1" applyAlignment="1"/>
    <xf numFmtId="0" fontId="91" fillId="23" borderId="132" xfId="11" applyFont="1" applyFill="1" applyBorder="1"/>
    <xf numFmtId="0" fontId="119" fillId="0" borderId="0" xfId="10" applyFont="1" applyBorder="1"/>
    <xf numFmtId="0" fontId="1" fillId="0" borderId="132" xfId="1" applyBorder="1"/>
    <xf numFmtId="0" fontId="103" fillId="0" borderId="0" xfId="10" applyFont="1" applyBorder="1" applyAlignment="1">
      <alignment vertical="center"/>
    </xf>
    <xf numFmtId="0" fontId="111" fillId="0" borderId="7" xfId="1" applyFont="1" applyBorder="1" applyAlignment="1">
      <alignment horizontal="center"/>
    </xf>
    <xf numFmtId="0" fontId="111" fillId="0" borderId="0" xfId="1" applyFont="1" applyBorder="1" applyAlignment="1">
      <alignment horizontal="center"/>
    </xf>
    <xf numFmtId="0" fontId="111" fillId="0" borderId="8" xfId="1" applyFont="1" applyBorder="1" applyAlignment="1">
      <alignment horizontal="center"/>
    </xf>
    <xf numFmtId="0" fontId="90" fillId="0" borderId="131" xfId="10" applyBorder="1"/>
    <xf numFmtId="0" fontId="90" fillId="0" borderId="14" xfId="10" applyBorder="1"/>
    <xf numFmtId="0" fontId="90" fillId="0" borderId="15" xfId="10" applyBorder="1"/>
    <xf numFmtId="0" fontId="90" fillId="0" borderId="130" xfId="10" applyBorder="1"/>
    <xf numFmtId="164" fontId="53" fillId="12" borderId="9" xfId="1" applyNumberFormat="1" applyFont="1" applyFill="1" applyBorder="1" applyAlignment="1">
      <alignment horizontal="center" vertical="center" wrapText="1"/>
    </xf>
    <xf numFmtId="164" fontId="53" fillId="17" borderId="77" xfId="1" quotePrefix="1" applyNumberFormat="1" applyFont="1" applyFill="1" applyBorder="1" applyAlignment="1">
      <alignment horizontal="center" vertical="center"/>
    </xf>
    <xf numFmtId="0" fontId="97" fillId="0" borderId="5" xfId="8" quotePrefix="1" applyFont="1" applyFill="1" applyBorder="1" applyAlignment="1">
      <alignment horizontal="left"/>
    </xf>
    <xf numFmtId="0" fontId="111" fillId="0" borderId="9" xfId="1" applyFont="1" applyBorder="1" applyAlignment="1">
      <alignment horizontal="center" vertical="center"/>
    </xf>
    <xf numFmtId="0" fontId="111" fillId="0" borderId="10" xfId="1" applyFont="1" applyBorder="1" applyAlignment="1">
      <alignment horizontal="center" vertical="center"/>
    </xf>
    <xf numFmtId="0" fontId="111" fillId="0" borderId="11" xfId="1" applyFont="1" applyBorder="1" applyAlignment="1">
      <alignment horizontal="center" vertical="center"/>
    </xf>
    <xf numFmtId="0" fontId="117" fillId="0" borderId="1" xfId="1" applyFont="1" applyBorder="1" applyAlignment="1">
      <alignment horizontal="center" vertical="center"/>
    </xf>
    <xf numFmtId="0" fontId="117" fillId="0" borderId="2" xfId="1" applyFont="1" applyBorder="1" applyAlignment="1">
      <alignment horizontal="center" vertical="center"/>
    </xf>
    <xf numFmtId="0" fontId="117" fillId="0" borderId="3" xfId="1" applyFont="1" applyBorder="1" applyAlignment="1">
      <alignment horizontal="center" vertical="center"/>
    </xf>
    <xf numFmtId="0" fontId="117" fillId="0" borderId="7" xfId="1" applyFont="1" applyBorder="1" applyAlignment="1">
      <alignment horizontal="center" vertical="center"/>
    </xf>
    <xf numFmtId="0" fontId="117" fillId="0" borderId="0" xfId="1" applyFont="1" applyBorder="1" applyAlignment="1">
      <alignment horizontal="center" vertical="center"/>
    </xf>
    <xf numFmtId="0" fontId="117" fillId="0" borderId="8" xfId="1" applyFont="1" applyBorder="1" applyAlignment="1">
      <alignment horizontal="center" vertical="center"/>
    </xf>
    <xf numFmtId="0" fontId="111" fillId="0" borderId="1" xfId="1" applyFont="1" applyBorder="1" applyAlignment="1">
      <alignment horizontal="center"/>
    </xf>
    <xf numFmtId="0" fontId="111" fillId="0" borderId="2" xfId="1" applyFont="1" applyBorder="1" applyAlignment="1">
      <alignment horizontal="center"/>
    </xf>
    <xf numFmtId="0" fontId="111" fillId="0" borderId="3" xfId="1" applyFont="1" applyBorder="1" applyAlignment="1">
      <alignment horizontal="center"/>
    </xf>
    <xf numFmtId="0" fontId="111" fillId="0" borderId="7" xfId="1" applyFont="1" applyBorder="1" applyAlignment="1">
      <alignment horizontal="center"/>
    </xf>
    <xf numFmtId="0" fontId="111" fillId="0" borderId="0" xfId="1" applyFont="1" applyBorder="1" applyAlignment="1">
      <alignment horizontal="center"/>
    </xf>
    <xf numFmtId="0" fontId="111" fillId="0" borderId="8" xfId="1" applyFont="1" applyBorder="1" applyAlignment="1">
      <alignment horizontal="center"/>
    </xf>
    <xf numFmtId="0" fontId="111" fillId="0" borderId="4" xfId="1" applyFont="1" applyBorder="1" applyAlignment="1">
      <alignment horizontal="center"/>
    </xf>
    <xf numFmtId="0" fontId="111" fillId="0" borderId="5" xfId="1" applyFont="1" applyBorder="1" applyAlignment="1">
      <alignment horizontal="center"/>
    </xf>
    <xf numFmtId="0" fontId="111" fillId="0" borderId="6" xfId="1" applyFont="1" applyBorder="1" applyAlignment="1">
      <alignment horizontal="center"/>
    </xf>
    <xf numFmtId="0" fontId="93" fillId="22" borderId="12" xfId="11" applyFont="1" applyFill="1" applyBorder="1" applyAlignment="1">
      <alignment horizontal="center" vertical="center" shrinkToFit="1"/>
    </xf>
    <xf numFmtId="0" fontId="93" fillId="22" borderId="13" xfId="11" applyFont="1" applyFill="1" applyBorder="1" applyAlignment="1">
      <alignment horizontal="center" vertical="center" shrinkToFit="1"/>
    </xf>
    <xf numFmtId="0" fontId="93" fillId="22" borderId="129" xfId="11" applyFont="1" applyFill="1" applyBorder="1" applyAlignment="1">
      <alignment horizontal="center" vertical="center" shrinkToFit="1"/>
    </xf>
    <xf numFmtId="0" fontId="93" fillId="22" borderId="14" xfId="11" applyFont="1" applyFill="1" applyBorder="1" applyAlignment="1">
      <alignment horizontal="center" vertical="center" shrinkToFit="1"/>
    </xf>
    <xf numFmtId="0" fontId="93" fillId="22" borderId="15" xfId="11" applyFont="1" applyFill="1" applyBorder="1" applyAlignment="1">
      <alignment horizontal="center" vertical="center" shrinkToFit="1"/>
    </xf>
    <xf numFmtId="0" fontId="93" fillId="22" borderId="130" xfId="11" applyFont="1" applyFill="1" applyBorder="1" applyAlignment="1">
      <alignment horizontal="center" vertical="center" shrinkToFit="1"/>
    </xf>
    <xf numFmtId="0" fontId="96" fillId="0" borderId="131" xfId="11" applyFont="1" applyFill="1" applyBorder="1" applyAlignment="1">
      <alignment horizontal="left" vertical="center" wrapText="1"/>
    </xf>
    <xf numFmtId="0" fontId="96" fillId="0" borderId="0" xfId="11" applyFont="1" applyFill="1" applyBorder="1" applyAlignment="1">
      <alignment horizontal="left" vertical="center" wrapText="1"/>
    </xf>
    <xf numFmtId="0" fontId="96" fillId="0" borderId="132" xfId="11" applyFont="1" applyFill="1" applyBorder="1" applyAlignment="1">
      <alignment horizontal="left" vertical="center" wrapText="1"/>
    </xf>
    <xf numFmtId="0" fontId="96" fillId="0" borderId="14" xfId="11" applyFont="1" applyFill="1" applyBorder="1" applyAlignment="1">
      <alignment horizontal="left" vertical="center" wrapText="1"/>
    </xf>
    <xf numFmtId="0" fontId="96" fillId="0" borderId="15" xfId="11" applyFont="1" applyFill="1" applyBorder="1" applyAlignment="1">
      <alignment horizontal="left" vertical="center" wrapText="1"/>
    </xf>
    <xf numFmtId="0" fontId="96" fillId="0" borderId="130" xfId="11" applyFont="1" applyFill="1" applyBorder="1" applyAlignment="1">
      <alignment horizontal="left" vertical="center" wrapText="1"/>
    </xf>
    <xf numFmtId="0" fontId="111" fillId="0" borderId="77" xfId="1" applyFont="1" applyBorder="1" applyAlignment="1">
      <alignment horizontal="center" vertical="center"/>
    </xf>
    <xf numFmtId="0" fontId="114" fillId="0" borderId="1" xfId="1" applyFont="1" applyBorder="1" applyAlignment="1">
      <alignment horizontal="center" vertical="center"/>
    </xf>
    <xf numFmtId="0" fontId="114" fillId="0" borderId="2" xfId="1" applyFont="1" applyBorder="1" applyAlignment="1">
      <alignment horizontal="center" vertical="center"/>
    </xf>
    <xf numFmtId="0" fontId="114" fillId="0" borderId="3" xfId="1" applyFont="1" applyBorder="1" applyAlignment="1">
      <alignment horizontal="center" vertical="center"/>
    </xf>
    <xf numFmtId="0" fontId="114" fillId="0" borderId="7" xfId="1" applyFont="1" applyBorder="1" applyAlignment="1">
      <alignment horizontal="center" vertical="center"/>
    </xf>
    <xf numFmtId="0" fontId="114" fillId="0" borderId="0" xfId="1" applyFont="1" applyBorder="1" applyAlignment="1">
      <alignment horizontal="center" vertical="center"/>
    </xf>
    <xf numFmtId="0" fontId="114" fillId="0" borderId="8" xfId="1" applyFont="1" applyBorder="1" applyAlignment="1">
      <alignment horizontal="center" vertical="center"/>
    </xf>
    <xf numFmtId="0" fontId="114" fillId="0" borderId="4" xfId="1" applyFont="1" applyBorder="1" applyAlignment="1">
      <alignment horizontal="center" vertical="center"/>
    </xf>
    <xf numFmtId="0" fontId="114" fillId="0" borderId="5" xfId="1" applyFont="1" applyBorder="1" applyAlignment="1">
      <alignment horizontal="center" vertical="center"/>
    </xf>
    <xf numFmtId="0" fontId="114" fillId="0" borderId="6" xfId="1" applyFont="1" applyBorder="1" applyAlignment="1">
      <alignment horizontal="center" vertical="center"/>
    </xf>
    <xf numFmtId="0" fontId="111" fillId="0" borderId="9" xfId="1" applyFont="1" applyBorder="1" applyAlignment="1">
      <alignment horizontal="center"/>
    </xf>
    <xf numFmtId="0" fontId="111" fillId="0" borderId="10" xfId="1" applyFont="1" applyBorder="1" applyAlignment="1">
      <alignment horizontal="center"/>
    </xf>
    <xf numFmtId="0" fontId="111" fillId="0" borderId="11" xfId="1" applyFont="1" applyBorder="1" applyAlignment="1">
      <alignment horizontal="center"/>
    </xf>
    <xf numFmtId="0" fontId="54" fillId="0" borderId="77" xfId="1" applyFont="1" applyBorder="1" applyAlignment="1">
      <alignment horizontal="center"/>
    </xf>
    <xf numFmtId="0" fontId="1" fillId="0" borderId="77" xfId="1" applyBorder="1" applyAlignment="1">
      <alignment horizontal="center"/>
    </xf>
    <xf numFmtId="0" fontId="111" fillId="0" borderId="77" xfId="1" applyFont="1" applyBorder="1" applyAlignment="1">
      <alignment horizontal="center"/>
    </xf>
    <xf numFmtId="0" fontId="54" fillId="0" borderId="1" xfId="1" applyFont="1" applyBorder="1" applyAlignment="1">
      <alignment horizontal="center" vertical="center"/>
    </xf>
    <xf numFmtId="0" fontId="54" fillId="0" borderId="2" xfId="1" applyFont="1" applyBorder="1" applyAlignment="1">
      <alignment horizontal="center" vertical="center"/>
    </xf>
    <xf numFmtId="0" fontId="54" fillId="0" borderId="7" xfId="1" applyFont="1" applyBorder="1" applyAlignment="1">
      <alignment horizontal="center" vertical="center"/>
    </xf>
    <xf numFmtId="0" fontId="54" fillId="0" borderId="0" xfId="1" applyFont="1" applyBorder="1" applyAlignment="1">
      <alignment horizontal="center" vertical="center"/>
    </xf>
    <xf numFmtId="0" fontId="115" fillId="0" borderId="2" xfId="1" applyFont="1" applyBorder="1" applyAlignment="1">
      <alignment horizontal="center" vertical="top"/>
    </xf>
    <xf numFmtId="0" fontId="115" fillId="0" borderId="0" xfId="1" applyFont="1" applyBorder="1" applyAlignment="1">
      <alignment horizontal="center" vertical="top"/>
    </xf>
    <xf numFmtId="0" fontId="1" fillId="0" borderId="2" xfId="1" applyBorder="1" applyAlignment="1">
      <alignment horizontal="center"/>
    </xf>
    <xf numFmtId="0" fontId="1" fillId="0" borderId="3" xfId="1" applyBorder="1" applyAlignment="1">
      <alignment horizontal="center"/>
    </xf>
    <xf numFmtId="0" fontId="1" fillId="0" borderId="0" xfId="1" applyBorder="1" applyAlignment="1">
      <alignment horizontal="center"/>
    </xf>
    <xf numFmtId="0" fontId="1" fillId="0" borderId="8" xfId="1" applyBorder="1" applyAlignment="1">
      <alignment horizontal="center"/>
    </xf>
    <xf numFmtId="20" fontId="115" fillId="0" borderId="7" xfId="1" applyNumberFormat="1" applyFont="1" applyBorder="1" applyAlignment="1">
      <alignment horizontal="center" vertical="center"/>
    </xf>
    <xf numFmtId="20" fontId="115" fillId="0" borderId="0" xfId="1" applyNumberFormat="1" applyFont="1" applyBorder="1" applyAlignment="1">
      <alignment horizontal="center" vertical="center"/>
    </xf>
    <xf numFmtId="20" fontId="115" fillId="0" borderId="8" xfId="1" applyNumberFormat="1" applyFont="1" applyBorder="1" applyAlignment="1">
      <alignment horizontal="center" vertical="center"/>
    </xf>
    <xf numFmtId="0" fontId="54" fillId="0" borderId="4" xfId="1" applyFont="1" applyBorder="1" applyAlignment="1">
      <alignment horizontal="center" vertical="center"/>
    </xf>
    <xf numFmtId="0" fontId="54" fillId="0" borderId="5" xfId="1" applyFont="1" applyBorder="1" applyAlignment="1">
      <alignment horizontal="center" vertical="center"/>
    </xf>
    <xf numFmtId="0" fontId="60" fillId="0" borderId="0" xfId="1" applyFont="1" applyBorder="1" applyAlignment="1">
      <alignment horizontal="center" vertical="center"/>
    </xf>
    <xf numFmtId="0" fontId="60" fillId="0" borderId="5" xfId="1" applyFont="1" applyBorder="1" applyAlignment="1">
      <alignment horizontal="center" vertical="center"/>
    </xf>
    <xf numFmtId="0" fontId="112" fillId="0" borderId="1" xfId="1" applyFont="1" applyBorder="1" applyAlignment="1">
      <alignment horizontal="center" vertical="center"/>
    </xf>
    <xf numFmtId="0" fontId="112" fillId="0" borderId="2" xfId="1" applyFont="1" applyBorder="1" applyAlignment="1">
      <alignment horizontal="center" vertical="center"/>
    </xf>
    <xf numFmtId="0" fontId="112" fillId="0" borderId="3" xfId="1" applyFont="1" applyBorder="1" applyAlignment="1">
      <alignment horizontal="center" vertical="center"/>
    </xf>
    <xf numFmtId="0" fontId="112" fillId="0" borderId="7" xfId="1" applyFont="1" applyBorder="1" applyAlignment="1">
      <alignment horizontal="center" vertical="center"/>
    </xf>
    <xf numFmtId="0" fontId="112" fillId="0" borderId="0" xfId="1" applyFont="1" applyBorder="1" applyAlignment="1">
      <alignment horizontal="center" vertical="center"/>
    </xf>
    <xf numFmtId="0" fontId="112" fillId="0" borderId="8" xfId="1" applyFont="1" applyBorder="1" applyAlignment="1">
      <alignment horizontal="center" vertical="center"/>
    </xf>
    <xf numFmtId="0" fontId="112" fillId="0" borderId="4" xfId="1" applyFont="1" applyBorder="1" applyAlignment="1">
      <alignment horizontal="center" vertical="center"/>
    </xf>
    <xf numFmtId="0" fontId="112" fillId="0" borderId="5" xfId="1" applyFont="1" applyBorder="1" applyAlignment="1">
      <alignment horizontal="center" vertical="center"/>
    </xf>
    <xf numFmtId="0" fontId="112" fillId="0" borderId="6" xfId="1" applyFont="1" applyBorder="1" applyAlignment="1">
      <alignment horizontal="center" vertical="center"/>
    </xf>
    <xf numFmtId="0" fontId="113" fillId="0" borderId="1" xfId="1" applyFont="1" applyBorder="1" applyAlignment="1">
      <alignment horizontal="center" vertical="center"/>
    </xf>
    <xf numFmtId="0" fontId="113" fillId="0" borderId="2" xfId="1" applyFont="1" applyBorder="1" applyAlignment="1">
      <alignment horizontal="center" vertical="center"/>
    </xf>
    <xf numFmtId="0" fontId="113" fillId="0" borderId="3" xfId="1" applyFont="1" applyBorder="1" applyAlignment="1">
      <alignment horizontal="center" vertical="center"/>
    </xf>
    <xf numFmtId="0" fontId="113" fillId="0" borderId="7" xfId="1" applyFont="1" applyBorder="1" applyAlignment="1">
      <alignment horizontal="center" vertical="center"/>
    </xf>
    <xf numFmtId="0" fontId="113" fillId="0" borderId="0" xfId="1" applyFont="1" applyBorder="1" applyAlignment="1">
      <alignment horizontal="center" vertical="center"/>
    </xf>
    <xf numFmtId="0" fontId="113" fillId="0" borderId="8" xfId="1" applyFont="1" applyBorder="1" applyAlignment="1">
      <alignment horizontal="center" vertical="center"/>
    </xf>
    <xf numFmtId="0" fontId="113" fillId="0" borderId="4" xfId="1" applyFont="1" applyBorder="1" applyAlignment="1">
      <alignment horizontal="center" vertical="center"/>
    </xf>
    <xf numFmtId="0" fontId="113" fillId="0" borderId="5" xfId="1" applyFont="1" applyBorder="1" applyAlignment="1">
      <alignment horizontal="center" vertical="center"/>
    </xf>
    <xf numFmtId="0" fontId="113" fillId="0" borderId="6" xfId="1" applyFont="1" applyBorder="1" applyAlignment="1">
      <alignment horizontal="center" vertical="center"/>
    </xf>
    <xf numFmtId="14" fontId="115" fillId="0" borderId="7" xfId="1" applyNumberFormat="1" applyFont="1" applyBorder="1" applyAlignment="1">
      <alignment horizontal="center"/>
    </xf>
    <xf numFmtId="14" fontId="115" fillId="0" borderId="0" xfId="1" applyNumberFormat="1" applyFont="1" applyBorder="1" applyAlignment="1">
      <alignment horizontal="center"/>
    </xf>
    <xf numFmtId="14" fontId="115" fillId="0" borderId="8" xfId="1" applyNumberFormat="1" applyFont="1" applyBorder="1" applyAlignment="1">
      <alignment horizontal="center"/>
    </xf>
    <xf numFmtId="0" fontId="0" fillId="4" borderId="0" xfId="0" applyFill="1" applyAlignment="1">
      <alignment horizontal="center"/>
    </xf>
    <xf numFmtId="0" fontId="23" fillId="4" borderId="2" xfId="2" applyFont="1" applyFill="1" applyBorder="1" applyAlignment="1">
      <alignment horizontal="left" vertical="center" wrapText="1"/>
    </xf>
    <xf numFmtId="0" fontId="23" fillId="4" borderId="2" xfId="2" applyFont="1" applyFill="1" applyBorder="1" applyAlignment="1">
      <alignment horizontal="center" vertical="center" wrapText="1"/>
    </xf>
    <xf numFmtId="0" fontId="23" fillId="4" borderId="0" xfId="2" applyFont="1" applyFill="1" applyBorder="1" applyAlignment="1">
      <alignment horizontal="left" vertical="center" wrapText="1"/>
    </xf>
    <xf numFmtId="0" fontId="23" fillId="4" borderId="5" xfId="2" applyFont="1" applyFill="1" applyBorder="1" applyAlignment="1">
      <alignment horizontal="left" vertical="center" wrapText="1"/>
    </xf>
    <xf numFmtId="0" fontId="0" fillId="4" borderId="5" xfId="0" applyFill="1" applyBorder="1" applyAlignment="1">
      <alignment horizontal="center"/>
    </xf>
    <xf numFmtId="0" fontId="25" fillId="6" borderId="85" xfId="0" applyFont="1" applyFill="1" applyBorder="1" applyAlignment="1">
      <alignment horizontal="center"/>
    </xf>
    <xf numFmtId="0" fontId="25" fillId="6" borderId="86" xfId="0" applyFont="1" applyFill="1" applyBorder="1" applyAlignment="1">
      <alignment horizontal="center"/>
    </xf>
    <xf numFmtId="0" fontId="25" fillId="6" borderId="87" xfId="0" applyFont="1" applyFill="1" applyBorder="1" applyAlignment="1">
      <alignment horizontal="center"/>
    </xf>
    <xf numFmtId="0" fontId="25" fillId="6" borderId="9" xfId="0" applyFont="1" applyFill="1" applyBorder="1" applyAlignment="1">
      <alignment horizontal="center"/>
    </xf>
    <xf numFmtId="0" fontId="25" fillId="6" borderId="10" xfId="0" applyFont="1" applyFill="1" applyBorder="1" applyAlignment="1">
      <alignment horizontal="center"/>
    </xf>
    <xf numFmtId="0" fontId="25" fillId="6" borderId="11" xfId="0" applyFont="1" applyFill="1" applyBorder="1" applyAlignment="1">
      <alignment horizontal="center"/>
    </xf>
    <xf numFmtId="0" fontId="0" fillId="4" borderId="0" xfId="0" applyFill="1" applyBorder="1" applyAlignment="1">
      <alignment horizontal="center"/>
    </xf>
    <xf numFmtId="164" fontId="74" fillId="12" borderId="9" xfId="1" applyNumberFormat="1" applyFont="1" applyFill="1" applyBorder="1" applyAlignment="1">
      <alignment horizontal="center" vertical="center"/>
    </xf>
    <xf numFmtId="164" fontId="74" fillId="12" borderId="10" xfId="1" applyNumberFormat="1" applyFont="1" applyFill="1" applyBorder="1" applyAlignment="1">
      <alignment horizontal="center" vertical="center"/>
    </xf>
    <xf numFmtId="164" fontId="74" fillId="12" borderId="11" xfId="1" applyNumberFormat="1" applyFont="1" applyFill="1" applyBorder="1" applyAlignment="1">
      <alignment horizontal="center" vertical="center"/>
    </xf>
    <xf numFmtId="166" fontId="74" fillId="12" borderId="9" xfId="1" applyNumberFormat="1" applyFont="1" applyFill="1" applyBorder="1" applyAlignment="1">
      <alignment horizontal="center" vertical="center"/>
    </xf>
    <xf numFmtId="166" fontId="74" fillId="12" borderId="10" xfId="1" applyNumberFormat="1" applyFont="1" applyFill="1" applyBorder="1" applyAlignment="1">
      <alignment horizontal="center" vertical="center"/>
    </xf>
    <xf numFmtId="166" fontId="74" fillId="12" borderId="11" xfId="1" applyNumberFormat="1" applyFont="1" applyFill="1" applyBorder="1" applyAlignment="1">
      <alignment horizontal="center" vertical="center"/>
    </xf>
    <xf numFmtId="0" fontId="53" fillId="17" borderId="77" xfId="1" applyFont="1" applyFill="1" applyBorder="1" applyAlignment="1">
      <alignment horizontal="center" vertical="center"/>
    </xf>
    <xf numFmtId="165" fontId="53" fillId="17" borderId="77" xfId="1" applyNumberFormat="1" applyFont="1" applyFill="1" applyBorder="1" applyAlignment="1">
      <alignment horizontal="center" vertical="center"/>
    </xf>
    <xf numFmtId="168" fontId="63" fillId="4" borderId="0" xfId="0" applyNumberFormat="1" applyFont="1" applyFill="1" applyBorder="1" applyAlignment="1">
      <alignment horizontal="left"/>
    </xf>
    <xf numFmtId="18" fontId="63" fillId="4" borderId="0" xfId="0" applyNumberFormat="1" applyFont="1" applyFill="1" applyBorder="1" applyAlignment="1">
      <alignment horizontal="left"/>
    </xf>
    <xf numFmtId="0" fontId="25" fillId="21" borderId="1" xfId="0" applyFont="1" applyFill="1" applyBorder="1" applyAlignment="1">
      <alignment horizontal="center"/>
    </xf>
    <xf numFmtId="0" fontId="25" fillId="21" borderId="3" xfId="0" applyFont="1" applyFill="1" applyBorder="1" applyAlignment="1">
      <alignment horizontal="center"/>
    </xf>
    <xf numFmtId="0" fontId="25" fillId="21" borderId="4" xfId="0" applyFont="1" applyFill="1" applyBorder="1" applyAlignment="1">
      <alignment horizontal="center"/>
    </xf>
    <xf numFmtId="0" fontId="25" fillId="21" borderId="6" xfId="0" applyFont="1" applyFill="1" applyBorder="1" applyAlignment="1">
      <alignment horizontal="center"/>
    </xf>
    <xf numFmtId="0" fontId="25" fillId="21" borderId="116" xfId="0" applyFont="1" applyFill="1" applyBorder="1" applyAlignment="1">
      <alignment horizontal="center" wrapText="1"/>
    </xf>
    <xf numFmtId="0" fontId="25" fillId="21" borderId="99" xfId="0" applyFont="1" applyFill="1" applyBorder="1" applyAlignment="1">
      <alignment horizontal="center" wrapText="1"/>
    </xf>
    <xf numFmtId="0" fontId="25" fillId="21" borderId="1" xfId="0" applyFont="1" applyFill="1" applyBorder="1" applyAlignment="1">
      <alignment horizontal="center" vertical="center"/>
    </xf>
    <xf numFmtId="0" fontId="25" fillId="21" borderId="3" xfId="0" applyFont="1" applyFill="1" applyBorder="1" applyAlignment="1">
      <alignment horizontal="center" vertical="center"/>
    </xf>
    <xf numFmtId="0" fontId="25" fillId="21" borderId="4" xfId="0" applyFont="1" applyFill="1" applyBorder="1" applyAlignment="1">
      <alignment horizontal="center" vertical="center"/>
    </xf>
    <xf numFmtId="0" fontId="25" fillId="21" borderId="6" xfId="0" applyFont="1" applyFill="1" applyBorder="1" applyAlignment="1">
      <alignment horizontal="center" vertical="center"/>
    </xf>
    <xf numFmtId="169" fontId="0" fillId="4" borderId="7" xfId="7" applyNumberFormat="1" applyFont="1" applyFill="1" applyBorder="1" applyAlignment="1">
      <alignment horizontal="center"/>
    </xf>
    <xf numFmtId="169" fontId="0" fillId="4" borderId="0" xfId="7" applyNumberFormat="1" applyFont="1" applyFill="1" applyBorder="1" applyAlignment="1">
      <alignment horizontal="center"/>
    </xf>
    <xf numFmtId="169" fontId="0" fillId="4" borderId="8" xfId="7" applyNumberFormat="1" applyFont="1" applyFill="1" applyBorder="1" applyAlignment="1">
      <alignment horizontal="center"/>
    </xf>
    <xf numFmtId="0" fontId="25" fillId="21" borderId="2" xfId="0" applyFont="1" applyFill="1" applyBorder="1" applyAlignment="1">
      <alignment horizontal="center" vertical="center"/>
    </xf>
    <xf numFmtId="0" fontId="25" fillId="21" borderId="5" xfId="0" applyFont="1" applyFill="1" applyBorder="1" applyAlignment="1">
      <alignment horizontal="center" vertical="center"/>
    </xf>
    <xf numFmtId="0" fontId="25" fillId="21" borderId="1" xfId="0" applyFont="1" applyFill="1" applyBorder="1" applyAlignment="1">
      <alignment horizontal="center" vertical="center" wrapText="1"/>
    </xf>
    <xf numFmtId="0" fontId="25" fillId="21" borderId="3" xfId="0" applyFont="1" applyFill="1" applyBorder="1" applyAlignment="1">
      <alignment horizontal="center" vertical="center" wrapText="1"/>
    </xf>
    <xf numFmtId="0" fontId="25" fillId="21" borderId="4" xfId="0" applyFont="1" applyFill="1" applyBorder="1" applyAlignment="1">
      <alignment horizontal="center" vertical="center" wrapText="1"/>
    </xf>
    <xf numFmtId="0" fontId="25" fillId="21" borderId="6" xfId="0" applyFont="1" applyFill="1" applyBorder="1" applyAlignment="1">
      <alignment horizontal="center" vertical="center" wrapText="1"/>
    </xf>
    <xf numFmtId="0" fontId="25" fillId="21" borderId="10" xfId="0" applyFont="1" applyFill="1" applyBorder="1" applyAlignment="1">
      <alignment horizontal="center"/>
    </xf>
    <xf numFmtId="0" fontId="108" fillId="21" borderId="116" xfId="0" applyFont="1" applyFill="1" applyBorder="1" applyAlignment="1">
      <alignment horizontal="center" vertical="center" wrapText="1"/>
    </xf>
    <xf numFmtId="0" fontId="108" fillId="21" borderId="99" xfId="0" applyFont="1" applyFill="1" applyBorder="1" applyAlignment="1">
      <alignment horizontal="center" vertical="center" wrapText="1"/>
    </xf>
    <xf numFmtId="0" fontId="23" fillId="4" borderId="0" xfId="2" applyFont="1" applyFill="1" applyBorder="1" applyAlignment="1">
      <alignment vertical="center" wrapText="1"/>
    </xf>
    <xf numFmtId="0" fontId="23" fillId="4" borderId="8" xfId="2" applyFont="1" applyFill="1" applyBorder="1" applyAlignment="1">
      <alignment horizontal="left" vertical="center" wrapText="1"/>
    </xf>
    <xf numFmtId="0" fontId="23" fillId="4" borderId="3" xfId="2" applyFont="1" applyFill="1" applyBorder="1" applyAlignment="1">
      <alignment horizontal="left" vertical="center" wrapText="1"/>
    </xf>
    <xf numFmtId="0" fontId="23" fillId="4" borderId="2" xfId="2" applyFont="1" applyFill="1" applyBorder="1" applyAlignment="1">
      <alignment vertical="center" wrapText="1"/>
    </xf>
    <xf numFmtId="0" fontId="23" fillId="4" borderId="0" xfId="2" applyFont="1" applyFill="1" applyBorder="1" applyAlignment="1">
      <alignment horizontal="center" vertical="center" wrapText="1"/>
    </xf>
    <xf numFmtId="164" fontId="75" fillId="12" borderId="101" xfId="1" applyNumberFormat="1" applyFont="1" applyFill="1" applyBorder="1" applyAlignment="1">
      <alignment horizontal="center" vertical="center"/>
    </xf>
    <xf numFmtId="164" fontId="75" fillId="12" borderId="102" xfId="1" applyNumberFormat="1" applyFont="1" applyFill="1" applyBorder="1" applyAlignment="1">
      <alignment horizontal="center" vertical="center"/>
    </xf>
    <xf numFmtId="164" fontId="75" fillId="12" borderId="103" xfId="1" applyNumberFormat="1" applyFont="1" applyFill="1" applyBorder="1" applyAlignment="1">
      <alignment horizontal="center" vertical="center"/>
    </xf>
    <xf numFmtId="0" fontId="23" fillId="4" borderId="8" xfId="2" applyFont="1" applyFill="1" applyBorder="1" applyAlignment="1">
      <alignment vertical="center" wrapText="1"/>
    </xf>
    <xf numFmtId="0" fontId="63" fillId="6" borderId="77" xfId="0" applyFont="1" applyFill="1" applyBorder="1" applyAlignment="1">
      <alignment horizontal="center"/>
    </xf>
    <xf numFmtId="0" fontId="33" fillId="4" borderId="117" xfId="0" applyFont="1" applyFill="1" applyBorder="1" applyAlignment="1">
      <alignment horizontal="center" vertical="center" wrapText="1"/>
    </xf>
    <xf numFmtId="0" fontId="33" fillId="4" borderId="124" xfId="0" applyFont="1" applyFill="1" applyBorder="1" applyAlignment="1">
      <alignment horizontal="center" vertical="center" wrapText="1"/>
    </xf>
    <xf numFmtId="0" fontId="33" fillId="4" borderId="118" xfId="0" applyFont="1" applyFill="1" applyBorder="1" applyAlignment="1">
      <alignment horizontal="center" vertical="center" wrapText="1"/>
    </xf>
    <xf numFmtId="0" fontId="33" fillId="4" borderId="125" xfId="0" applyFont="1" applyFill="1" applyBorder="1" applyAlignment="1">
      <alignment horizontal="center" vertical="center" wrapText="1"/>
    </xf>
    <xf numFmtId="20" fontId="24" fillId="6" borderId="96" xfId="0" applyNumberFormat="1" applyFont="1" applyFill="1" applyBorder="1" applyAlignment="1">
      <alignment horizontal="center" vertical="center" wrapText="1"/>
    </xf>
    <xf numFmtId="20" fontId="24" fillId="6" borderId="79" xfId="0" applyNumberFormat="1" applyFont="1" applyFill="1" applyBorder="1" applyAlignment="1">
      <alignment horizontal="center" vertical="center" wrapText="1"/>
    </xf>
    <xf numFmtId="20" fontId="24" fillId="6" borderId="97" xfId="0" applyNumberFormat="1" applyFont="1" applyFill="1" applyBorder="1" applyAlignment="1">
      <alignment horizontal="center" vertical="center" wrapText="1"/>
    </xf>
    <xf numFmtId="20" fontId="24" fillId="6" borderId="78" xfId="0" applyNumberFormat="1" applyFont="1" applyFill="1" applyBorder="1" applyAlignment="1">
      <alignment horizontal="center" vertical="center" wrapText="1"/>
    </xf>
    <xf numFmtId="20" fontId="24" fillId="6" borderId="80" xfId="0" applyNumberFormat="1" applyFont="1" applyFill="1" applyBorder="1" applyAlignment="1">
      <alignment horizontal="center" vertical="center" wrapText="1"/>
    </xf>
    <xf numFmtId="169" fontId="53" fillId="17" borderId="9" xfId="7" applyNumberFormat="1" applyFont="1" applyFill="1" applyBorder="1" applyAlignment="1">
      <alignment horizontal="center" vertical="center"/>
    </xf>
    <xf numFmtId="169" fontId="53" fillId="17" borderId="11" xfId="7" applyNumberFormat="1" applyFont="1" applyFill="1" applyBorder="1" applyAlignment="1">
      <alignment horizontal="center" vertical="center"/>
    </xf>
    <xf numFmtId="168" fontId="53" fillId="17" borderId="9" xfId="1" applyNumberFormat="1" applyFont="1" applyFill="1" applyBorder="1" applyAlignment="1">
      <alignment horizontal="center" vertical="center"/>
    </xf>
    <xf numFmtId="168" fontId="53" fillId="17" borderId="10" xfId="1" applyNumberFormat="1" applyFont="1" applyFill="1" applyBorder="1" applyAlignment="1">
      <alignment horizontal="center" vertical="center"/>
    </xf>
    <xf numFmtId="0" fontId="53" fillId="17" borderId="9" xfId="1" applyFont="1" applyFill="1" applyBorder="1" applyAlignment="1">
      <alignment horizontal="center" vertical="center"/>
    </xf>
    <xf numFmtId="0" fontId="53" fillId="17" borderId="10" xfId="1" applyFont="1" applyFill="1" applyBorder="1" applyAlignment="1">
      <alignment horizontal="center" vertical="center"/>
    </xf>
    <xf numFmtId="0" fontId="53" fillId="17" borderId="11" xfId="1" applyFont="1" applyFill="1" applyBorder="1" applyAlignment="1">
      <alignment horizontal="center" vertical="center"/>
    </xf>
    <xf numFmtId="164" fontId="53" fillId="17" borderId="77" xfId="1" quotePrefix="1" applyNumberFormat="1" applyFont="1" applyFill="1" applyBorder="1" applyAlignment="1">
      <alignment horizontal="center" vertical="center"/>
    </xf>
    <xf numFmtId="164" fontId="53" fillId="12" borderId="77" xfId="1" applyNumberFormat="1" applyFont="1" applyFill="1" applyBorder="1" applyAlignment="1">
      <alignment horizontal="center" vertical="center"/>
    </xf>
    <xf numFmtId="164" fontId="53" fillId="12" borderId="77" xfId="1" applyNumberFormat="1" applyFont="1" applyFill="1" applyBorder="1" applyAlignment="1">
      <alignment horizontal="center" vertical="center" wrapText="1"/>
    </xf>
    <xf numFmtId="164" fontId="53" fillId="12" borderId="9" xfId="1" applyNumberFormat="1" applyFont="1" applyFill="1" applyBorder="1" applyAlignment="1">
      <alignment horizontal="center" vertical="center" wrapText="1"/>
    </xf>
    <xf numFmtId="164" fontId="53" fillId="12" borderId="11" xfId="1" applyNumberFormat="1" applyFont="1" applyFill="1" applyBorder="1" applyAlignment="1">
      <alignment horizontal="center" vertical="center" wrapText="1"/>
    </xf>
    <xf numFmtId="166" fontId="62" fillId="12" borderId="9" xfId="1" applyNumberFormat="1" applyFont="1" applyFill="1" applyBorder="1" applyAlignment="1">
      <alignment horizontal="center" vertical="center"/>
    </xf>
    <xf numFmtId="166" fontId="62" fillId="12" borderId="11" xfId="1" applyNumberFormat="1" applyFont="1" applyFill="1" applyBorder="1" applyAlignment="1">
      <alignment horizontal="center" vertical="center"/>
    </xf>
    <xf numFmtId="165" fontId="53" fillId="14" borderId="77" xfId="1" applyNumberFormat="1" applyFont="1" applyFill="1" applyBorder="1" applyAlignment="1">
      <alignment horizontal="center" vertical="center"/>
    </xf>
    <xf numFmtId="0" fontId="53" fillId="14" borderId="77" xfId="1" applyFont="1" applyFill="1" applyBorder="1" applyAlignment="1">
      <alignment horizontal="center" vertical="center"/>
    </xf>
    <xf numFmtId="164" fontId="53" fillId="14" borderId="77" xfId="1" quotePrefix="1" applyNumberFormat="1" applyFont="1" applyFill="1" applyBorder="1" applyAlignment="1">
      <alignment horizontal="center" vertical="center"/>
    </xf>
    <xf numFmtId="0" fontId="53" fillId="14" borderId="77" xfId="1" applyFont="1" applyFill="1" applyBorder="1" applyAlignment="1">
      <alignment horizontal="left" vertical="center"/>
    </xf>
    <xf numFmtId="0" fontId="53" fillId="14" borderId="9" xfId="1" applyFont="1" applyFill="1" applyBorder="1" applyAlignment="1">
      <alignment horizontal="left" vertical="center"/>
    </xf>
    <xf numFmtId="0" fontId="53" fillId="14" borderId="77" xfId="1" applyNumberFormat="1" applyFont="1" applyFill="1" applyBorder="1" applyAlignment="1">
      <alignment horizontal="center" vertical="center"/>
    </xf>
    <xf numFmtId="164" fontId="53" fillId="12" borderId="9" xfId="1" applyNumberFormat="1" applyFont="1" applyFill="1" applyBorder="1" applyAlignment="1">
      <alignment horizontal="center" vertical="center"/>
    </xf>
    <xf numFmtId="164" fontId="53" fillId="12" borderId="10" xfId="1" applyNumberFormat="1" applyFont="1" applyFill="1" applyBorder="1" applyAlignment="1">
      <alignment horizontal="center" vertical="center"/>
    </xf>
    <xf numFmtId="164" fontId="53" fillId="12" borderId="11" xfId="1" applyNumberFormat="1" applyFont="1" applyFill="1" applyBorder="1" applyAlignment="1">
      <alignment horizontal="center" vertical="center"/>
    </xf>
    <xf numFmtId="0" fontId="53" fillId="14" borderId="9" xfId="1" applyNumberFormat="1" applyFont="1" applyFill="1" applyBorder="1" applyAlignment="1">
      <alignment horizontal="center" vertical="center"/>
    </xf>
    <xf numFmtId="0" fontId="53" fillId="14" borderId="10" xfId="1" applyNumberFormat="1" applyFont="1" applyFill="1" applyBorder="1" applyAlignment="1">
      <alignment horizontal="center" vertical="center"/>
    </xf>
    <xf numFmtId="0" fontId="53" fillId="14" borderId="11" xfId="1" applyNumberFormat="1" applyFont="1" applyFill="1" applyBorder="1" applyAlignment="1">
      <alignment horizontal="center" vertical="center"/>
    </xf>
    <xf numFmtId="164" fontId="53" fillId="14" borderId="9" xfId="1" applyNumberFormat="1" applyFont="1" applyFill="1" applyBorder="1" applyAlignment="1">
      <alignment horizontal="center" vertical="center"/>
    </xf>
    <xf numFmtId="164" fontId="53" fillId="14" borderId="10" xfId="1" applyNumberFormat="1" applyFont="1" applyFill="1" applyBorder="1" applyAlignment="1">
      <alignment horizontal="center" vertical="center"/>
    </xf>
    <xf numFmtId="164" fontId="53" fillId="14" borderId="11" xfId="1" applyNumberFormat="1" applyFont="1" applyFill="1" applyBorder="1" applyAlignment="1">
      <alignment horizontal="center" vertical="center"/>
    </xf>
    <xf numFmtId="0" fontId="25" fillId="12" borderId="95" xfId="1" applyFont="1" applyFill="1" applyBorder="1" applyAlignment="1">
      <alignment horizontal="center" vertical="center" wrapText="1"/>
    </xf>
    <xf numFmtId="0" fontId="23" fillId="4" borderId="3" xfId="2" applyFont="1" applyFill="1" applyBorder="1" applyAlignment="1">
      <alignment horizontal="center" vertical="center" wrapText="1"/>
    </xf>
    <xf numFmtId="164" fontId="53" fillId="13" borderId="98" xfId="1" applyNumberFormat="1" applyFont="1" applyFill="1" applyBorder="1" applyAlignment="1">
      <alignment horizontal="center" vertical="center"/>
    </xf>
    <xf numFmtId="0" fontId="56" fillId="12" borderId="93" xfId="1" applyFont="1" applyFill="1" applyBorder="1" applyAlignment="1">
      <alignment horizontal="center" vertical="center"/>
    </xf>
    <xf numFmtId="0" fontId="28" fillId="6" borderId="0" xfId="2" applyFont="1" applyFill="1" applyBorder="1" applyAlignment="1">
      <alignment horizontal="left" vertical="center"/>
    </xf>
    <xf numFmtId="0" fontId="47" fillId="11" borderId="83" xfId="2" applyFont="1" applyFill="1" applyBorder="1" applyAlignment="1">
      <alignment horizontal="center" vertical="center" wrapText="1"/>
    </xf>
    <xf numFmtId="0" fontId="47" fillId="11" borderId="89" xfId="2" applyFont="1" applyFill="1" applyBorder="1" applyAlignment="1">
      <alignment horizontal="center" vertical="center" wrapText="1"/>
    </xf>
    <xf numFmtId="0" fontId="47" fillId="11" borderId="84" xfId="2" applyFont="1" applyFill="1" applyBorder="1" applyAlignment="1">
      <alignment horizontal="center" vertical="center" wrapText="1"/>
    </xf>
    <xf numFmtId="0" fontId="49" fillId="6" borderId="83" xfId="2" applyFont="1" applyFill="1" applyBorder="1" applyAlignment="1">
      <alignment horizontal="center" vertical="center"/>
    </xf>
    <xf numFmtId="0" fontId="49" fillId="6" borderId="89" xfId="2" applyFont="1" applyFill="1" applyBorder="1" applyAlignment="1">
      <alignment horizontal="center" vertical="center"/>
    </xf>
    <xf numFmtId="0" fontId="49" fillId="12" borderId="83" xfId="2" applyFont="1" applyFill="1" applyBorder="1" applyAlignment="1">
      <alignment horizontal="center" vertical="center"/>
    </xf>
    <xf numFmtId="0" fontId="49" fillId="12" borderId="89" xfId="2" applyFont="1" applyFill="1" applyBorder="1" applyAlignment="1">
      <alignment horizontal="center" vertical="center"/>
    </xf>
    <xf numFmtId="0" fontId="48" fillId="11" borderId="83" xfId="2" applyFont="1" applyFill="1" applyBorder="1" applyAlignment="1">
      <alignment horizontal="center" vertical="center"/>
    </xf>
    <xf numFmtId="0" fontId="48" fillId="11" borderId="89" xfId="2" applyFont="1" applyFill="1" applyBorder="1" applyAlignment="1">
      <alignment horizontal="center" vertical="center"/>
    </xf>
    <xf numFmtId="164" fontId="30" fillId="6" borderId="0" xfId="2" applyNumberFormat="1" applyFont="1" applyFill="1" applyBorder="1" applyAlignment="1">
      <alignment horizontal="center" vertical="center" wrapText="1"/>
    </xf>
    <xf numFmtId="0" fontId="49" fillId="6" borderId="83" xfId="2" applyFont="1" applyFill="1" applyBorder="1" applyAlignment="1">
      <alignment horizontal="center" vertical="center" wrapText="1"/>
    </xf>
    <xf numFmtId="0" fontId="49" fillId="6" borderId="89" xfId="2" applyFont="1" applyFill="1" applyBorder="1" applyAlignment="1">
      <alignment horizontal="center" vertical="center" wrapText="1"/>
    </xf>
    <xf numFmtId="0" fontId="49" fillId="6" borderId="84" xfId="2" applyFont="1" applyFill="1" applyBorder="1" applyAlignment="1">
      <alignment horizontal="center" vertical="center" wrapText="1"/>
    </xf>
    <xf numFmtId="0" fontId="28" fillId="6" borderId="0" xfId="2" applyFont="1" applyFill="1" applyBorder="1" applyAlignment="1">
      <alignment horizontal="center" vertical="center" wrapText="1"/>
    </xf>
    <xf numFmtId="0" fontId="53" fillId="12" borderId="77" xfId="1" applyNumberFormat="1" applyFont="1" applyFill="1" applyBorder="1" applyAlignment="1">
      <alignment horizontal="center" vertical="center"/>
    </xf>
    <xf numFmtId="0" fontId="53" fillId="12" borderId="77" xfId="1" applyNumberFormat="1" applyFont="1" applyFill="1" applyBorder="1" applyAlignment="1">
      <alignment horizontal="center" vertical="center" wrapText="1"/>
    </xf>
    <xf numFmtId="0" fontId="53" fillId="12" borderId="9" xfId="1" applyNumberFormat="1" applyFont="1" applyFill="1" applyBorder="1" applyAlignment="1">
      <alignment horizontal="center" vertical="center"/>
    </xf>
    <xf numFmtId="164" fontId="53" fillId="14" borderId="77" xfId="1" applyNumberFormat="1" applyFont="1" applyFill="1" applyBorder="1" applyAlignment="1">
      <alignment horizontal="center" vertical="center"/>
    </xf>
    <xf numFmtId="0" fontId="47" fillId="11" borderId="66" xfId="2" applyFont="1" applyFill="1" applyBorder="1" applyAlignment="1">
      <alignment horizontal="center" vertical="center" wrapText="1"/>
    </xf>
    <xf numFmtId="0" fontId="47" fillId="11" borderId="67" xfId="2" applyFont="1" applyFill="1" applyBorder="1" applyAlignment="1">
      <alignment horizontal="center" vertical="center" wrapText="1"/>
    </xf>
    <xf numFmtId="0" fontId="47" fillId="11" borderId="88" xfId="2" applyFont="1" applyFill="1" applyBorder="1" applyAlignment="1">
      <alignment horizontal="center" vertical="center" wrapText="1"/>
    </xf>
    <xf numFmtId="0" fontId="49" fillId="6" borderId="66" xfId="2" applyFont="1" applyFill="1" applyBorder="1" applyAlignment="1">
      <alignment horizontal="center" vertical="center" wrapText="1"/>
    </xf>
    <xf numFmtId="0" fontId="49" fillId="6" borderId="67" xfId="2" applyFont="1" applyFill="1" applyBorder="1" applyAlignment="1">
      <alignment horizontal="center" vertical="center" wrapText="1"/>
    </xf>
    <xf numFmtId="0" fontId="49" fillId="6" borderId="88" xfId="2" applyFont="1" applyFill="1" applyBorder="1" applyAlignment="1">
      <alignment horizontal="center" vertical="center" wrapText="1"/>
    </xf>
    <xf numFmtId="0" fontId="35" fillId="9" borderId="83" xfId="2" applyFont="1" applyFill="1" applyBorder="1" applyAlignment="1">
      <alignment horizontal="center" vertical="center" wrapText="1"/>
    </xf>
    <xf numFmtId="0" fontId="35" fillId="9" borderId="84" xfId="2" applyFont="1" applyFill="1" applyBorder="1" applyAlignment="1">
      <alignment horizontal="center" vertical="center" wrapText="1"/>
    </xf>
    <xf numFmtId="0" fontId="22" fillId="9" borderId="66" xfId="2" applyFont="1" applyFill="1" applyBorder="1" applyAlignment="1">
      <alignment horizontal="center" vertical="center" wrapText="1"/>
    </xf>
    <xf numFmtId="0" fontId="22" fillId="9" borderId="67" xfId="2" applyFont="1" applyFill="1" applyBorder="1" applyAlignment="1">
      <alignment horizontal="center" vertical="center" wrapText="1"/>
    </xf>
    <xf numFmtId="0" fontId="35" fillId="9" borderId="66" xfId="2" applyFont="1" applyFill="1" applyBorder="1" applyAlignment="1">
      <alignment horizontal="center" vertical="center" wrapText="1"/>
    </xf>
    <xf numFmtId="0" fontId="35" fillId="9" borderId="67" xfId="2" applyFont="1" applyFill="1" applyBorder="1" applyAlignment="1">
      <alignment horizontal="center" vertical="center" wrapText="1"/>
    </xf>
    <xf numFmtId="0" fontId="30" fillId="6" borderId="82" xfId="2" applyFont="1" applyFill="1" applyBorder="1" applyAlignment="1">
      <alignment horizontal="center" vertical="center" wrapText="1"/>
    </xf>
    <xf numFmtId="0" fontId="36" fillId="6" borderId="0" xfId="2" applyFont="1" applyFill="1" applyBorder="1" applyAlignment="1">
      <alignment horizontal="center" vertical="center" wrapText="1"/>
    </xf>
    <xf numFmtId="0" fontId="30" fillId="6" borderId="0" xfId="2" applyFont="1" applyFill="1" applyBorder="1" applyAlignment="1">
      <alignment horizontal="center" vertical="center" wrapText="1"/>
    </xf>
    <xf numFmtId="0" fontId="38" fillId="6" borderId="0" xfId="2" applyFont="1" applyFill="1" applyBorder="1" applyAlignment="1">
      <alignment horizontal="center" vertical="center" wrapText="1"/>
    </xf>
    <xf numFmtId="0" fontId="25" fillId="6" borderId="9" xfId="0" quotePrefix="1" applyFont="1" applyFill="1" applyBorder="1" applyAlignment="1">
      <alignment horizontal="center"/>
    </xf>
    <xf numFmtId="0" fontId="25" fillId="6" borderId="10" xfId="0" quotePrefix="1" applyFont="1" applyFill="1" applyBorder="1" applyAlignment="1">
      <alignment horizontal="center"/>
    </xf>
    <xf numFmtId="0" fontId="24" fillId="6" borderId="75" xfId="0" applyFont="1" applyFill="1" applyBorder="1" applyAlignment="1">
      <alignment horizontal="center" wrapText="1"/>
    </xf>
    <xf numFmtId="0" fontId="24" fillId="6" borderId="76" xfId="0" applyFont="1" applyFill="1" applyBorder="1" applyAlignment="1">
      <alignment horizontal="center" wrapText="1"/>
    </xf>
    <xf numFmtId="0" fontId="24" fillId="6" borderId="72" xfId="0" applyFont="1" applyFill="1" applyBorder="1" applyAlignment="1">
      <alignment horizontal="center" vertical="center" wrapText="1"/>
    </xf>
    <xf numFmtId="0" fontId="24" fillId="6" borderId="100" xfId="0" applyFont="1" applyFill="1" applyBorder="1" applyAlignment="1">
      <alignment horizontal="center" vertical="center" wrapText="1"/>
    </xf>
    <xf numFmtId="0" fontId="24" fillId="6" borderId="74" xfId="0" applyFont="1" applyFill="1" applyBorder="1" applyAlignment="1">
      <alignment horizontal="center" vertical="center" wrapText="1"/>
    </xf>
    <xf numFmtId="0" fontId="24" fillId="6" borderId="71" xfId="0" applyFont="1" applyFill="1" applyBorder="1" applyAlignment="1">
      <alignment horizontal="center" vertical="center" wrapText="1"/>
    </xf>
    <xf numFmtId="0" fontId="23" fillId="4" borderId="7" xfId="2" applyFont="1" applyFill="1" applyBorder="1" applyAlignment="1">
      <alignment horizontal="left" vertical="center" wrapText="1"/>
    </xf>
    <xf numFmtId="0" fontId="24" fillId="6" borderId="78" xfId="0" applyFont="1" applyFill="1" applyBorder="1" applyAlignment="1">
      <alignment horizontal="center" vertical="center" wrapText="1"/>
    </xf>
    <xf numFmtId="0" fontId="24" fillId="6" borderId="79" xfId="0" applyFont="1" applyFill="1" applyBorder="1" applyAlignment="1">
      <alignment horizontal="center" vertical="center" wrapText="1"/>
    </xf>
    <xf numFmtId="0" fontId="24" fillId="6" borderId="80" xfId="0" applyFont="1" applyFill="1" applyBorder="1" applyAlignment="1">
      <alignment horizontal="center" vertical="center" wrapText="1"/>
    </xf>
    <xf numFmtId="0" fontId="24" fillId="6" borderId="81" xfId="0" applyFont="1" applyFill="1" applyBorder="1" applyAlignment="1">
      <alignment horizontal="center" wrapText="1"/>
    </xf>
    <xf numFmtId="0" fontId="24" fillId="6" borderId="77" xfId="0" applyFont="1" applyFill="1" applyBorder="1" applyAlignment="1">
      <alignment horizontal="center" vertical="center" wrapText="1"/>
    </xf>
    <xf numFmtId="0" fontId="24" fillId="6" borderId="116" xfId="0" applyFont="1" applyFill="1" applyBorder="1" applyAlignment="1">
      <alignment horizontal="center" vertical="center" wrapText="1"/>
    </xf>
    <xf numFmtId="0" fontId="24" fillId="6" borderId="99" xfId="0" applyFont="1" applyFill="1" applyBorder="1" applyAlignment="1">
      <alignment horizontal="center" vertical="center" wrapText="1"/>
    </xf>
    <xf numFmtId="0" fontId="24" fillId="6" borderId="9" xfId="0" applyFont="1" applyFill="1" applyBorder="1" applyAlignment="1">
      <alignment horizontal="center" vertical="center" wrapText="1"/>
    </xf>
    <xf numFmtId="0" fontId="24" fillId="6" borderId="10" xfId="0" applyFont="1" applyFill="1" applyBorder="1" applyAlignment="1">
      <alignment horizontal="center" vertical="center" wrapText="1"/>
    </xf>
    <xf numFmtId="0" fontId="24" fillId="6" borderId="11" xfId="0" applyFont="1" applyFill="1" applyBorder="1" applyAlignment="1">
      <alignment horizontal="center" vertical="center" wrapText="1"/>
    </xf>
    <xf numFmtId="0" fontId="87" fillId="4" borderId="9" xfId="0" applyFont="1" applyFill="1" applyBorder="1" applyAlignment="1">
      <alignment horizontal="center" vertical="center" wrapText="1"/>
    </xf>
    <xf numFmtId="0" fontId="87" fillId="4" borderId="10" xfId="0" applyFont="1" applyFill="1" applyBorder="1" applyAlignment="1">
      <alignment horizontal="center" vertical="center" wrapText="1"/>
    </xf>
    <xf numFmtId="0" fontId="87" fillId="4" borderId="11" xfId="0" applyFont="1" applyFill="1" applyBorder="1" applyAlignment="1">
      <alignment horizontal="center" vertical="center" wrapText="1"/>
    </xf>
    <xf numFmtId="0" fontId="23" fillId="4" borderId="8" xfId="2" applyFont="1" applyFill="1" applyBorder="1" applyAlignment="1">
      <alignment horizontal="center" vertical="center" wrapText="1"/>
    </xf>
    <xf numFmtId="0" fontId="0" fillId="9" borderId="0" xfId="0" applyFill="1" applyAlignment="1">
      <alignment horizontal="center"/>
    </xf>
    <xf numFmtId="0" fontId="23" fillId="0" borderId="0" xfId="2" applyFont="1" applyBorder="1" applyAlignment="1">
      <alignment horizontal="left" vertical="center" wrapText="1"/>
    </xf>
    <xf numFmtId="0" fontId="23" fillId="0" borderId="5" xfId="2" applyFont="1" applyBorder="1" applyAlignment="1">
      <alignment horizontal="left" vertical="center" wrapText="1"/>
    </xf>
    <xf numFmtId="0" fontId="23" fillId="0" borderId="2" xfId="2" applyFont="1" applyBorder="1" applyAlignment="1">
      <alignment horizontal="left" vertical="center" wrapText="1"/>
    </xf>
    <xf numFmtId="0" fontId="11" fillId="3" borderId="29" xfId="0" applyFont="1" applyFill="1" applyBorder="1" applyAlignment="1">
      <alignment horizontal="center" vertical="center" wrapText="1"/>
    </xf>
    <xf numFmtId="0" fontId="11" fillId="3" borderId="30" xfId="0" applyFont="1" applyFill="1" applyBorder="1" applyAlignment="1">
      <alignment horizontal="center" vertical="center"/>
    </xf>
    <xf numFmtId="0" fontId="11" fillId="3" borderId="31"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0"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9" xfId="0" applyFont="1" applyFill="1" applyBorder="1" applyAlignment="1">
      <alignment horizontal="center" vertical="center"/>
    </xf>
    <xf numFmtId="0" fontId="11" fillId="3" borderId="40" xfId="0" applyFont="1" applyFill="1" applyBorder="1" applyAlignment="1">
      <alignment horizontal="center" vertical="center"/>
    </xf>
    <xf numFmtId="0" fontId="11" fillId="3" borderId="41" xfId="0" applyFont="1" applyFill="1" applyBorder="1" applyAlignment="1">
      <alignment horizontal="center" vertical="center"/>
    </xf>
    <xf numFmtId="16" fontId="12" fillId="3" borderId="34" xfId="0" quotePrefix="1" applyNumberFormat="1" applyFont="1" applyFill="1" applyBorder="1" applyAlignment="1">
      <alignment horizontal="center" vertical="center"/>
    </xf>
    <xf numFmtId="0" fontId="12" fillId="3" borderId="35" xfId="0" applyFont="1" applyFill="1" applyBorder="1" applyAlignment="1">
      <alignment horizontal="center" vertical="center"/>
    </xf>
    <xf numFmtId="0" fontId="12" fillId="3" borderId="36" xfId="0" applyFont="1" applyFill="1" applyBorder="1" applyAlignment="1">
      <alignment horizontal="center" vertical="center"/>
    </xf>
    <xf numFmtId="0" fontId="12" fillId="3" borderId="37" xfId="0" applyFont="1" applyFill="1" applyBorder="1" applyAlignment="1">
      <alignment horizontal="center" vertical="center"/>
    </xf>
    <xf numFmtId="0" fontId="12" fillId="3" borderId="0" xfId="0" applyFont="1" applyFill="1" applyBorder="1" applyAlignment="1">
      <alignment horizontal="center" vertical="center"/>
    </xf>
    <xf numFmtId="0" fontId="12" fillId="3" borderId="38" xfId="0" applyFont="1" applyFill="1" applyBorder="1" applyAlignment="1">
      <alignment horizontal="center" vertical="center"/>
    </xf>
    <xf numFmtId="0" fontId="12" fillId="3" borderId="42" xfId="0" applyFont="1" applyFill="1" applyBorder="1" applyAlignment="1">
      <alignment horizontal="center" vertical="center"/>
    </xf>
    <xf numFmtId="0" fontId="12" fillId="3" borderId="43" xfId="0" applyFont="1" applyFill="1" applyBorder="1" applyAlignment="1">
      <alignment horizontal="center" vertical="center"/>
    </xf>
    <xf numFmtId="0" fontId="12" fillId="3" borderId="44" xfId="0" applyFont="1" applyFill="1" applyBorder="1" applyAlignment="1">
      <alignment horizontal="center" vertical="center"/>
    </xf>
    <xf numFmtId="0" fontId="14" fillId="3" borderId="1" xfId="0" applyFont="1" applyFill="1" applyBorder="1" applyAlignment="1">
      <alignment horizontal="center" vertical="center"/>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0"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6" xfId="0" applyFont="1" applyFill="1" applyBorder="1" applyAlignment="1">
      <alignment horizontal="center" vertical="center"/>
    </xf>
    <xf numFmtId="0" fontId="6" fillId="3" borderId="25" xfId="0" applyFont="1" applyFill="1" applyBorder="1" applyAlignment="1">
      <alignment horizontal="left" vertical="center"/>
    </xf>
    <xf numFmtId="0" fontId="6" fillId="3" borderId="0" xfId="0" applyFont="1" applyFill="1" applyBorder="1" applyAlignment="1">
      <alignment horizontal="left" vertical="center"/>
    </xf>
    <xf numFmtId="0" fontId="6" fillId="3" borderId="15" xfId="0" applyFont="1" applyFill="1" applyBorder="1" applyAlignment="1">
      <alignment horizontal="left" vertical="center"/>
    </xf>
    <xf numFmtId="0" fontId="6" fillId="4" borderId="48" xfId="0" applyFont="1" applyFill="1" applyBorder="1" applyAlignment="1">
      <alignment horizontal="center"/>
    </xf>
    <xf numFmtId="0" fontId="6" fillId="4" borderId="49" xfId="0" applyFont="1" applyFill="1" applyBorder="1" applyAlignment="1">
      <alignment horizontal="center"/>
    </xf>
    <xf numFmtId="0" fontId="6" fillId="4" borderId="54" xfId="0" applyFont="1" applyFill="1" applyBorder="1" applyAlignment="1">
      <alignment horizontal="center"/>
    </xf>
    <xf numFmtId="0" fontId="6" fillId="4" borderId="55" xfId="0" applyFont="1" applyFill="1" applyBorder="1" applyAlignment="1">
      <alignment horizontal="center"/>
    </xf>
    <xf numFmtId="0" fontId="16" fillId="5" borderId="50" xfId="0" applyFont="1" applyFill="1" applyBorder="1" applyAlignment="1">
      <alignment horizontal="center" vertical="center"/>
    </xf>
    <xf numFmtId="0" fontId="16" fillId="5" borderId="13" xfId="0" applyFont="1" applyFill="1" applyBorder="1" applyAlignment="1">
      <alignment horizontal="center" vertical="center"/>
    </xf>
    <xf numFmtId="0" fontId="16" fillId="5" borderId="51" xfId="0" applyFont="1" applyFill="1" applyBorder="1" applyAlignment="1">
      <alignment horizontal="center" vertical="center"/>
    </xf>
    <xf numFmtId="0" fontId="16" fillId="5" borderId="56" xfId="0" applyFont="1" applyFill="1" applyBorder="1" applyAlignment="1">
      <alignment horizontal="center" vertical="center"/>
    </xf>
    <xf numFmtId="0" fontId="16" fillId="5" borderId="57" xfId="0" applyFont="1" applyFill="1" applyBorder="1" applyAlignment="1">
      <alignment horizontal="center" vertical="center"/>
    </xf>
    <xf numFmtId="0" fontId="16" fillId="5" borderId="58" xfId="0" applyFont="1" applyFill="1" applyBorder="1" applyAlignment="1">
      <alignment horizontal="center" vertical="center"/>
    </xf>
    <xf numFmtId="0" fontId="16" fillId="5" borderId="52" xfId="0" applyFont="1" applyFill="1" applyBorder="1" applyAlignment="1">
      <alignment horizontal="center" vertical="center"/>
    </xf>
    <xf numFmtId="0" fontId="16" fillId="5" borderId="59" xfId="0" applyFont="1" applyFill="1" applyBorder="1" applyAlignment="1">
      <alignment horizontal="center" vertical="center"/>
    </xf>
    <xf numFmtId="0" fontId="10" fillId="4" borderId="1" xfId="0" applyFont="1" applyFill="1" applyBorder="1" applyAlignment="1">
      <alignment horizontal="center" vertical="center"/>
    </xf>
    <xf numFmtId="0" fontId="10" fillId="4" borderId="2" xfId="0" applyFont="1" applyFill="1" applyBorder="1" applyAlignment="1">
      <alignment horizontal="center" vertical="center"/>
    </xf>
    <xf numFmtId="0" fontId="10" fillId="4" borderId="3" xfId="0" applyFont="1" applyFill="1" applyBorder="1" applyAlignment="1">
      <alignment horizontal="center" vertical="center"/>
    </xf>
    <xf numFmtId="0" fontId="10" fillId="4" borderId="7" xfId="0" applyFont="1" applyFill="1" applyBorder="1" applyAlignment="1">
      <alignment horizontal="center" vertical="center"/>
    </xf>
    <xf numFmtId="0" fontId="10" fillId="4" borderId="0"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4" xfId="0" applyFont="1" applyFill="1" applyBorder="1" applyAlignment="1">
      <alignment horizontal="center" vertical="center"/>
    </xf>
    <xf numFmtId="0" fontId="10" fillId="4" borderId="5" xfId="0" applyFont="1" applyFill="1" applyBorder="1" applyAlignment="1">
      <alignment horizontal="center" vertical="center"/>
    </xf>
    <xf numFmtId="0" fontId="10" fillId="4" borderId="6" xfId="0" applyFont="1" applyFill="1" applyBorder="1" applyAlignment="1">
      <alignment horizontal="center" vertical="center"/>
    </xf>
    <xf numFmtId="0" fontId="17" fillId="7" borderId="60" xfId="0" applyFont="1" applyFill="1" applyBorder="1" applyAlignment="1">
      <alignment horizontal="center" vertical="center"/>
    </xf>
    <xf numFmtId="0" fontId="17" fillId="7" borderId="61" xfId="0" applyFont="1" applyFill="1" applyBorder="1" applyAlignment="1">
      <alignment horizontal="center" vertical="center"/>
    </xf>
    <xf numFmtId="0" fontId="17" fillId="7" borderId="62" xfId="0" applyFont="1" applyFill="1" applyBorder="1" applyAlignment="1">
      <alignment horizontal="center" vertical="center"/>
    </xf>
    <xf numFmtId="0" fontId="18" fillId="7" borderId="60" xfId="0" quotePrefix="1" applyFont="1" applyFill="1" applyBorder="1" applyAlignment="1" applyProtection="1">
      <alignment horizontal="center" vertical="center"/>
    </xf>
    <xf numFmtId="0" fontId="18" fillId="7" borderId="61" xfId="0" quotePrefix="1" applyFont="1" applyFill="1" applyBorder="1" applyAlignment="1" applyProtection="1">
      <alignment horizontal="center" vertical="center"/>
    </xf>
    <xf numFmtId="0" fontId="18" fillId="7" borderId="62" xfId="0" quotePrefix="1" applyFont="1" applyFill="1" applyBorder="1" applyAlignment="1" applyProtection="1">
      <alignment horizontal="center" vertical="center"/>
    </xf>
    <xf numFmtId="0" fontId="17" fillId="7" borderId="63" xfId="0" applyFont="1" applyFill="1" applyBorder="1" applyAlignment="1">
      <alignment horizontal="center" vertical="center"/>
    </xf>
    <xf numFmtId="0" fontId="16" fillId="5" borderId="49" xfId="0" applyFont="1" applyFill="1" applyBorder="1" applyAlignment="1">
      <alignment horizontal="center" vertical="center"/>
    </xf>
    <xf numFmtId="0" fontId="16" fillId="5" borderId="53" xfId="0" applyFont="1" applyFill="1" applyBorder="1" applyAlignment="1">
      <alignment horizontal="center" vertical="center"/>
    </xf>
    <xf numFmtId="0" fontId="16" fillId="5" borderId="55" xfId="0" applyFont="1" applyFill="1" applyBorder="1" applyAlignment="1">
      <alignment horizontal="center" vertical="center"/>
    </xf>
    <xf numFmtId="0" fontId="16" fillId="5" borderId="60" xfId="0" applyFont="1" applyFill="1" applyBorder="1" applyAlignment="1">
      <alignment horizontal="center" vertical="center"/>
    </xf>
    <xf numFmtId="0" fontId="17" fillId="6" borderId="60" xfId="0" applyFont="1" applyFill="1" applyBorder="1" applyAlignment="1">
      <alignment horizontal="center" vertical="center"/>
    </xf>
    <xf numFmtId="0" fontId="17" fillId="6" borderId="61" xfId="0" applyFont="1" applyFill="1" applyBorder="1" applyAlignment="1">
      <alignment horizontal="center" vertical="center"/>
    </xf>
    <xf numFmtId="0" fontId="17" fillId="6" borderId="62" xfId="0" applyFont="1" applyFill="1" applyBorder="1" applyAlignment="1">
      <alignment horizontal="center" vertical="center"/>
    </xf>
    <xf numFmtId="0" fontId="18" fillId="6" borderId="60" xfId="0" quotePrefix="1" applyFont="1" applyFill="1" applyBorder="1" applyAlignment="1" applyProtection="1">
      <alignment horizontal="center" vertical="center"/>
    </xf>
    <xf numFmtId="0" fontId="18" fillId="6" borderId="61" xfId="0" quotePrefix="1" applyFont="1" applyFill="1" applyBorder="1" applyAlignment="1" applyProtection="1">
      <alignment horizontal="center" vertical="center"/>
    </xf>
    <xf numFmtId="0" fontId="18" fillId="6" borderId="62" xfId="0" quotePrefix="1" applyFont="1" applyFill="1" applyBorder="1" applyAlignment="1" applyProtection="1">
      <alignment horizontal="center" vertical="center"/>
    </xf>
    <xf numFmtId="0" fontId="17" fillId="6" borderId="63" xfId="0" applyFont="1" applyFill="1" applyBorder="1" applyAlignment="1">
      <alignment horizontal="center" vertical="center"/>
    </xf>
    <xf numFmtId="0" fontId="6" fillId="3" borderId="46" xfId="0" applyFont="1" applyFill="1" applyBorder="1" applyAlignment="1">
      <alignment horizontal="left" vertical="center"/>
    </xf>
    <xf numFmtId="0" fontId="19" fillId="8" borderId="24" xfId="0" applyFont="1" applyFill="1" applyBorder="1" applyAlignment="1">
      <alignment horizontal="center" vertical="center" wrapText="1"/>
    </xf>
    <xf numFmtId="0" fontId="19" fillId="8" borderId="25" xfId="0" applyFont="1" applyFill="1" applyBorder="1" applyAlignment="1">
      <alignment horizontal="center" vertical="center"/>
    </xf>
    <xf numFmtId="0" fontId="19" fillId="8" borderId="27" xfId="0" applyFont="1" applyFill="1" applyBorder="1" applyAlignment="1">
      <alignment horizontal="center" vertical="center"/>
    </xf>
    <xf numFmtId="0" fontId="19" fillId="8" borderId="0" xfId="0" applyFont="1" applyFill="1" applyBorder="1" applyAlignment="1">
      <alignment horizontal="center" vertical="center"/>
    </xf>
    <xf numFmtId="0" fontId="19" fillId="8" borderId="45" xfId="0" applyFont="1" applyFill="1" applyBorder="1" applyAlignment="1">
      <alignment horizontal="center" vertical="center"/>
    </xf>
    <xf numFmtId="0" fontId="19" fillId="8" borderId="46" xfId="0" applyFont="1" applyFill="1" applyBorder="1" applyAlignment="1">
      <alignment horizontal="center" vertical="center"/>
    </xf>
    <xf numFmtId="0" fontId="20" fillId="3" borderId="66" xfId="0" applyFont="1" applyFill="1" applyBorder="1" applyAlignment="1">
      <alignment horizontal="center" vertical="center"/>
    </xf>
    <xf numFmtId="0" fontId="20" fillId="3" borderId="67" xfId="0" applyFont="1" applyFill="1" applyBorder="1" applyAlignment="1">
      <alignment horizontal="center" vertical="center"/>
    </xf>
    <xf numFmtId="0" fontId="20" fillId="3" borderId="68" xfId="0" applyFont="1" applyFill="1" applyBorder="1" applyAlignment="1">
      <alignment horizontal="center" vertical="center"/>
    </xf>
    <xf numFmtId="0" fontId="20" fillId="3" borderId="69" xfId="0" applyFont="1" applyFill="1" applyBorder="1" applyAlignment="1">
      <alignment horizontal="center" vertical="center"/>
    </xf>
    <xf numFmtId="0" fontId="20" fillId="3" borderId="0" xfId="0" applyFont="1" applyFill="1" applyBorder="1" applyAlignment="1">
      <alignment horizontal="center" vertical="center"/>
    </xf>
    <xf numFmtId="0" fontId="20" fillId="3" borderId="38" xfId="0" applyFont="1" applyFill="1" applyBorder="1" applyAlignment="1">
      <alignment horizontal="center" vertical="center"/>
    </xf>
    <xf numFmtId="0" fontId="20" fillId="3" borderId="70" xfId="0" applyFont="1" applyFill="1" applyBorder="1" applyAlignment="1">
      <alignment horizontal="center" vertical="center"/>
    </xf>
    <xf numFmtId="0" fontId="20" fillId="3" borderId="43" xfId="0" applyFont="1" applyFill="1" applyBorder="1" applyAlignment="1">
      <alignment horizontal="center" vertical="center"/>
    </xf>
    <xf numFmtId="0" fontId="20" fillId="3" borderId="44" xfId="0" applyFont="1" applyFill="1" applyBorder="1" applyAlignment="1">
      <alignment horizontal="center" vertical="center"/>
    </xf>
    <xf numFmtId="16" fontId="21" fillId="3" borderId="66" xfId="0" quotePrefix="1" applyNumberFormat="1" applyFont="1" applyFill="1" applyBorder="1" applyAlignment="1">
      <alignment horizontal="center" vertical="center"/>
    </xf>
    <xf numFmtId="0" fontId="21" fillId="3" borderId="67" xfId="0" applyFont="1" applyFill="1" applyBorder="1" applyAlignment="1">
      <alignment horizontal="center" vertical="center"/>
    </xf>
    <xf numFmtId="0" fontId="21" fillId="3" borderId="68" xfId="0" applyFont="1" applyFill="1" applyBorder="1" applyAlignment="1">
      <alignment horizontal="center" vertical="center"/>
    </xf>
    <xf numFmtId="0" fontId="21" fillId="3" borderId="69" xfId="0" applyFont="1" applyFill="1" applyBorder="1" applyAlignment="1">
      <alignment horizontal="center" vertical="center"/>
    </xf>
    <xf numFmtId="0" fontId="21" fillId="3" borderId="0" xfId="0" applyFont="1" applyFill="1" applyBorder="1" applyAlignment="1">
      <alignment horizontal="center" vertical="center"/>
    </xf>
    <xf numFmtId="0" fontId="21" fillId="3" borderId="38" xfId="0" applyFont="1" applyFill="1" applyBorder="1" applyAlignment="1">
      <alignment horizontal="center" vertical="center"/>
    </xf>
    <xf numFmtId="0" fontId="21" fillId="3" borderId="70" xfId="0" applyFont="1" applyFill="1" applyBorder="1" applyAlignment="1">
      <alignment horizontal="center" vertical="center"/>
    </xf>
    <xf numFmtId="0" fontId="21" fillId="3" borderId="43" xfId="0" applyFont="1" applyFill="1" applyBorder="1" applyAlignment="1">
      <alignment horizontal="center" vertical="center"/>
    </xf>
    <xf numFmtId="0" fontId="21" fillId="3" borderId="44" xfId="0" applyFont="1" applyFill="1" applyBorder="1" applyAlignment="1">
      <alignment horizontal="center" vertical="center"/>
    </xf>
    <xf numFmtId="0" fontId="0" fillId="0" borderId="17" xfId="0"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0" xfId="0"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0" xfId="0" applyAlignment="1">
      <alignment vertical="top" wrapText="1"/>
    </xf>
  </cellXfs>
  <cellStyles count="14">
    <cellStyle name="%" xfId="5"/>
    <cellStyle name="Comma" xfId="7" builtinId="3"/>
    <cellStyle name="Comma [0] 2" xfId="12"/>
    <cellStyle name="Hyperlink" xfId="2" builtinId="8"/>
    <cellStyle name="Normal" xfId="0" builtinId="0"/>
    <cellStyle name="Normal 2" xfId="1"/>
    <cellStyle name="Normal 3" xfId="4"/>
    <cellStyle name="Normal_britney spears_Plan Jul-08(Revise color 3July)" xfId="6"/>
    <cellStyle name="Normal_Communication Memo (New)" xfId="10"/>
    <cellStyle name="Normal_Report on NG Seat Hole Dimension" xfId="8"/>
    <cellStyle name="Normal_Requirements for Welding Operator Qualifications" xfId="9"/>
    <cellStyle name="Normal_Sheet1_07.10.03 301L V V Order (OTS)" xfId="11"/>
    <cellStyle name="Percent" xfId="13" builtinId="5"/>
    <cellStyle name="標準_4-(2)-8" xfId="3"/>
  </cellStyles>
  <dxfs count="33">
    <dxf>
      <fill>
        <patternFill patternType="solid">
          <fgColor indexed="64"/>
          <bgColor rgb="FFFF66FF"/>
        </patternFill>
      </fill>
    </dxf>
    <dxf>
      <fill>
        <patternFill>
          <bgColor theme="3" tint="0.59996337778862885"/>
        </patternFill>
      </fill>
    </dxf>
    <dxf>
      <fill>
        <patternFill>
          <bgColor theme="9" tint="0.39994506668294322"/>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7" tint="0.39994506668294322"/>
        </patternFill>
      </fill>
    </dxf>
    <dxf>
      <font>
        <color rgb="FF339966"/>
      </font>
    </dxf>
    <dxf>
      <font>
        <color rgb="FF339966"/>
      </font>
    </dxf>
    <dxf>
      <font>
        <color rgb="FF339966"/>
      </font>
    </dxf>
    <dxf>
      <font>
        <color theme="1"/>
      </font>
      <fill>
        <patternFill>
          <bgColor theme="7" tint="0.39994506668294322"/>
        </patternFill>
      </fill>
    </dxf>
    <dxf>
      <font>
        <color rgb="FF339966"/>
      </font>
    </dxf>
    <dxf>
      <font>
        <color theme="0"/>
      </font>
      <fill>
        <patternFill>
          <bgColor rgb="FFC65911"/>
        </patternFill>
      </fill>
    </dxf>
    <dxf>
      <font>
        <color theme="0"/>
      </font>
      <fill>
        <patternFill>
          <bgColor rgb="FFFF0000"/>
        </patternFill>
      </fill>
    </dxf>
    <dxf>
      <font>
        <color theme="0"/>
      </font>
      <fill>
        <patternFill>
          <bgColor rgb="FF339966"/>
        </patternFill>
      </fill>
    </dxf>
    <dxf>
      <font>
        <color rgb="FF339966"/>
      </font>
    </dxf>
    <dxf>
      <font>
        <color rgb="FF339966"/>
      </font>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7" tint="0.39994506668294322"/>
        </patternFill>
      </fill>
    </dxf>
    <dxf>
      <font>
        <color theme="1"/>
      </font>
      <fill>
        <patternFill>
          <bgColor theme="7" tint="0.39994506668294322"/>
        </patternFill>
      </fill>
    </dxf>
    <dxf>
      <font>
        <color theme="1"/>
      </font>
      <fill>
        <patternFill>
          <bgColor theme="7" tint="0.39994506668294322"/>
        </patternFill>
      </fill>
    </dxf>
    <dxf>
      <font>
        <color theme="1"/>
      </font>
      <fill>
        <patternFill>
          <bgColor theme="7" tint="0.39994506668294322"/>
        </patternFill>
      </fill>
    </dxf>
    <dxf>
      <font>
        <color theme="1"/>
      </font>
      <fill>
        <patternFill>
          <bgColor theme="7" tint="0.39994506668294322"/>
        </patternFill>
      </fill>
    </dxf>
  </dxfs>
  <tableStyles count="0" defaultTableStyle="TableStyleMedium2" defaultPivotStyle="PivotStyleLight16"/>
  <colors>
    <mruColors>
      <color rgb="FF1414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20" Type="http://schemas.openxmlformats.org/officeDocument/2006/relationships/worksheet" Target="worksheets/sheet20.xml"/><Relationship Id="rId41"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activeX/activeX5.xml><?xml version="1.0" encoding="utf-8"?>
<ax:ocx xmlns:ax="http://schemas.microsoft.com/office/2006/activeX" xmlns:r="http://schemas.openxmlformats.org/officeDocument/2006/relationships" ax:classid="{5512D11C-5CC6-11CF-8D67-00AA00BDCE1D}" ax:persistence="persistStream" r:id="rId1"/>
</file>

<file path=xl/activeX/activeX6.xml><?xml version="1.0" encoding="utf-8"?>
<ax:ocx xmlns:ax="http://schemas.microsoft.com/office/2006/activeX" xmlns:r="http://schemas.openxmlformats.org/officeDocument/2006/relationships" ax:classid="{5512D11C-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NQC</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'Master set up 3'!$F$106:$I$106</c:f>
              <c:strCache>
                <c:ptCount val="4"/>
                <c:pt idx="0">
                  <c:v>T1</c:v>
                </c:pt>
                <c:pt idx="1">
                  <c:v>T2</c:v>
                </c:pt>
                <c:pt idx="2">
                  <c:v>T3</c:v>
                </c:pt>
                <c:pt idx="3">
                  <c:v>T4</c:v>
                </c:pt>
              </c:strCache>
            </c:strRef>
          </c:cat>
          <c:val>
            <c:numRef>
              <c:f>'Master set up 3'!$F$107:$I$107</c:f>
              <c:numCache>
                <c:formatCode>General</c:formatCode>
                <c:ptCount val="4"/>
                <c:pt idx="0">
                  <c:v>90</c:v>
                </c:pt>
                <c:pt idx="1">
                  <c:v>90</c:v>
                </c:pt>
                <c:pt idx="2">
                  <c:v>90</c:v>
                </c:pt>
                <c:pt idx="3">
                  <c:v>90</c:v>
                </c:pt>
              </c:numCache>
            </c:numRef>
          </c:val>
          <c:extLst xmlns:c16r2="http://schemas.microsoft.com/office/drawing/2015/06/chart">
            <c:ext xmlns:c16="http://schemas.microsoft.com/office/drawing/2014/chart" uri="{C3380CC4-5D6E-409C-BE32-E72D297353CC}">
              <c16:uniqueId val="{00000000-020B-40DC-9EFA-009AC0E7D2A6}"/>
            </c:ext>
          </c:extLst>
        </c:ser>
        <c:dLbls>
          <c:showLegendKey val="0"/>
          <c:showVal val="0"/>
          <c:showCatName val="0"/>
          <c:showSerName val="0"/>
          <c:showPercent val="0"/>
          <c:showBubbleSize val="0"/>
        </c:dLbls>
        <c:gapWidth val="150"/>
        <c:axId val="1579310592"/>
        <c:axId val="1579311136"/>
      </c:barChart>
      <c:catAx>
        <c:axId val="15793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311136"/>
        <c:crosses val="autoZero"/>
        <c:auto val="1"/>
        <c:lblAlgn val="ctr"/>
        <c:lblOffset val="100"/>
        <c:noMultiLvlLbl val="0"/>
      </c:catAx>
      <c:valAx>
        <c:axId val="1579311136"/>
        <c:scaling>
          <c:orientation val="minMax"/>
          <c:max val="12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310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KEIHEN</a:t>
            </a:r>
            <a:r>
              <a:rPr lang="en-US" baseline="0"/>
              <a:t> NQC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'Master set up 3'!$K$106:$N$106</c:f>
              <c:strCache>
                <c:ptCount val="4"/>
                <c:pt idx="0">
                  <c:v>T1</c:v>
                </c:pt>
                <c:pt idx="1">
                  <c:v>T2</c:v>
                </c:pt>
                <c:pt idx="2">
                  <c:v>T3</c:v>
                </c:pt>
                <c:pt idx="3">
                  <c:v>T4</c:v>
                </c:pt>
              </c:strCache>
            </c:strRef>
          </c:cat>
          <c:val>
            <c:numRef>
              <c:f>'Master set up 3'!$K$107:$N$107</c:f>
              <c:numCache>
                <c:formatCode>General</c:formatCode>
                <c:ptCount val="4"/>
                <c:pt idx="0">
                  <c:v>90</c:v>
                </c:pt>
                <c:pt idx="1">
                  <c:v>60</c:v>
                </c:pt>
                <c:pt idx="2">
                  <c:v>90</c:v>
                </c:pt>
                <c:pt idx="3">
                  <c:v>90</c:v>
                </c:pt>
              </c:numCache>
            </c:numRef>
          </c:val>
          <c:extLst xmlns:c16r2="http://schemas.microsoft.com/office/drawing/2015/06/chart">
            <c:ext xmlns:c16="http://schemas.microsoft.com/office/drawing/2014/chart" uri="{C3380CC4-5D6E-409C-BE32-E72D297353CC}">
              <c16:uniqueId val="{00000000-DE4A-4206-AD57-DE267E45368D}"/>
            </c:ext>
          </c:extLst>
        </c:ser>
        <c:dLbls>
          <c:showLegendKey val="0"/>
          <c:showVal val="0"/>
          <c:showCatName val="0"/>
          <c:showSerName val="0"/>
          <c:showPercent val="0"/>
          <c:showBubbleSize val="0"/>
        </c:dLbls>
        <c:gapWidth val="150"/>
        <c:axId val="1666762128"/>
        <c:axId val="1666758320"/>
      </c:barChart>
      <c:catAx>
        <c:axId val="16667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58320"/>
        <c:crosses val="autoZero"/>
        <c:auto val="1"/>
        <c:lblAlgn val="ctr"/>
        <c:lblOffset val="100"/>
        <c:noMultiLvlLbl val="0"/>
      </c:catAx>
      <c:valAx>
        <c:axId val="1666758320"/>
        <c:scaling>
          <c:orientation val="minMax"/>
          <c:max val="12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62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result</a:t>
            </a:r>
            <a:endParaRPr lang="en-US"/>
          </a:p>
        </c:rich>
      </c:tx>
      <c:layout>
        <c:manualLayout>
          <c:xMode val="edge"/>
          <c:yMode val="edge"/>
          <c:x val="0.44248648648648653"/>
          <c:y val="5.4439355605681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'Master set up 3'!$F$106:$I$106</c:f>
              <c:strCache>
                <c:ptCount val="4"/>
                <c:pt idx="0">
                  <c:v>T1</c:v>
                </c:pt>
                <c:pt idx="1">
                  <c:v>T2</c:v>
                </c:pt>
                <c:pt idx="2">
                  <c:v>T3</c:v>
                </c:pt>
                <c:pt idx="3">
                  <c:v>T4</c:v>
                </c:pt>
              </c:strCache>
            </c:strRef>
          </c:cat>
          <c:val>
            <c:numRef>
              <c:f>'Master set up 3'!$F$107:$I$107</c:f>
              <c:numCache>
                <c:formatCode>General</c:formatCode>
                <c:ptCount val="4"/>
                <c:pt idx="0">
                  <c:v>90</c:v>
                </c:pt>
                <c:pt idx="1">
                  <c:v>90</c:v>
                </c:pt>
                <c:pt idx="2">
                  <c:v>90</c:v>
                </c:pt>
                <c:pt idx="3">
                  <c:v>90</c:v>
                </c:pt>
              </c:numCache>
            </c:numRef>
          </c:val>
          <c:extLst xmlns:c16r2="http://schemas.microsoft.com/office/drawing/2015/06/chart">
            <c:ext xmlns:c16="http://schemas.microsoft.com/office/drawing/2014/chart" uri="{C3380CC4-5D6E-409C-BE32-E72D297353CC}">
              <c16:uniqueId val="{00000000-0302-4CCF-8701-41827686BEB0}"/>
            </c:ext>
          </c:extLst>
        </c:ser>
        <c:dLbls>
          <c:showLegendKey val="0"/>
          <c:showVal val="0"/>
          <c:showCatName val="0"/>
          <c:showSerName val="0"/>
          <c:showPercent val="0"/>
          <c:showBubbleSize val="0"/>
        </c:dLbls>
        <c:gapWidth val="150"/>
        <c:axId val="1666762672"/>
        <c:axId val="1666763760"/>
      </c:barChart>
      <c:catAx>
        <c:axId val="16667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63760"/>
        <c:crosses val="autoZero"/>
        <c:auto val="1"/>
        <c:lblAlgn val="ctr"/>
        <c:lblOffset val="100"/>
        <c:noMultiLvlLbl val="0"/>
      </c:catAx>
      <c:valAx>
        <c:axId val="1666763760"/>
        <c:scaling>
          <c:orientation val="minMax"/>
          <c:max val="12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6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result</a:t>
            </a:r>
            <a:endParaRPr lang="en-US"/>
          </a:p>
        </c:rich>
      </c:tx>
      <c:layout>
        <c:manualLayout>
          <c:xMode val="edge"/>
          <c:yMode val="edge"/>
          <c:x val="0.44248648648648653"/>
          <c:y val="5.4439355605681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'Master set up 3'!$K$123:$N$123</c:f>
              <c:strCache>
                <c:ptCount val="4"/>
                <c:pt idx="0">
                  <c:v>T1</c:v>
                </c:pt>
                <c:pt idx="1">
                  <c:v>T2</c:v>
                </c:pt>
                <c:pt idx="2">
                  <c:v>T3</c:v>
                </c:pt>
                <c:pt idx="3">
                  <c:v>T4</c:v>
                </c:pt>
              </c:strCache>
            </c:strRef>
          </c:cat>
          <c:val>
            <c:numRef>
              <c:f>'Master set up 3'!$K$124:$N$124</c:f>
              <c:numCache>
                <c:formatCode>General</c:formatCode>
                <c:ptCount val="4"/>
                <c:pt idx="0">
                  <c:v>90</c:v>
                </c:pt>
                <c:pt idx="1">
                  <c:v>90</c:v>
                </c:pt>
                <c:pt idx="2">
                  <c:v>60</c:v>
                </c:pt>
                <c:pt idx="3">
                  <c:v>90</c:v>
                </c:pt>
              </c:numCache>
            </c:numRef>
          </c:val>
          <c:extLst xmlns:c16r2="http://schemas.microsoft.com/office/drawing/2015/06/chart">
            <c:ext xmlns:c16="http://schemas.microsoft.com/office/drawing/2014/chart" uri="{C3380CC4-5D6E-409C-BE32-E72D297353CC}">
              <c16:uniqueId val="{00000000-DC20-4991-A849-CF78165C4276}"/>
            </c:ext>
          </c:extLst>
        </c:ser>
        <c:dLbls>
          <c:showLegendKey val="0"/>
          <c:showVal val="0"/>
          <c:showCatName val="0"/>
          <c:showSerName val="0"/>
          <c:showPercent val="0"/>
          <c:showBubbleSize val="0"/>
        </c:dLbls>
        <c:gapWidth val="150"/>
        <c:axId val="1027098864"/>
        <c:axId val="1027099408"/>
      </c:barChart>
      <c:catAx>
        <c:axId val="102709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099408"/>
        <c:crosses val="autoZero"/>
        <c:auto val="1"/>
        <c:lblAlgn val="ctr"/>
        <c:lblOffset val="100"/>
        <c:noMultiLvlLbl val="0"/>
      </c:catAx>
      <c:valAx>
        <c:axId val="1027099408"/>
        <c:scaling>
          <c:orientation val="minMax"/>
          <c:max val="12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098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Drop" dropLines="10" dropStyle="combo" dx="16" fmlaRange="#REF!" noThreeD="1" sel="0" val="0"/>
</file>

<file path=xl/ctrlProps/ctrlProp5.xml><?xml version="1.0" encoding="utf-8"?>
<formControlPr xmlns="http://schemas.microsoft.com/office/spreadsheetml/2009/9/main" objectType="Scroll" dx="16" fmlaLink="$I$26" max="41" min="1" page="10"/>
</file>

<file path=xl/ctrlProps/ctrlProp6.xml><?xml version="1.0" encoding="utf-8"?>
<formControlPr xmlns="http://schemas.microsoft.com/office/spreadsheetml/2009/9/main" objectType="Scroll" dx="16" fmlaLink="#REF!" max="41" min="1" page="10" val="0"/>
</file>

<file path=xl/ctrlProps/ctrlProp7.xml><?xml version="1.0" encoding="utf-8"?>
<formControlPr xmlns="http://schemas.microsoft.com/office/spreadsheetml/2009/9/main" objectType="Scroll" dx="16" fmlaLink="#REF!" max="41" min="1" page="10" val="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4.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6.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gif"/><Relationship Id="rId1" Type="http://schemas.openxmlformats.org/officeDocument/2006/relationships/image" Target="../media/image3.gif"/></Relationships>
</file>

<file path=xl/drawings/_rels/drawing8.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9.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10.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11.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 Id="rId4" Type="http://schemas.openxmlformats.org/officeDocument/2006/relationships/image" Target="../media/image7.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 Id="rId5" Type="http://schemas.openxmlformats.org/officeDocument/2006/relationships/image" Target="../media/image10.emf"/><Relationship Id="rId4"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14.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4.gif"/><Relationship Id="rId1" Type="http://schemas.openxmlformats.org/officeDocument/2006/relationships/image" Target="../media/image3.gif"/><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s>
</file>

<file path=xl/drawings/_rels/drawing15.x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4.gif"/><Relationship Id="rId1" Type="http://schemas.openxmlformats.org/officeDocument/2006/relationships/image" Target="../media/image3.gif"/></Relationships>
</file>

<file path=xl/drawings/_rels/drawing16.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17.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s>
</file>

<file path=xl/drawings/_rels/drawing18.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gif"/><Relationship Id="rId1" Type="http://schemas.openxmlformats.org/officeDocument/2006/relationships/image" Target="../media/image3.gif"/><Relationship Id="rId4"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gif"/><Relationship Id="rId1" Type="http://schemas.openxmlformats.org/officeDocument/2006/relationships/image" Target="../media/image3.gif"/></Relationships>
</file>

<file path=xl/drawings/_rels/drawing20.xml.rels><?xml version="1.0" encoding="UTF-8" standalone="yes"?>
<Relationships xmlns="http://schemas.openxmlformats.org/package/2006/relationships"><Relationship Id="rId2" Type="http://schemas.openxmlformats.org/officeDocument/2006/relationships/image" Target="../media/image4.gif"/><Relationship Id="rId1" Type="http://schemas.openxmlformats.org/officeDocument/2006/relationships/image" Target="../media/image3.gif"/></Relationships>
</file>

<file path=xl/drawings/_rels/drawing2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3.gif"/><Relationship Id="rId1" Type="http://schemas.openxmlformats.org/officeDocument/2006/relationships/image" Target="../media/image4.gif"/></Relationships>
</file>

<file path=xl/drawings/_rels/drawing2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3.gif"/><Relationship Id="rId1" Type="http://schemas.openxmlformats.org/officeDocument/2006/relationships/image" Target="../media/image4.gif"/></Relationships>
</file>

<file path=xl/drawings/_rels/drawing2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3.gif"/><Relationship Id="rId1" Type="http://schemas.openxmlformats.org/officeDocument/2006/relationships/image" Target="../media/image4.gif"/></Relationships>
</file>

<file path=xl/drawings/_rels/drawing24.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3.gif"/><Relationship Id="rId1" Type="http://schemas.openxmlformats.org/officeDocument/2006/relationships/image" Target="../media/image4.gif"/><Relationship Id="rId6" Type="http://schemas.openxmlformats.org/officeDocument/2006/relationships/chart" Target="../charts/chart3.xml"/><Relationship Id="rId5" Type="http://schemas.openxmlformats.org/officeDocument/2006/relationships/image" Target="../media/image20.emf"/><Relationship Id="rId4" Type="http://schemas.openxmlformats.org/officeDocument/2006/relationships/chart" Target="../charts/chart2.xml"/></Relationships>
</file>

<file path=xl/drawings/_rels/drawing25.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4.gif"/></Relationships>
</file>

<file path=xl/drawings/_rels/drawing26.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4.gif"/><Relationship Id="rId1" Type="http://schemas.openxmlformats.org/officeDocument/2006/relationships/image" Target="../media/image2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4.gif"/><Relationship Id="rId1" Type="http://schemas.openxmlformats.org/officeDocument/2006/relationships/image" Target="../media/image2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9.xml.rels><?xml version="1.0" encoding="UTF-8" standalone="yes"?>
<Relationships xmlns="http://schemas.openxmlformats.org/package/2006/relationships"><Relationship Id="rId117" Type="http://schemas.openxmlformats.org/officeDocument/2006/relationships/hyperlink" Target="javascript:launchForm('http://ebs.toyotavn.com.vn:8000/OA_HTML/RF.jsp?function_id=1169&amp;resp_id=20634&amp;resp_appl_id=401&amp;security_group_id=0&amp;lang_code=US&amp;oas=1uTZ5TzansyDVupjFg1J8w..')" TargetMode="External"/><Relationship Id="rId21" Type="http://schemas.openxmlformats.org/officeDocument/2006/relationships/hyperlink" Target="javascript:launchForm('http://ebs.toyotavn.com.vn:8000/OA_HTML/RF.jsp?function_id=1293&amp;resp_id=20634&amp;resp_appl_id=401&amp;security_group_id=0&amp;lang_code=US&amp;oas=GbstzxB8tufjbFOeth1x-w..')" TargetMode="External"/><Relationship Id="rId42" Type="http://schemas.openxmlformats.org/officeDocument/2006/relationships/hyperlink" Target="javascript:launchForm('http://ebs.toyotavn.com.vn:8000/OA_HTML/RF.jsp?function_id=1296&amp;resp_id=20634&amp;resp_appl_id=401&amp;security_group_id=0&amp;lang_code=US&amp;oas=_P5jINy2_uVuChEbIUcIvw..')" TargetMode="External"/><Relationship Id="rId63" Type="http://schemas.openxmlformats.org/officeDocument/2006/relationships/hyperlink" Target="javascript:launchForm('http://ebs.toyotavn.com.vn:8000/OA_HTML/RF.jsp?function_id=1193&amp;resp_id=20634&amp;resp_appl_id=401&amp;security_group_id=0&amp;lang_code=US&amp;oas=dGfyJ2R8df3OJyfhDtrRNQ..')" TargetMode="External"/><Relationship Id="rId84" Type="http://schemas.openxmlformats.org/officeDocument/2006/relationships/hyperlink" Target="javascript:launchForm('http://ebs.toyotavn.com.vn:8000/OA_HTML/RF.jsp?function_id=1171&amp;resp_id=20634&amp;resp_appl_id=401&amp;security_group_id=0&amp;lang_code=US&amp;oas=8Stxy_-ZNtasFuwPcEBTfQ..')" TargetMode="External"/><Relationship Id="rId138" Type="http://schemas.openxmlformats.org/officeDocument/2006/relationships/hyperlink" Target="javascript:launchForm('http://ebs.toyotavn.com.vn:8000/OA_HTML/RF.jsp?function_id=1469&amp;resp_id=20634&amp;resp_appl_id=401&amp;security_group_id=0&amp;lang_code=US&amp;oas=l9kQLy14JYsuHnwh0twKqA..')" TargetMode="External"/><Relationship Id="rId159" Type="http://schemas.openxmlformats.org/officeDocument/2006/relationships/hyperlink" Target="javascript:launchForm('http://ebs.toyotavn.com.vn:8000/OA_HTML/RF.jsp?function_id=1261&amp;resp_id=20634&amp;resp_appl_id=401&amp;security_group_id=0&amp;lang_code=US&amp;oas=uKb6_V5lREKSkbtbIpTC9g..')" TargetMode="External"/><Relationship Id="rId170" Type="http://schemas.openxmlformats.org/officeDocument/2006/relationships/hyperlink" Target="javascript:launchForm('http://ebs.toyotavn.com.vn:8000/OA_HTML/RF.jsp?function_id=944&amp;resp_id=20634&amp;resp_appl_id=401&amp;security_group_id=0&amp;lang_code=US&amp;oas=H_Poiur8cC1sc2mXEOAdKg..')" TargetMode="External"/><Relationship Id="rId191" Type="http://schemas.openxmlformats.org/officeDocument/2006/relationships/hyperlink" Target="javascript:launchForm('http://ebs.toyotavn.com.vn:8000/OA_HTML/RF.jsp?function_id=1008452&amp;resp_id=20634&amp;resp_appl_id=401&amp;security_group_id=0&amp;lang_code=US&amp;oas=OFOC1h47Px2IYh9dLXoOVg..')" TargetMode="External"/><Relationship Id="rId205" Type="http://schemas.openxmlformats.org/officeDocument/2006/relationships/hyperlink" Target="javascript:launchForm('http://ebs.toyotavn.com.vn:8000/OA_HTML/RF.jsp?function_id=54&amp;resp_id=20634&amp;resp_appl_id=401&amp;security_group_id=0&amp;lang_code=US&amp;oas=bH9HKE845X8XUnQgORTerw..')" TargetMode="External"/><Relationship Id="rId226" Type="http://schemas.openxmlformats.org/officeDocument/2006/relationships/hyperlink" Target="javascript:launchForm('http://ebs.toyotavn.com.vn:8000/OA_HTML/RF.jsp?function_id=5793&amp;resp_id=20634&amp;resp_appl_id=401&amp;security_group_id=0&amp;lang_code=US&amp;oas=6lGtUBSqjGCeyDp1fAXytg..')" TargetMode="External"/><Relationship Id="rId107" Type="http://schemas.openxmlformats.org/officeDocument/2006/relationships/hyperlink" Target="javascript:launchForm('http://ebs.toyotavn.com.vn:8000/OA_HTML/RF.jsp?function_id=1520&amp;resp_id=20634&amp;resp_appl_id=401&amp;security_group_id=0&amp;lang_code=US&amp;oas=xH2qAQAH6dXqnMaLaj0bSg..')" TargetMode="External"/><Relationship Id="rId11" Type="http://schemas.openxmlformats.org/officeDocument/2006/relationships/hyperlink" Target="javascript:launchForm('http://ebs.toyotavn.com.vn:8000/OA_HTML/RF.jsp?function_id=6032&amp;resp_id=20634&amp;resp_appl_id=401&amp;security_group_id=0&amp;lang_code=US&amp;oas=213GIk2SQ5gG7Nn77xaszA..')" TargetMode="External"/><Relationship Id="rId32" Type="http://schemas.openxmlformats.org/officeDocument/2006/relationships/hyperlink" Target="javascript:launchForm('http://ebs.toyotavn.com.vn:8000/OA_HTML/RF.jsp?function_id=1678&amp;resp_id=20634&amp;resp_appl_id=401&amp;security_group_id=0&amp;lang_code=US&amp;oas=ZyEe9jzVIX6uHCL7EamyFw..')" TargetMode="External"/><Relationship Id="rId53" Type="http://schemas.openxmlformats.org/officeDocument/2006/relationships/hyperlink" Target="javascript:launchForm('http://ebs.toyotavn.com.vn:8000/OA_HTML/RF.jsp?function_id=1191&amp;resp_id=20634&amp;resp_appl_id=401&amp;security_group_id=0&amp;lang_code=US&amp;oas=kyrW9XRShiKD8VsFdaharQ..')" TargetMode="External"/><Relationship Id="rId74" Type="http://schemas.openxmlformats.org/officeDocument/2006/relationships/hyperlink" Target="javascript:launchForm('http://ebs.toyotavn.com.vn:8000/OA_HTML/RF.jsp?function_id=903&amp;resp_id=20634&amp;resp_appl_id=401&amp;security_group_id=0&amp;lang_code=US&amp;oas=jfO_UGKXfiVEAGTr_ZNrhg..')" TargetMode="External"/><Relationship Id="rId128" Type="http://schemas.openxmlformats.org/officeDocument/2006/relationships/hyperlink" Target="javascript:launchForm('http://ebs.toyotavn.com.vn:8000/OA_HTML/RF.jsp?function_id=1477&amp;resp_id=20634&amp;resp_appl_id=401&amp;security_group_id=0&amp;lang_code=US&amp;oas=JntKBAQkVncpDanU9qm6CQ..')" TargetMode="External"/><Relationship Id="rId149" Type="http://schemas.openxmlformats.org/officeDocument/2006/relationships/hyperlink" Target="javascript:launchForm('http://ebs.toyotavn.com.vn:8000/OA_HTML/RF.jsp?function_id=1605&amp;resp_id=20634&amp;resp_appl_id=401&amp;security_group_id=0&amp;lang_code=US&amp;oas=QY9vswNGf95npIVTlBaTUw..')" TargetMode="External"/><Relationship Id="rId5" Type="http://schemas.openxmlformats.org/officeDocument/2006/relationships/image" Target="../media/image27.gif"/><Relationship Id="rId95" Type="http://schemas.openxmlformats.org/officeDocument/2006/relationships/hyperlink" Target="javascript:launchForm('http://ebs.toyotavn.com.vn:8000/OA_HTML/RF.jsp?function_id=1561&amp;resp_id=20634&amp;resp_appl_id=401&amp;security_group_id=0&amp;lang_code=US&amp;oas=rzBb0xGIS-NP066AkUtlfw..')" TargetMode="External"/><Relationship Id="rId160" Type="http://schemas.openxmlformats.org/officeDocument/2006/relationships/hyperlink" Target="javascript:launchForm('http://ebs.toyotavn.com.vn:8000/OA_HTML/RF.jsp?function_id=2265&amp;resp_id=20634&amp;resp_appl_id=401&amp;security_group_id=0&amp;lang_code=US&amp;oas=Yt1bYwge_b1FQUSOsRFhbA..')" TargetMode="External"/><Relationship Id="rId181" Type="http://schemas.openxmlformats.org/officeDocument/2006/relationships/hyperlink" Target="javascript:launchForm('http://ebs.toyotavn.com.vn:8000/OA_HTML/RF.jsp?function_id=318&amp;resp_id=20634&amp;resp_appl_id=401&amp;security_group_id=0&amp;lang_code=US&amp;oas=de7VCdFtpITa6ViHBdInLA..')" TargetMode="External"/><Relationship Id="rId216" Type="http://schemas.openxmlformats.org/officeDocument/2006/relationships/hyperlink" Target="javascript:launchForm('http://ebs.toyotavn.com.vn:8000/OA_HTML/RF.jsp?function_id=100&amp;resp_id=20634&amp;resp_appl_id=401&amp;security_group_id=0&amp;lang_code=US&amp;oas=SCbWeUtTbwg1f-FHVYW0Tw..')" TargetMode="External"/><Relationship Id="rId22" Type="http://schemas.openxmlformats.org/officeDocument/2006/relationships/hyperlink" Target="javascript:launchForm('http://ebs.toyotavn.com.vn:8000/OA_HTML/RF.jsp?function_id=1292&amp;resp_id=20634&amp;resp_appl_id=401&amp;security_group_id=0&amp;lang_code=US&amp;oas=IqDGxdlLpmWrUOjewPCPqg..')" TargetMode="External"/><Relationship Id="rId43" Type="http://schemas.openxmlformats.org/officeDocument/2006/relationships/hyperlink" Target="javascript:launchForm('http://ebs.toyotavn.com.vn:8000/OA_HTML/RF.jsp?function_id=4373&amp;resp_id=20634&amp;resp_appl_id=401&amp;security_group_id=0&amp;lang_code=US&amp;oas=nmxHxQRfpFd8cYSxXx_Iig..')" TargetMode="External"/><Relationship Id="rId64" Type="http://schemas.openxmlformats.org/officeDocument/2006/relationships/hyperlink" Target="javascript:launchForm('http://ebs.toyotavn.com.vn:8000/OA_HTML/RF.jsp?function_id=1312&amp;resp_id=20634&amp;resp_appl_id=401&amp;security_group_id=0&amp;lang_code=US&amp;oas=on2yFeIcKtq5WGxpN6JtpA..')" TargetMode="External"/><Relationship Id="rId118" Type="http://schemas.openxmlformats.org/officeDocument/2006/relationships/hyperlink" Target="javascript:launchForm('http://ebs.toyotavn.com.vn:8000/OA_HTML/RF.jsp?function_id=1166&amp;resp_id=20634&amp;resp_appl_id=401&amp;security_group_id=0&amp;lang_code=US&amp;oas=Tq18f-Tf5Dxpd8ehwSvvfA..')" TargetMode="External"/><Relationship Id="rId139" Type="http://schemas.openxmlformats.org/officeDocument/2006/relationships/hyperlink" Target="javascript:launchForm('http://ebs.toyotavn.com.vn:8000/OA_HTML/RF.jsp?function_id=1502&amp;resp_id=20634&amp;resp_appl_id=401&amp;security_group_id=0&amp;lang_code=US&amp;oas=nkEhrh0Jq3VWxcncrkB6LQ..')" TargetMode="External"/><Relationship Id="rId85" Type="http://schemas.openxmlformats.org/officeDocument/2006/relationships/hyperlink" Target="javascript:launchForm('http://ebs.toyotavn.com.vn:8000/OA_HTML/RF.jsp?function_id=1180&amp;resp_id=20634&amp;resp_appl_id=401&amp;security_group_id=0&amp;lang_code=US&amp;oas=GMpaIFTos6U0vR7Fp1YurA..')" TargetMode="External"/><Relationship Id="rId150" Type="http://schemas.openxmlformats.org/officeDocument/2006/relationships/hyperlink" Target="javascript:launchForm('http://ebs.toyotavn.com.vn:8000/OA_HTML/RF.jsp?function_id=1008397&amp;resp_id=20634&amp;resp_appl_id=401&amp;security_group_id=0&amp;lang_code=US&amp;oas=diWqS3jfm9tUt4gwWoKBcQ..')" TargetMode="External"/><Relationship Id="rId171" Type="http://schemas.openxmlformats.org/officeDocument/2006/relationships/hyperlink" Target="javascript:launchForm('http://ebs.toyotavn.com.vn:8000/OA_HTML/RF.jsp?function_id=945&amp;resp_id=20634&amp;resp_appl_id=401&amp;security_group_id=0&amp;lang_code=US&amp;oas=v2xiPt-XQPKZLNHuQBs2iw..')" TargetMode="External"/><Relationship Id="rId192" Type="http://schemas.openxmlformats.org/officeDocument/2006/relationships/hyperlink" Target="javascript:launchForm('http://ebs.toyotavn.com.vn:8000/OA_HTML/RF.jsp?function_id=1565&amp;resp_id=20634&amp;resp_appl_id=401&amp;security_group_id=0&amp;lang_code=US&amp;oas=yLEhsirtGf3PQGH1XE-yuQ..')" TargetMode="External"/><Relationship Id="rId206" Type="http://schemas.openxmlformats.org/officeDocument/2006/relationships/hyperlink" Target="javascript:launchForm('http://ebs.toyotavn.com.vn:8000/OA_HTML/RF.jsp?function_id=2855&amp;resp_id=20634&amp;resp_appl_id=401&amp;security_group_id=0&amp;lang_code=US&amp;oas=qFHTRFVuqDVbQd1zaGE2bw..')" TargetMode="External"/><Relationship Id="rId227" Type="http://schemas.openxmlformats.org/officeDocument/2006/relationships/hyperlink" Target="javascript:launchForm('http://ebs.toyotavn.com.vn:8000/OA_HTML/RF.jsp?function_id=1008460&amp;resp_id=20634&amp;resp_appl_id=401&amp;security_group_id=0&amp;lang_code=US&amp;oas=xNnSSsCbo_RxjIhkEN0A8A..')" TargetMode="External"/><Relationship Id="rId12" Type="http://schemas.openxmlformats.org/officeDocument/2006/relationships/hyperlink" Target="javascript:launchForm('http://ebs.toyotavn.com.vn:8000/OA_HTML/RF.jsp?function_id=1253&amp;resp_id=20634&amp;resp_appl_id=401&amp;security_group_id=0&amp;lang_code=US&amp;oas=dOtujizI8IfGRfr0W6kDKw..')" TargetMode="External"/><Relationship Id="rId33" Type="http://schemas.openxmlformats.org/officeDocument/2006/relationships/hyperlink" Target="javascript:launchForm('http://ebs.toyotavn.com.vn:8000/OA_HTML/RF.jsp?function_id=1676&amp;resp_id=20634&amp;resp_appl_id=401&amp;security_group_id=0&amp;lang_code=US&amp;oas=Xxz9LZEA55g_-2Fd65VP5Q..')" TargetMode="External"/><Relationship Id="rId108" Type="http://schemas.openxmlformats.org/officeDocument/2006/relationships/hyperlink" Target="javascript:launchForm('http://ebs.toyotavn.com.vn:8000/OA_HTML/RF.jsp?function_id=1523&amp;resp_id=20634&amp;resp_appl_id=401&amp;security_group_id=0&amp;lang_code=US&amp;oas=XqcreaX2aWlTOlpHgslsEA..')" TargetMode="External"/><Relationship Id="rId129" Type="http://schemas.openxmlformats.org/officeDocument/2006/relationships/hyperlink" Target="javascript:launchForm('http://ebs.toyotavn.com.vn:8000/OA_HTML/RF.jsp?function_id=1476&amp;resp_id=20634&amp;resp_appl_id=401&amp;security_group_id=0&amp;lang_code=US&amp;oas=7xPAsMwjjso4GF9KFA9rfw..')" TargetMode="External"/><Relationship Id="rId54" Type="http://schemas.openxmlformats.org/officeDocument/2006/relationships/hyperlink" Target="javascript:launchForm('http://ebs.toyotavn.com.vn:8000/OA_HTML/RF.jsp?function_id=1192&amp;resp_id=20634&amp;resp_appl_id=401&amp;security_group_id=0&amp;lang_code=US&amp;oas=KyHEtBFq8wNHS9TAQEL-sA..')" TargetMode="External"/><Relationship Id="rId75" Type="http://schemas.openxmlformats.org/officeDocument/2006/relationships/hyperlink" Target="javascript:launchForm('http://ebs.toyotavn.com.vn:8000/OA_HTML/RF.jsp?function_id=1099&amp;resp_id=20634&amp;resp_appl_id=401&amp;security_group_id=0&amp;lang_code=US&amp;oas=-sym8T5O-vm3LW1yxQtYuA..')" TargetMode="External"/><Relationship Id="rId96" Type="http://schemas.openxmlformats.org/officeDocument/2006/relationships/hyperlink" Target="javascript:launchForm('http://ebs.toyotavn.com.vn:8000/OA_HTML/RF.jsp?function_id=1601&amp;resp_id=20634&amp;resp_appl_id=401&amp;security_group_id=0&amp;lang_code=US&amp;oas=16Qgk7dT0jvp4Lpyq5dUew..')" TargetMode="External"/><Relationship Id="rId140" Type="http://schemas.openxmlformats.org/officeDocument/2006/relationships/hyperlink" Target="javascript:launchForm('http://ebs.toyotavn.com.vn:8000/OA_HTML/RF.jsp?function_id=1254&amp;resp_id=20634&amp;resp_appl_id=401&amp;security_group_id=0&amp;lang_code=US&amp;oas=EmTDNAeKLaksy-mV_EvQRg..')" TargetMode="External"/><Relationship Id="rId161" Type="http://schemas.openxmlformats.org/officeDocument/2006/relationships/hyperlink" Target="javascript:launchForm('http://ebs.toyotavn.com.vn:8000/OA_HTML/RF.jsp?function_id=711&amp;resp_id=20634&amp;resp_appl_id=401&amp;security_group_id=0&amp;lang_code=US&amp;oas=1G-vZ1Vabaf2du4qRR2pVQ..')" TargetMode="External"/><Relationship Id="rId182" Type="http://schemas.openxmlformats.org/officeDocument/2006/relationships/hyperlink" Target="javascript:launchForm('http://ebs.toyotavn.com.vn:8000/OA_HTML/RF.jsp?function_id=938&amp;resp_id=20634&amp;resp_appl_id=401&amp;security_group_id=0&amp;lang_code=US&amp;oas=aAhPFtol0IJOKinppX3GOg..')" TargetMode="External"/><Relationship Id="rId217" Type="http://schemas.openxmlformats.org/officeDocument/2006/relationships/hyperlink" Target="javascript:launchForm('http://ebs.toyotavn.com.vn:8000/OA_HTML/RF.jsp?function_id=602&amp;resp_id=20634&amp;resp_appl_id=401&amp;security_group_id=0&amp;lang_code=US&amp;oas=Hxp4y60sqwGaMqH5LyXV_Q..')" TargetMode="External"/><Relationship Id="rId6" Type="http://schemas.openxmlformats.org/officeDocument/2006/relationships/hyperlink" Target="javascript:launchForm('http://ebs.toyotavn.com.vn:8000/OA_HTML/RF.jsp?function_id=261&amp;resp_id=20634&amp;resp_appl_id=401&amp;security_group_id=0&amp;lang_code=US&amp;oas=AAKSu5xZaPTJDSevzkgIUw..')" TargetMode="External"/><Relationship Id="rId23" Type="http://schemas.openxmlformats.org/officeDocument/2006/relationships/hyperlink" Target="javascript:launchForm('http://ebs.toyotavn.com.vn:8000/OA_HTML/RF.jsp?function_id=946&amp;resp_id=20634&amp;resp_appl_id=401&amp;security_group_id=0&amp;lang_code=US&amp;oas=riXWk1HzXU8bJd1UiiEHSA..')" TargetMode="External"/><Relationship Id="rId119" Type="http://schemas.openxmlformats.org/officeDocument/2006/relationships/hyperlink" Target="javascript:launchForm('http://ebs.toyotavn.com.vn:8000/OA_HTML/RF.jsp?function_id=1167&amp;resp_id=20634&amp;resp_appl_id=401&amp;security_group_id=0&amp;lang_code=US&amp;oas=nx8ayF4soa5hX5k8mnTX6Q..')" TargetMode="External"/><Relationship Id="rId44" Type="http://schemas.openxmlformats.org/officeDocument/2006/relationships/hyperlink" Target="javascript:launchForm('http://ebs.toyotavn.com.vn:8000/OA_HTML/RF.jsp?function_id=5557&amp;resp_id=20634&amp;resp_appl_id=401&amp;security_group_id=0&amp;lang_code=US&amp;oas=-KgqGTDPWMoEb7VuEtjQqQ..')" TargetMode="External"/><Relationship Id="rId65" Type="http://schemas.openxmlformats.org/officeDocument/2006/relationships/hyperlink" Target="javascript:launchForm('http://ebs.toyotavn.com.vn:8000/OA_HTML/RF.jsp?function_id=1001350&amp;resp_id=20634&amp;resp_appl_id=401&amp;security_group_id=0&amp;lang_code=US&amp;oas=4N5s1NEMJ9MM20ahbOEg9w..')" TargetMode="External"/><Relationship Id="rId86" Type="http://schemas.openxmlformats.org/officeDocument/2006/relationships/hyperlink" Target="javascript:launchForm('http://ebs.toyotavn.com.vn:8000/OA_HTML/RF.jsp?function_id=1177&amp;resp_id=20634&amp;resp_appl_id=401&amp;security_group_id=0&amp;lang_code=US&amp;oas=CinIBS3jHhS1qH4zhpPAMQ..')" TargetMode="External"/><Relationship Id="rId130" Type="http://schemas.openxmlformats.org/officeDocument/2006/relationships/hyperlink" Target="javascript:launchForm('http://ebs.toyotavn.com.vn:8000/OA_HTML/RF.jsp?function_id=3332&amp;resp_id=20634&amp;resp_appl_id=401&amp;security_group_id=0&amp;lang_code=US&amp;oas=HKd2Ceg4lXFesijmFu2xbg..')" TargetMode="External"/><Relationship Id="rId151" Type="http://schemas.openxmlformats.org/officeDocument/2006/relationships/hyperlink" Target="javascript:launchForm('http://ebs.toyotavn.com.vn:8000/OA_HTML/RF.jsp?function_id=4633&amp;resp_id=20634&amp;resp_appl_id=401&amp;security_group_id=0&amp;lang_code=US&amp;oas=wIOxf0m9T2LChNN98Z1miQ..')" TargetMode="External"/><Relationship Id="rId172" Type="http://schemas.openxmlformats.org/officeDocument/2006/relationships/hyperlink" Target="javascript:launchForm('http://ebs.toyotavn.com.vn:8000/OA_HTML/RF.jsp?function_id=1277&amp;resp_id=20634&amp;resp_appl_id=401&amp;security_group_id=0&amp;lang_code=US&amp;oas=EDdtjvsNc44Updq7czivbg..')" TargetMode="External"/><Relationship Id="rId193" Type="http://schemas.openxmlformats.org/officeDocument/2006/relationships/hyperlink" Target="javascript:launchForm('http://ebs.toyotavn.com.vn:8000/OA_HTML/RF.jsp?function_id=2009&amp;resp_id=20634&amp;resp_appl_id=401&amp;security_group_id=0&amp;lang_code=US&amp;oas=lnrITcLMnKaKgDmypiUp3w..')" TargetMode="External"/><Relationship Id="rId207" Type="http://schemas.openxmlformats.org/officeDocument/2006/relationships/hyperlink" Target="javascript:launchForm('http://ebs.toyotavn.com.vn:8000/OA_HTML/RF.jsp?function_id=173&amp;resp_id=20634&amp;resp_appl_id=401&amp;security_group_id=0&amp;lang_code=US&amp;oas=KAU9Lnx2vbw7_HCgeEOvQw..')" TargetMode="External"/><Relationship Id="rId13" Type="http://schemas.openxmlformats.org/officeDocument/2006/relationships/hyperlink" Target="javascript:launchForm('http://ebs.toyotavn.com.vn:8000/OA_HTML/RF.jsp?function_id=1018469&amp;resp_id=20634&amp;resp_appl_id=401&amp;security_group_id=0&amp;lang_code=US&amp;oas=QVaLzNkd9gwpe1tccR5xbA..')" TargetMode="External"/><Relationship Id="rId109" Type="http://schemas.openxmlformats.org/officeDocument/2006/relationships/hyperlink" Target="javascript:launchForm('http://ebs.toyotavn.com.vn:8000/OA_HTML/RF.jsp?function_id=240&amp;resp_id=20634&amp;resp_appl_id=401&amp;security_group_id=0&amp;lang_code=US&amp;oas=Qu06dsgnY1SlBll6bZZ5tg..')" TargetMode="External"/><Relationship Id="rId34" Type="http://schemas.openxmlformats.org/officeDocument/2006/relationships/hyperlink" Target="javascript:launchForm('http://ebs.toyotavn.com.vn:8000/OA_HTML/RF.jsp?function_id=1675&amp;resp_id=20634&amp;resp_appl_id=401&amp;security_group_id=0&amp;lang_code=US&amp;oas=wCG1npdhIX2-BNlDDtiuzw..')" TargetMode="External"/><Relationship Id="rId55" Type="http://schemas.openxmlformats.org/officeDocument/2006/relationships/hyperlink" Target="javascript:launchForm('http://ebs.toyotavn.com.vn:8000/OA_HTML/RF.jsp?function_id=1241&amp;resp_id=20634&amp;resp_appl_id=401&amp;security_group_id=0&amp;lang_code=US&amp;oas=BssErZiBH2Gw9X3FudvKCw..')" TargetMode="External"/><Relationship Id="rId76" Type="http://schemas.openxmlformats.org/officeDocument/2006/relationships/hyperlink" Target="javascript:launchForm('http://ebs.toyotavn.com.vn:8000/OA_HTML/RF.jsp?function_id=1326&amp;resp_id=20634&amp;resp_appl_id=401&amp;security_group_id=0&amp;lang_code=US&amp;oas=vAxzOM77x_vuBPiqHKJyuw..')" TargetMode="External"/><Relationship Id="rId97" Type="http://schemas.openxmlformats.org/officeDocument/2006/relationships/hyperlink" Target="javascript:launchForm('http://ebs.toyotavn.com.vn:8000/OA_HTML/RF.jsp?function_id=1560&amp;resp_id=20634&amp;resp_appl_id=401&amp;security_group_id=0&amp;lang_code=US&amp;oas=5LIc2nBd5QaLTPh8-xZYEw..')" TargetMode="External"/><Relationship Id="rId120" Type="http://schemas.openxmlformats.org/officeDocument/2006/relationships/hyperlink" Target="javascript:launchForm('http://ebs.toyotavn.com.vn:8000/OA_HTML/RF.jsp?function_id=1280&amp;resp_id=20634&amp;resp_appl_id=401&amp;security_group_id=0&amp;lang_code=US&amp;oas=ZBz0nTzECbPsmNpDSH0g_g..')" TargetMode="External"/><Relationship Id="rId141" Type="http://schemas.openxmlformats.org/officeDocument/2006/relationships/hyperlink" Target="javascript:launchForm('http://ebs.toyotavn.com.vn:8000/OA_HTML/RF.jsp?function_id=4769&amp;resp_id=20634&amp;resp_appl_id=401&amp;security_group_id=0&amp;lang_code=US&amp;oas=x9-aEQR4W4BuOE3ysELjFQ..')" TargetMode="External"/><Relationship Id="rId7" Type="http://schemas.openxmlformats.org/officeDocument/2006/relationships/hyperlink" Target="http://ebs.toyotavn.com.vn:8000/OA_HTML/RF.jsp?function_id=4849&amp;resp_id=20634&amp;resp_appl_id=401&amp;security_group_id=0&amp;lang_code=US&amp;params=HPz0OoaK-TkqXk5r3TIlssAG9TH0HzN00TWZnVwTYsY&amp;oas=0viy0ir08-v3yjL7_4W60Q.." TargetMode="External"/><Relationship Id="rId162" Type="http://schemas.openxmlformats.org/officeDocument/2006/relationships/hyperlink" Target="javascript:launchForm('http://ebs.toyotavn.com.vn:8000/OA_HTML/RF.jsp?function_id=1194&amp;resp_id=20634&amp;resp_appl_id=401&amp;security_group_id=0&amp;lang_code=US&amp;oas=WpsJPFt9KAIVW0h14DqC8A..')" TargetMode="External"/><Relationship Id="rId183" Type="http://schemas.openxmlformats.org/officeDocument/2006/relationships/hyperlink" Target="javascript:launchForm('http://ebs.toyotavn.com.vn:8000/OA_HTML/RF.jsp?function_id=704&amp;resp_id=20634&amp;resp_appl_id=401&amp;security_group_id=0&amp;lang_code=US&amp;oas=7Xgfly24pALvSIqTVQwViw..')" TargetMode="External"/><Relationship Id="rId218" Type="http://schemas.openxmlformats.org/officeDocument/2006/relationships/hyperlink" Target="javascript:launchForm('http://ebs.toyotavn.com.vn:8000/OA_HTML/RF.jsp?function_id=568&amp;resp_id=20634&amp;resp_appl_id=401&amp;security_group_id=0&amp;lang_code=US&amp;oas=7AS9JaChdtHRIj5LH2d_hw..')" TargetMode="External"/><Relationship Id="rId24" Type="http://schemas.openxmlformats.org/officeDocument/2006/relationships/hyperlink" Target="javascript:launchForm('http://ebs.toyotavn.com.vn:8000/OA_HTML/RF.jsp?function_id=1946&amp;resp_id=20634&amp;resp_appl_id=401&amp;security_group_id=0&amp;lang_code=US&amp;oas=lYFYJn1ihZKRX-nGlAz_jg..')" TargetMode="External"/><Relationship Id="rId45" Type="http://schemas.openxmlformats.org/officeDocument/2006/relationships/hyperlink" Target="javascript:launchForm('http://ebs.toyotavn.com.vn:8000/OA_HTML/RF.jsp?function_id=5558&amp;resp_id=20634&amp;resp_appl_id=401&amp;security_group_id=0&amp;lang_code=US&amp;oas=bZqnAce3RFgYJp-Gki1M8g..')" TargetMode="External"/><Relationship Id="rId66" Type="http://schemas.openxmlformats.org/officeDocument/2006/relationships/hyperlink" Target="javascript:launchForm('http://ebs.toyotavn.com.vn:8000/OA_HTML/RF.jsp?function_id=2227&amp;resp_id=20634&amp;resp_appl_id=401&amp;security_group_id=0&amp;lang_code=US&amp;oas=eIiJzMl6VsjrF9wbcwnIOw..')" TargetMode="External"/><Relationship Id="rId87" Type="http://schemas.openxmlformats.org/officeDocument/2006/relationships/hyperlink" Target="javascript:launchForm('http://ebs.toyotavn.com.vn:8000/OA_HTML/RF.jsp?function_id=5257&amp;resp_id=20634&amp;resp_appl_id=401&amp;security_group_id=0&amp;lang_code=US&amp;oas=a_-whJb6M1VxKMATAHdpIA..')" TargetMode="External"/><Relationship Id="rId110" Type="http://schemas.openxmlformats.org/officeDocument/2006/relationships/hyperlink" Target="javascript:launchForm('http://ebs.toyotavn.com.vn:8000/OA_HTML/RF.jsp?function_id=241&amp;resp_id=20634&amp;resp_appl_id=401&amp;security_group_id=0&amp;lang_code=US&amp;oas=_pqHXNd1F7nN0lKnL7Id_Q..')" TargetMode="External"/><Relationship Id="rId131" Type="http://schemas.openxmlformats.org/officeDocument/2006/relationships/hyperlink" Target="javascript:launchForm('http://ebs.toyotavn.com.vn:8000/OA_HTML/RF.jsp?function_id=4424&amp;resp_id=20634&amp;resp_appl_id=401&amp;security_group_id=0&amp;lang_code=US&amp;oas=2EtgRx3ViuDsHf84vzEZWw..')" TargetMode="External"/><Relationship Id="rId152" Type="http://schemas.openxmlformats.org/officeDocument/2006/relationships/hyperlink" Target="javascript:launchForm('http://ebs.toyotavn.com.vn:8000/OA_HTML/RF.jsp?function_id=4634&amp;resp_id=20634&amp;resp_appl_id=401&amp;security_group_id=0&amp;lang_code=US&amp;oas=gK1Ec8t8qdiv-IauyfnRog..')" TargetMode="External"/><Relationship Id="rId173" Type="http://schemas.openxmlformats.org/officeDocument/2006/relationships/hyperlink" Target="javascript:launchForm('http://ebs.toyotavn.com.vn:8000/OA_HTML/RF.jsp?function_id=1257&amp;resp_id=20634&amp;resp_appl_id=401&amp;security_group_id=0&amp;lang_code=US&amp;oas=pqjfMSyn1pGRFm8TnvtP5g..')" TargetMode="External"/><Relationship Id="rId194" Type="http://schemas.openxmlformats.org/officeDocument/2006/relationships/hyperlink" Target="javascript:launchForm('http://ebs.toyotavn.com.vn:8000/OA_HTML/RF.jsp?function_id=2010&amp;resp_id=20634&amp;resp_appl_id=401&amp;security_group_id=0&amp;lang_code=US&amp;oas=VeljJ3CbT_lW5znKg3JhSA..')" TargetMode="External"/><Relationship Id="rId208" Type="http://schemas.openxmlformats.org/officeDocument/2006/relationships/hyperlink" Target="javascript:launchForm('http://ebs.toyotavn.com.vn:8000/OA_HTML/RF.jsp?function_id=175&amp;resp_id=20634&amp;resp_appl_id=401&amp;security_group_id=0&amp;lang_code=US&amp;oas=ann5W0lILUvNpMK89ZjROQ..')" TargetMode="External"/><Relationship Id="rId14" Type="http://schemas.openxmlformats.org/officeDocument/2006/relationships/hyperlink" Target="javascript:launchForm('http://ebs.toyotavn.com.vn:8000/OA_HTML/RF.jsp?function_id=1018509&amp;resp_id=20634&amp;resp_appl_id=401&amp;security_group_id=0&amp;lang_code=US&amp;oas=H8spPrZqUgS22kuokYFpdg..')" TargetMode="External"/><Relationship Id="rId35" Type="http://schemas.openxmlformats.org/officeDocument/2006/relationships/hyperlink" Target="javascript:launchForm('http://ebs.toyotavn.com.vn:8000/OA_HTML/RF.jsp?function_id=1673&amp;resp_id=20634&amp;resp_appl_id=401&amp;security_group_id=0&amp;lang_code=US&amp;oas=mKwEzg3Jz1HKSET3FRgWDQ..')" TargetMode="External"/><Relationship Id="rId56" Type="http://schemas.openxmlformats.org/officeDocument/2006/relationships/hyperlink" Target="javascript:launchForm('http://ebs.toyotavn.com.vn:8000/OA_HTML/RF.jsp?function_id=1243&amp;resp_id=20634&amp;resp_appl_id=401&amp;security_group_id=0&amp;lang_code=US&amp;oas=QUk83h6sTuCM3E3olDJiJw..')" TargetMode="External"/><Relationship Id="rId77" Type="http://schemas.openxmlformats.org/officeDocument/2006/relationships/hyperlink" Target="javascript:launchForm('http://ebs.toyotavn.com.vn:8000/OA_HTML/RF.jsp?function_id=1103&amp;resp_id=20634&amp;resp_appl_id=401&amp;security_group_id=0&amp;lang_code=US&amp;oas=Ia93jHF4QP5tSuQJtUSVkw..')" TargetMode="External"/><Relationship Id="rId100" Type="http://schemas.openxmlformats.org/officeDocument/2006/relationships/hyperlink" Target="javascript:launchForm('http://ebs.toyotavn.com.vn:8000/OA_HTML/RF.jsp?function_id=3110&amp;resp_id=20634&amp;resp_appl_id=401&amp;security_group_id=0&amp;lang_code=US&amp;oas=gserOnU19hYTJRcsspflYA..')" TargetMode="External"/><Relationship Id="rId8" Type="http://schemas.openxmlformats.org/officeDocument/2006/relationships/image" Target="../media/image28.gif"/><Relationship Id="rId98" Type="http://schemas.openxmlformats.org/officeDocument/2006/relationships/hyperlink" Target="javascript:launchForm('http://ebs.toyotavn.com.vn:8000/OA_HTML/RF.jsp?function_id=3106&amp;resp_id=20634&amp;resp_appl_id=401&amp;security_group_id=0&amp;lang_code=US&amp;oas=hcw6dWS3Wo-fKrSX2g8urw..')" TargetMode="External"/><Relationship Id="rId121" Type="http://schemas.openxmlformats.org/officeDocument/2006/relationships/hyperlink" Target="javascript:launchForm('http://ebs.toyotavn.com.vn:8000/OA_HTML/RF.jsp?function_id=1454&amp;resp_id=20634&amp;resp_appl_id=401&amp;security_group_id=0&amp;lang_code=US&amp;oas=qD6e3czjQkLwKGA8JFo5hg..')" TargetMode="External"/><Relationship Id="rId142" Type="http://schemas.openxmlformats.org/officeDocument/2006/relationships/hyperlink" Target="javascript:launchForm('http://ebs.toyotavn.com.vn:8000/OA_HTML/RF.jsp?function_id=65&amp;resp_id=20634&amp;resp_appl_id=401&amp;security_group_id=0&amp;lang_code=US&amp;oas=D1g1H5kD3mo9SFmFYtYGtg..')" TargetMode="External"/><Relationship Id="rId163" Type="http://schemas.openxmlformats.org/officeDocument/2006/relationships/hyperlink" Target="javascript:launchForm('http://ebs.toyotavn.com.vn:8000/OA_HTML/RF.jsp?function_id=1188&amp;resp_id=20634&amp;resp_appl_id=401&amp;security_group_id=0&amp;lang_code=US&amp;oas=Bx8Zpy3fPZZqCyJHsP0z1g..')" TargetMode="External"/><Relationship Id="rId184" Type="http://schemas.openxmlformats.org/officeDocument/2006/relationships/hyperlink" Target="javascript:launchForm('http://ebs.toyotavn.com.vn:8000/OA_HTML/RF.jsp?function_id=710&amp;resp_id=20634&amp;resp_appl_id=401&amp;security_group_id=0&amp;lang_code=US&amp;oas=MyW53kynTiMOP7VFrNa3wA..')" TargetMode="External"/><Relationship Id="rId219" Type="http://schemas.openxmlformats.org/officeDocument/2006/relationships/hyperlink" Target="javascript:launchForm('http://ebs.toyotavn.com.vn:8000/OA_HTML/RF.jsp?function_id=609&amp;resp_id=20634&amp;resp_appl_id=401&amp;security_group_id=0&amp;lang_code=US&amp;oas=htoqG3sfehklAY6u_O3mvw..')" TargetMode="External"/><Relationship Id="rId3" Type="http://schemas.openxmlformats.org/officeDocument/2006/relationships/image" Target="../media/image3.gif"/><Relationship Id="rId214" Type="http://schemas.openxmlformats.org/officeDocument/2006/relationships/hyperlink" Target="javascript:launchForm('http://ebs.toyotavn.com.vn:8000/OA_HTML/RF.jsp?function_id=61&amp;resp_id=20634&amp;resp_appl_id=401&amp;security_group_id=0&amp;lang_code=US&amp;oas=2GClTrWABiP7K6uP9QNvwA..')" TargetMode="External"/><Relationship Id="rId25" Type="http://schemas.openxmlformats.org/officeDocument/2006/relationships/hyperlink" Target="javascript:launchForm('http://ebs.toyotavn.com.vn:8000/OA_HTML/RF.jsp?function_id=1604&amp;resp_id=20634&amp;resp_appl_id=401&amp;security_group_id=0&amp;lang_code=US&amp;oas=0xD96OOoYg4x-oJoJaXFhQ..')" TargetMode="External"/><Relationship Id="rId46" Type="http://schemas.openxmlformats.org/officeDocument/2006/relationships/hyperlink" Target="javascript:launchForm('http://ebs.toyotavn.com.vn:8000/OA_HTML/RF.jsp?function_id=5690&amp;resp_id=20634&amp;resp_appl_id=401&amp;security_group_id=0&amp;lang_code=US&amp;oas=bnV7TsntedQURE6R2B2sZQ..')" TargetMode="External"/><Relationship Id="rId67" Type="http://schemas.openxmlformats.org/officeDocument/2006/relationships/hyperlink" Target="javascript:launchForm('http://ebs.toyotavn.com.vn:8000/OA_HTML/RF.jsp?function_id=2235&amp;resp_id=20634&amp;resp_appl_id=401&amp;security_group_id=0&amp;lang_code=US&amp;oas=IKpnOI-V8ScUqsE4HuEIjg..')" TargetMode="External"/><Relationship Id="rId116" Type="http://schemas.openxmlformats.org/officeDocument/2006/relationships/hyperlink" Target="javascript:launchForm('http://ebs.toyotavn.com.vn:8000/OA_HTML/RF.jsp?function_id=1168&amp;resp_id=20634&amp;resp_appl_id=401&amp;security_group_id=0&amp;lang_code=US&amp;oas=0nVM1-bIhMVcKHfezkJlBA..')" TargetMode="External"/><Relationship Id="rId137" Type="http://schemas.openxmlformats.org/officeDocument/2006/relationships/hyperlink" Target="javascript:launchForm('http://ebs.toyotavn.com.vn:8000/OA_HTML/RF.jsp?function_id=1006568&amp;resp_id=20634&amp;resp_appl_id=401&amp;security_group_id=0&amp;lang_code=US&amp;oas=1jNwmEgfcy369zvX-zUkqw..')" TargetMode="External"/><Relationship Id="rId158" Type="http://schemas.openxmlformats.org/officeDocument/2006/relationships/hyperlink" Target="javascript:launchForm('http://ebs.toyotavn.com.vn:8000/OA_HTML/RF.jsp?function_id=1163&amp;resp_id=20634&amp;resp_appl_id=401&amp;security_group_id=0&amp;lang_code=US&amp;oas=4TJbtd1TN3tLk8xgwn2O-Q..')" TargetMode="External"/><Relationship Id="rId20" Type="http://schemas.openxmlformats.org/officeDocument/2006/relationships/hyperlink" Target="javascript:launchForm('http://ebs.toyotavn.com.vn:8000/OA_HTML/RF.jsp?function_id=1552&amp;resp_id=20634&amp;resp_appl_id=401&amp;security_group_id=0&amp;lang_code=US&amp;oas=noJEutzcH_KV3RCoFkc2hQ..')" TargetMode="External"/><Relationship Id="rId41" Type="http://schemas.openxmlformats.org/officeDocument/2006/relationships/hyperlink" Target="javascript:launchForm('http://ebs.toyotavn.com.vn:8000/OA_HTML/RF.jsp?function_id=3570&amp;resp_id=20634&amp;resp_appl_id=401&amp;security_group_id=0&amp;lang_code=US&amp;oas=ng8GzJZd5qwRno2frxBnzg..')" TargetMode="External"/><Relationship Id="rId62" Type="http://schemas.openxmlformats.org/officeDocument/2006/relationships/hyperlink" Target="javascript:launchForm('http://ebs.toyotavn.com.vn:8000/OA_HTML/RF.jsp?function_id=1007848&amp;resp_id=20634&amp;resp_appl_id=401&amp;security_group_id=0&amp;lang_code=US&amp;oas=yHl9M3DRJT6qbxNbVZHlXA..')" TargetMode="External"/><Relationship Id="rId83" Type="http://schemas.openxmlformats.org/officeDocument/2006/relationships/hyperlink" Target="javascript:launchForm('http://ebs.toyotavn.com.vn:8000/OA_HTML/RF.jsp?function_id=1172&amp;resp_id=20634&amp;resp_appl_id=401&amp;security_group_id=0&amp;lang_code=US&amp;oas=jSjOF4nBPkSXqn8N_txOxQ..')" TargetMode="External"/><Relationship Id="rId88" Type="http://schemas.openxmlformats.org/officeDocument/2006/relationships/hyperlink" Target="javascript:launchForm('http://ebs.toyotavn.com.vn:8000/OA_HTML/RF.jsp?function_id=5258&amp;resp_id=20634&amp;resp_appl_id=401&amp;security_group_id=0&amp;lang_code=US&amp;oas=aLfni_OdZoJl6rJg_gvBCw..')" TargetMode="External"/><Relationship Id="rId111" Type="http://schemas.openxmlformats.org/officeDocument/2006/relationships/hyperlink" Target="javascript:launchForm('http://ebs.toyotavn.com.vn:8000/OA_HTML/RF.jsp?function_id=242&amp;resp_id=20634&amp;resp_appl_id=401&amp;security_group_id=0&amp;lang_code=US&amp;oas=eEGv0A49XM_4CXDXsmvT0w..')" TargetMode="External"/><Relationship Id="rId132" Type="http://schemas.openxmlformats.org/officeDocument/2006/relationships/hyperlink" Target="javascript:launchForm('http://ebs.toyotavn.com.vn:8000/OA_HTML/RF.jsp?function_id=4635&amp;resp_id=20634&amp;resp_appl_id=401&amp;security_group_id=0&amp;lang_code=US&amp;oas=K4GrF2k6WP7pCRX_Mf7WKQ..')" TargetMode="External"/><Relationship Id="rId153" Type="http://schemas.openxmlformats.org/officeDocument/2006/relationships/hyperlink" Target="javascript:launchForm('http://ebs.toyotavn.com.vn:8000/OA_HTML/RF.jsp?function_id=1008393&amp;resp_id=20634&amp;resp_appl_id=401&amp;security_group_id=0&amp;lang_code=US&amp;oas=wgqQPnCg8E0vLIZIfV6new..')" TargetMode="External"/><Relationship Id="rId174" Type="http://schemas.openxmlformats.org/officeDocument/2006/relationships/hyperlink" Target="javascript:launchForm('http://ebs.toyotavn.com.vn:8000/OA_HTML/RF.jsp?function_id=1264&amp;resp_id=20634&amp;resp_appl_id=401&amp;security_group_id=0&amp;lang_code=US&amp;oas=vwO2UEfmflwmX7eA4k9Xpw..')" TargetMode="External"/><Relationship Id="rId179" Type="http://schemas.openxmlformats.org/officeDocument/2006/relationships/hyperlink" Target="javascript:launchForm('http://ebs.toyotavn.com.vn:8000/OA_HTML/RF.jsp?function_id=309&amp;resp_id=20634&amp;resp_appl_id=401&amp;security_group_id=0&amp;lang_code=US&amp;oas=rYehYnS_SPu-H9_ReaIs7g..')" TargetMode="External"/><Relationship Id="rId195" Type="http://schemas.openxmlformats.org/officeDocument/2006/relationships/hyperlink" Target="javascript:launchForm('http://ebs.toyotavn.com.vn:8000/OA_HTML/RF.jsp?function_id=5831&amp;resp_id=20634&amp;resp_appl_id=401&amp;security_group_id=0&amp;lang_code=US&amp;oas=F1Q0i_iCsEi3HLNzTUqkCQ..')" TargetMode="External"/><Relationship Id="rId209" Type="http://schemas.openxmlformats.org/officeDocument/2006/relationships/hyperlink" Target="javascript:launchForm('http://ebs.toyotavn.com.vn:8000/OA_HTML/RF.jsp?function_id=64&amp;resp_id=20634&amp;resp_appl_id=401&amp;security_group_id=0&amp;lang_code=US&amp;oas=Qiu8Kajf-DiiiWL46Z86Pg..')" TargetMode="External"/><Relationship Id="rId190" Type="http://schemas.openxmlformats.org/officeDocument/2006/relationships/hyperlink" Target="javascript:launchForm('http://ebs.toyotavn.com.vn:8000/OA_HTML/RF.jsp?function_id=4372&amp;resp_id=20634&amp;resp_appl_id=401&amp;security_group_id=0&amp;lang_code=US&amp;oas=iU19rNZNwuWtBG5CYLzIuQ..')" TargetMode="External"/><Relationship Id="rId204" Type="http://schemas.openxmlformats.org/officeDocument/2006/relationships/hyperlink" Target="javascript:launchForm('http://ebs.toyotavn.com.vn:8000/OA_HTML/RF.jsp?function_id=63&amp;resp_id=20634&amp;resp_appl_id=401&amp;security_group_id=0&amp;lang_code=US&amp;oas=8kZ7GImlmf8G12geIQJllg..')" TargetMode="External"/><Relationship Id="rId220" Type="http://schemas.openxmlformats.org/officeDocument/2006/relationships/hyperlink" Target="javascript:launchForm('http://ebs.toyotavn.com.vn:8000/OA_HTML/RF.jsp?function_id=603&amp;resp_id=20634&amp;resp_appl_id=401&amp;security_group_id=0&amp;lang_code=US&amp;oas=szY8uvhtd7DJDH2NjfFyYA..')" TargetMode="External"/><Relationship Id="rId225" Type="http://schemas.openxmlformats.org/officeDocument/2006/relationships/hyperlink" Target="javascript:launchForm('http://ebs.toyotavn.com.vn:8000/OA_HTML/RF.jsp?function_id=1008459&amp;resp_id=20634&amp;resp_appl_id=401&amp;security_group_id=0&amp;lang_code=US&amp;oas=NuNXw88GjSEEXfR5p3_1fA..')" TargetMode="External"/><Relationship Id="rId15" Type="http://schemas.openxmlformats.org/officeDocument/2006/relationships/hyperlink" Target="javascript:launchForm('http://ebs.toyotavn.com.vn:8000/OA_HTML/RF.jsp?function_id=1018610&amp;resp_id=20634&amp;resp_appl_id=401&amp;security_group_id=0&amp;lang_code=US&amp;oas=e41t0Tch9LLiqHVradQXkw..')" TargetMode="External"/><Relationship Id="rId36" Type="http://schemas.openxmlformats.org/officeDocument/2006/relationships/hyperlink" Target="javascript:launchForm('http://ebs.toyotavn.com.vn:8000/OA_HTML/RF.jsp?function_id=2047&amp;resp_id=20634&amp;resp_appl_id=401&amp;security_group_id=0&amp;lang_code=US&amp;oas=s4NJ2kcfle-Vqc3r3x7Spw..')" TargetMode="External"/><Relationship Id="rId57" Type="http://schemas.openxmlformats.org/officeDocument/2006/relationships/hyperlink" Target="javascript:launchForm('http://ebs.toyotavn.com.vn:8000/OA_HTML/RF.jsp?function_id=1247&amp;resp_id=20634&amp;resp_appl_id=401&amp;security_group_id=0&amp;lang_code=US&amp;oas=xk2LSxqojUX8FB1dTYHpqg..')" TargetMode="External"/><Relationship Id="rId106" Type="http://schemas.openxmlformats.org/officeDocument/2006/relationships/hyperlink" Target="javascript:launchForm('http://ebs.toyotavn.com.vn:8000/OA_HTML/RF.jsp?function_id=1498&amp;resp_id=20634&amp;resp_appl_id=401&amp;security_group_id=0&amp;lang_code=US&amp;oas=xohyn-LCpoUbJAqKrKqGgw..')" TargetMode="External"/><Relationship Id="rId127" Type="http://schemas.openxmlformats.org/officeDocument/2006/relationships/hyperlink" Target="javascript:launchForm('http://ebs.toyotavn.com.vn:8000/OA_HTML/RF.jsp?function_id=1471&amp;resp_id=20634&amp;resp_appl_id=401&amp;security_group_id=0&amp;lang_code=US&amp;oas=QucK8mFZJ6ks2TDjW5K2jg..')" TargetMode="External"/><Relationship Id="rId10" Type="http://schemas.openxmlformats.org/officeDocument/2006/relationships/hyperlink" Target="javascript:launchForm('http://ebs.toyotavn.com.vn:8000/OA_HTML/RF.jsp?function_id=759&amp;resp_id=20634&amp;resp_appl_id=401&amp;security_group_id=0&amp;lang_code=US&amp;oas=e0P2_CtWeKFKRqD7cf_kgg..')" TargetMode="External"/><Relationship Id="rId31" Type="http://schemas.openxmlformats.org/officeDocument/2006/relationships/hyperlink" Target="javascript:launchForm('http://ebs.toyotavn.com.vn:8000/OA_HTML/RF.jsp?function_id=1677&amp;resp_id=20634&amp;resp_appl_id=401&amp;security_group_id=0&amp;lang_code=US&amp;oas=5-YPA1XtrH9GPNEX4fL12A..')" TargetMode="External"/><Relationship Id="rId52" Type="http://schemas.openxmlformats.org/officeDocument/2006/relationships/hyperlink" Target="javascript:launchForm('http://ebs.toyotavn.com.vn:8000/OA_HTML/RF.jsp?function_id=1008274&amp;resp_id=20634&amp;resp_appl_id=401&amp;security_group_id=0&amp;lang_code=US&amp;oas=QDJmfCNJTGUlSWrw7HQTQw..')" TargetMode="External"/><Relationship Id="rId73" Type="http://schemas.openxmlformats.org/officeDocument/2006/relationships/hyperlink" Target="javascript:launchForm('http://ebs.toyotavn.com.vn:8000/OA_HTML/RF.jsp?function_id=1347&amp;resp_id=20634&amp;resp_appl_id=401&amp;security_group_id=0&amp;lang_code=US&amp;oas=bg_THPPqoKgCsXFM5H_Vdw..')" TargetMode="External"/><Relationship Id="rId78" Type="http://schemas.openxmlformats.org/officeDocument/2006/relationships/hyperlink" Target="javascript:launchForm('http://ebs.toyotavn.com.vn:8000/OA_HTML/RF.jsp?function_id=1100&amp;resp_id=20634&amp;resp_appl_id=401&amp;security_group_id=0&amp;lang_code=US&amp;oas=u1pdeIzT318KzBXBidGK7w..')" TargetMode="External"/><Relationship Id="rId94" Type="http://schemas.openxmlformats.org/officeDocument/2006/relationships/hyperlink" Target="javascript:launchForm('http://ebs.toyotavn.com.vn:8000/OA_HTML/RF.jsp?function_id=1173&amp;resp_id=20634&amp;resp_appl_id=401&amp;security_group_id=0&amp;lang_code=US&amp;oas=rfYULR3STZWAN7WeFPISKw..')" TargetMode="External"/><Relationship Id="rId99" Type="http://schemas.openxmlformats.org/officeDocument/2006/relationships/hyperlink" Target="javascript:launchForm('http://ebs.toyotavn.com.vn:8000/OA_HTML/RF.jsp?function_id=3107&amp;resp_id=20634&amp;resp_appl_id=401&amp;security_group_id=0&amp;lang_code=US&amp;oas=G4RXrVdb6yAd6Dk0fQegqA..')" TargetMode="External"/><Relationship Id="rId101" Type="http://schemas.openxmlformats.org/officeDocument/2006/relationships/hyperlink" Target="javascript:launchForm('http://ebs.toyotavn.com.vn:8000/OA_HTML/RF.jsp?function_id=3111&amp;resp_id=20634&amp;resp_appl_id=401&amp;security_group_id=0&amp;lang_code=US&amp;oas=57Tj6P36PL2IfacEXIDIyw..')" TargetMode="External"/><Relationship Id="rId122" Type="http://schemas.openxmlformats.org/officeDocument/2006/relationships/hyperlink" Target="javascript:launchForm('http://ebs.toyotavn.com.vn:8000/OA_HTML/RF.jsp?function_id=1286&amp;resp_id=20634&amp;resp_appl_id=401&amp;security_group_id=0&amp;lang_code=US&amp;oas=MXEF8N2Sk9kV7AUagUGUNg..')" TargetMode="External"/><Relationship Id="rId143" Type="http://schemas.openxmlformats.org/officeDocument/2006/relationships/hyperlink" Target="javascript:launchForm('http://ebs.toyotavn.com.vn:8000/OA_HTML/RF.jsp?function_id=1255&amp;resp_id=20634&amp;resp_appl_id=401&amp;security_group_id=0&amp;lang_code=US&amp;oas=5if_F53NYD1Ge4fytlt9YA..')" TargetMode="External"/><Relationship Id="rId148" Type="http://schemas.openxmlformats.org/officeDocument/2006/relationships/hyperlink" Target="javascript:launchForm('http://ebs.toyotavn.com.vn:8000/OA_HTML/RF.jsp?function_id=1259&amp;resp_id=20634&amp;resp_appl_id=401&amp;security_group_id=0&amp;lang_code=US&amp;oas=qMva_N7lXBsTFRB617F5mQ..')" TargetMode="External"/><Relationship Id="rId164" Type="http://schemas.openxmlformats.org/officeDocument/2006/relationships/hyperlink" Target="javascript:launchForm('http://ebs.toyotavn.com.vn:8000/OA_HTML/RF.jsp?function_id=1244&amp;resp_id=20634&amp;resp_appl_id=401&amp;security_group_id=0&amp;lang_code=US&amp;oas=8ChMHsmA-2lCrd1ggquG5w..')" TargetMode="External"/><Relationship Id="rId169" Type="http://schemas.openxmlformats.org/officeDocument/2006/relationships/hyperlink" Target="javascript:launchForm('http://ebs.toyotavn.com.vn:8000/OA_HTML/RF.jsp?function_id=942&amp;resp_id=20634&amp;resp_appl_id=401&amp;security_group_id=0&amp;lang_code=US&amp;oas=YTi29l2HwO25uDbcQMGMqQ..')" TargetMode="External"/><Relationship Id="rId185" Type="http://schemas.openxmlformats.org/officeDocument/2006/relationships/hyperlink" Target="javascript:launchForm('http://ebs.toyotavn.com.vn:8000/OA_HTML/RF.jsp?function_id=1270&amp;resp_id=20634&amp;resp_appl_id=401&amp;security_group_id=0&amp;lang_code=US&amp;oas=1zefycjPmQwf2NOAwnAXFg..')" TargetMode="External"/><Relationship Id="rId4" Type="http://schemas.openxmlformats.org/officeDocument/2006/relationships/hyperlink" Target="javascript:launchForm('http://ebs.toyotavn.com.vn:8000/OA_HTML/RF.jsp?function_id=3770&amp;resp_id=20634&amp;resp_appl_id=401&amp;security_group_id=0&amp;lang_code=US&amp;oas=fERT6MNsb1kuMpMpY3JTiA..')" TargetMode="External"/><Relationship Id="rId9" Type="http://schemas.openxmlformats.org/officeDocument/2006/relationships/hyperlink" Target="http://ebs.toyotavn.com.vn:8000/OA_HTML/RF.jsp?function_id=4857&amp;resp_id=20634&amp;resp_appl_id=401&amp;security_group_id=0&amp;lang_code=US&amp;params=HPz0OoaK-TkqXk5r3TIlssAG9TH0HzN00TWZnVwTYsY&amp;oas=Jb2OhLyT53dYX5h9H8W3_g.." TargetMode="External"/><Relationship Id="rId180" Type="http://schemas.openxmlformats.org/officeDocument/2006/relationships/hyperlink" Target="javascript:launchForm('http://ebs.toyotavn.com.vn:8000/OA_HTML/RF.jsp?function_id=1260&amp;resp_id=20634&amp;resp_appl_id=401&amp;security_group_id=0&amp;lang_code=US&amp;oas=TBweYFfpUUa3lef9M2s-yw..')" TargetMode="External"/><Relationship Id="rId210" Type="http://schemas.openxmlformats.org/officeDocument/2006/relationships/hyperlink" Target="javascript:launchForm('http://ebs.toyotavn.com.vn:8000/OA_HTML/RF.jsp?function_id=59&amp;resp_id=20634&amp;resp_appl_id=401&amp;security_group_id=0&amp;lang_code=US&amp;oas=U10vMGlFTlwErJo-bbLk8w..')" TargetMode="External"/><Relationship Id="rId215" Type="http://schemas.openxmlformats.org/officeDocument/2006/relationships/hyperlink" Target="javascript:launchForm('http://ebs.toyotavn.com.vn:8000/OA_HTML/RF.jsp?function_id=99&amp;resp_id=20634&amp;resp_appl_id=401&amp;security_group_id=0&amp;lang_code=US&amp;oas=HrrjEbozu2LuqbqPdsLXew..')" TargetMode="External"/><Relationship Id="rId26" Type="http://schemas.openxmlformats.org/officeDocument/2006/relationships/hyperlink" Target="javascript:launchForm('http://ebs.toyotavn.com.vn:8000/OA_HTML/RF.jsp?function_id=1008258&amp;resp_id=20634&amp;resp_appl_id=401&amp;security_group_id=0&amp;lang_code=US&amp;oas=EfZ8scxK87e2-20zscHTLA..')" TargetMode="External"/><Relationship Id="rId47" Type="http://schemas.openxmlformats.org/officeDocument/2006/relationships/hyperlink" Target="javascript:launchForm('http://ebs.toyotavn.com.vn:8000/OA_HTML/RF.jsp?function_id=1271&amp;resp_id=20634&amp;resp_appl_id=401&amp;security_group_id=0&amp;lang_code=US&amp;oas=Vvk3IieX2mWgVZOLG5KlgQ..')" TargetMode="External"/><Relationship Id="rId68" Type="http://schemas.openxmlformats.org/officeDocument/2006/relationships/hyperlink" Target="javascript:launchForm('http://ebs.toyotavn.com.vn:8000/OA_HTML/RF.jsp?function_id=1557&amp;resp_id=20634&amp;resp_appl_id=401&amp;security_group_id=0&amp;lang_code=US&amp;oas=GLvUcFE3VSyShuep1NgJSw..')" TargetMode="External"/><Relationship Id="rId89" Type="http://schemas.openxmlformats.org/officeDocument/2006/relationships/hyperlink" Target="javascript:launchForm('http://ebs.toyotavn.com.vn:8000/OA_HTML/RF.jsp?function_id=5827&amp;resp_id=20634&amp;resp_appl_id=401&amp;security_group_id=0&amp;lang_code=US&amp;oas=LNMLUU_1wHgvK8iRJR62lA..')" TargetMode="External"/><Relationship Id="rId112" Type="http://schemas.openxmlformats.org/officeDocument/2006/relationships/hyperlink" Target="javascript:launchForm('http://ebs.toyotavn.com.vn:8000/OA_HTML/RF.jsp?function_id=2147&amp;resp_id=20634&amp;resp_appl_id=401&amp;security_group_id=0&amp;lang_code=US&amp;oas=_oH-4ZH8xtwgURU5qr4jkg..')" TargetMode="External"/><Relationship Id="rId133" Type="http://schemas.openxmlformats.org/officeDocument/2006/relationships/hyperlink" Target="http://ebs.toyotavn.com.vn:8000/OA_HTML/RF.jsp?function_id=1008373&amp;resp_id=20634&amp;resp_appl_id=401&amp;security_group_id=0&amp;lang_code=US&amp;params=opqNxyGy-IjPehBRImAGqMAG9TH0HzN00TWZnVwTYsY&amp;oas=Qp9Hw74KgmX52uto0mceHQ.." TargetMode="External"/><Relationship Id="rId154" Type="http://schemas.openxmlformats.org/officeDocument/2006/relationships/hyperlink" Target="javascript:launchForm('http://ebs.toyotavn.com.vn:8000/OA_HTML/RF.jsp?function_id=1196&amp;resp_id=20634&amp;resp_appl_id=401&amp;security_group_id=0&amp;lang_code=US&amp;oas=gC0b0fpFzsHaAp8n5GH4Ow..')" TargetMode="External"/><Relationship Id="rId175" Type="http://schemas.openxmlformats.org/officeDocument/2006/relationships/hyperlink" Target="javascript:launchForm('http://ebs.toyotavn.com.vn:8000/OA_HTML/RF.jsp?function_id=1183&amp;resp_id=20634&amp;resp_appl_id=401&amp;security_group_id=0&amp;lang_code=US&amp;oas=O6ThQSLkwjY6xpkx0ledMg..')" TargetMode="External"/><Relationship Id="rId196" Type="http://schemas.openxmlformats.org/officeDocument/2006/relationships/hyperlink" Target="javascript:launchForm('http://ebs.toyotavn.com.vn:8000/OA_HTML/RF.jsp?function_id=308&amp;resp_id=20634&amp;resp_appl_id=401&amp;security_group_id=0&amp;lang_code=US&amp;oas=INUlfU799sy6sOLLq2iFqg..')" TargetMode="External"/><Relationship Id="rId200" Type="http://schemas.openxmlformats.org/officeDocument/2006/relationships/hyperlink" Target="javascript:launchForm('http://ebs.toyotavn.com.vn:8000/OA_HTML/RF.jsp?function_id=44&amp;resp_id=20634&amp;resp_appl_id=401&amp;security_group_id=0&amp;lang_code=US&amp;oas=yT54NLEA_hd1fYUdgTeIHw..')" TargetMode="External"/><Relationship Id="rId16" Type="http://schemas.openxmlformats.org/officeDocument/2006/relationships/hyperlink" Target="javascript:launchForm('http://ebs.toyotavn.com.vn:8000/OA_HTML/RF.jsp?function_id=1283&amp;resp_id=20634&amp;resp_appl_id=401&amp;security_group_id=0&amp;lang_code=US&amp;oas=WBU7RbJW02qRvlNNsu-zRA..')" TargetMode="External"/><Relationship Id="rId221" Type="http://schemas.openxmlformats.org/officeDocument/2006/relationships/hyperlink" Target="javascript:launchForm('http://ebs.toyotavn.com.vn:8000/OA_HTML/RF.jsp?function_id=596&amp;resp_id=20634&amp;resp_appl_id=401&amp;security_group_id=0&amp;lang_code=US&amp;oas=E1-VVV8oWUL3Ybe7HpHlrQ..')" TargetMode="External"/><Relationship Id="rId37" Type="http://schemas.openxmlformats.org/officeDocument/2006/relationships/hyperlink" Target="javascript:launchForm('http://ebs.toyotavn.com.vn:8000/OA_HTML/RF.jsp?function_id=4512&amp;resp_id=20634&amp;resp_appl_id=401&amp;security_group_id=0&amp;lang_code=US&amp;oas=sbUTEmZIZxE3suuBWHlZ9A..')" TargetMode="External"/><Relationship Id="rId58" Type="http://schemas.openxmlformats.org/officeDocument/2006/relationships/hyperlink" Target="javascript:launchForm('http://ebs.toyotavn.com.vn:8000/OA_HTML/RF.jsp?function_id=1249&amp;resp_id=20634&amp;resp_appl_id=401&amp;security_group_id=0&amp;lang_code=US&amp;oas=3sUwDBq9v8LHJAgrvhArLw..')" TargetMode="External"/><Relationship Id="rId79" Type="http://schemas.openxmlformats.org/officeDocument/2006/relationships/hyperlink" Target="javascript:launchForm('http://ebs.toyotavn.com.vn:8000/OA_HTML/RF.jsp?function_id=1327&amp;resp_id=20634&amp;resp_appl_id=401&amp;security_group_id=0&amp;lang_code=US&amp;oas=49j3Tg4nqC1aHL_RODtMyw..')" TargetMode="External"/><Relationship Id="rId102" Type="http://schemas.openxmlformats.org/officeDocument/2006/relationships/hyperlink" Target="javascript:launchForm('http://ebs.toyotavn.com.vn:8000/OA_HTML/RF.jsp?function_id=2284&amp;resp_id=20634&amp;resp_appl_id=401&amp;security_group_id=0&amp;lang_code=US&amp;oas=WFwSaV8n_YosONBO7bSu5w..')" TargetMode="External"/><Relationship Id="rId123" Type="http://schemas.openxmlformats.org/officeDocument/2006/relationships/hyperlink" Target="javascript:launchForm('http://ebs.toyotavn.com.vn:8000/OA_HTML/RF.jsp?function_id=2702&amp;resp_id=20634&amp;resp_appl_id=401&amp;security_group_id=0&amp;lang_code=US&amp;oas=viwYkkrcgClV34tyM5uPIw..')" TargetMode="External"/><Relationship Id="rId144" Type="http://schemas.openxmlformats.org/officeDocument/2006/relationships/hyperlink" Target="javascript:launchForm('http://ebs.toyotavn.com.vn:8000/OA_HTML/RF.jsp?function_id=4766&amp;resp_id=20634&amp;resp_appl_id=401&amp;security_group_id=0&amp;lang_code=US&amp;oas=6Zvkfi3L3awwY7bKtDk-Ow..')" TargetMode="External"/><Relationship Id="rId90" Type="http://schemas.openxmlformats.org/officeDocument/2006/relationships/hyperlink" Target="javascript:launchForm('http://ebs.toyotavn.com.vn:8000/OA_HTML/RF.jsp?function_id=5828&amp;resp_id=20634&amp;resp_appl_id=401&amp;security_group_id=0&amp;lang_code=US&amp;oas=xmiNkeEKnWmXouDs3d5-wA..')" TargetMode="External"/><Relationship Id="rId165" Type="http://schemas.openxmlformats.org/officeDocument/2006/relationships/hyperlink" Target="http://ebs.toyotavn.com.vn:8000/OA_HTML/RF.jsp?function_id=1001438&amp;resp_id=20634&amp;resp_appl_id=401&amp;security_group_id=0&amp;lang_code=US&amp;params=K6x6szdPUW4Zh2uavP7UMFEZYAmcDrPCU.sVy-BPnao&amp;oas=d2N1UmlaXSkclKu6SP2-Jw.." TargetMode="External"/><Relationship Id="rId186" Type="http://schemas.openxmlformats.org/officeDocument/2006/relationships/hyperlink" Target="javascript:launchForm('http://ebs.toyotavn.com.vn:8000/OA_HTML/RF.jsp?function_id=1252&amp;resp_id=20634&amp;resp_appl_id=401&amp;security_group_id=0&amp;lang_code=US&amp;oas=B65Ng75LxHKLr4lqOIhvUw..')" TargetMode="External"/><Relationship Id="rId211" Type="http://schemas.openxmlformats.org/officeDocument/2006/relationships/hyperlink" Target="javascript:launchForm('http://ebs.toyotavn.com.vn:8000/OA_HTML/RF.jsp?function_id=172&amp;resp_id=20634&amp;resp_appl_id=401&amp;security_group_id=0&amp;lang_code=US&amp;oas=9A_7Nxi0ikkAhBNcI2Y67w..')" TargetMode="External"/><Relationship Id="rId27" Type="http://schemas.openxmlformats.org/officeDocument/2006/relationships/hyperlink" Target="javascript:launchForm('http://ebs.toyotavn.com.vn:8000/OA_HTML/RF.jsp?function_id=1008259&amp;resp_id=20634&amp;resp_appl_id=401&amp;security_group_id=0&amp;lang_code=US&amp;oas=EovbvImE2utGz_dIzYcYAg..')" TargetMode="External"/><Relationship Id="rId48" Type="http://schemas.openxmlformats.org/officeDocument/2006/relationships/hyperlink" Target="javascript:launchForm('http://ebs.toyotavn.com.vn:8000/OA_HTML/RF.jsp?function_id=1401&amp;resp_id=20634&amp;resp_appl_id=401&amp;security_group_id=0&amp;lang_code=US&amp;oas=J_49al1LPQ9GnZOFPDX8Rw..')" TargetMode="External"/><Relationship Id="rId69" Type="http://schemas.openxmlformats.org/officeDocument/2006/relationships/hyperlink" Target="javascript:launchForm('http://ebs.toyotavn.com.vn:8000/OA_HTML/RF.jsp?function_id=1007877&amp;resp_id=20634&amp;resp_appl_id=401&amp;security_group_id=0&amp;lang_code=US&amp;oas=ExHHaRk0kYHe_Ucb8zwTlQ..')" TargetMode="External"/><Relationship Id="rId113" Type="http://schemas.openxmlformats.org/officeDocument/2006/relationships/hyperlink" Target="javascript:launchForm('http://ebs.toyotavn.com.vn:8000/OA_HTML/RF.jsp?function_id=238&amp;resp_id=20634&amp;resp_appl_id=401&amp;security_group_id=0&amp;lang_code=US&amp;oas=kYVpxAHa8uit0x5GL97a8A..')" TargetMode="External"/><Relationship Id="rId134" Type="http://schemas.openxmlformats.org/officeDocument/2006/relationships/hyperlink" Target="javascript:launchForm('http://ebs.toyotavn.com.vn:8000/OA_HTML/RF.jsp?function_id=1470&amp;resp_id=20634&amp;resp_appl_id=401&amp;security_group_id=0&amp;lang_code=US&amp;oas=ZGtM_g546T0Eo1aj8doyxQ..')" TargetMode="External"/><Relationship Id="rId80" Type="http://schemas.openxmlformats.org/officeDocument/2006/relationships/hyperlink" Target="javascript:launchForm('http://ebs.toyotavn.com.vn:8000/OA_HTML/RF.jsp?function_id=1006524&amp;resp_id=20634&amp;resp_appl_id=401&amp;security_group_id=0&amp;lang_code=US&amp;oas=AC09eAJW5jKkrgx4z1UfUw..')" TargetMode="External"/><Relationship Id="rId155" Type="http://schemas.openxmlformats.org/officeDocument/2006/relationships/hyperlink" Target="javascript:launchForm('http://ebs.toyotavn.com.vn:8000/OA_HTML/RF.jsp?function_id=1189&amp;resp_id=20634&amp;resp_appl_id=401&amp;security_group_id=0&amp;lang_code=US&amp;oas=0sxs3YGgR3WreGJ1ZSQkfw..')" TargetMode="External"/><Relationship Id="rId176" Type="http://schemas.openxmlformats.org/officeDocument/2006/relationships/hyperlink" Target="javascript:launchForm('http://ebs.toyotavn.com.vn:8000/OA_HTML/RF.jsp?function_id=1184&amp;resp_id=20634&amp;resp_appl_id=401&amp;security_group_id=0&amp;lang_code=US&amp;oas=Y_ncvi6TSY9YMTlZz0rOVg..')" TargetMode="External"/><Relationship Id="rId197" Type="http://schemas.openxmlformats.org/officeDocument/2006/relationships/hyperlink" Target="javascript:launchForm('http://ebs.toyotavn.com.vn:8000/OA_HTML/RF.jsp?function_id=1008453&amp;resp_id=20634&amp;resp_appl_id=401&amp;security_group_id=0&amp;lang_code=US&amp;oas=c6X0sng5riNOJWei3IKBmA..')" TargetMode="External"/><Relationship Id="rId201" Type="http://schemas.openxmlformats.org/officeDocument/2006/relationships/hyperlink" Target="javascript:launchForm('http://ebs.toyotavn.com.vn:8000/OA_HTML/RF.jsp?function_id=57&amp;resp_id=20634&amp;resp_appl_id=401&amp;security_group_id=0&amp;lang_code=US&amp;oas=p_o2uwvohykmsKrRNvGZ6w..')" TargetMode="External"/><Relationship Id="rId222" Type="http://schemas.openxmlformats.org/officeDocument/2006/relationships/hyperlink" Target="javascript:launchForm('http://ebs.toyotavn.com.vn:8000/OA_HTML/RF.jsp?function_id=598&amp;resp_id=20634&amp;resp_appl_id=401&amp;security_group_id=0&amp;lang_code=US&amp;oas=ne3R8jSaN3_B_cuCcsj6JQ..')" TargetMode="External"/><Relationship Id="rId17" Type="http://schemas.openxmlformats.org/officeDocument/2006/relationships/hyperlink" Target="javascript:launchForm('http://ebs.toyotavn.com.vn:8000/OA_HTML/RF.jsp?function_id=1281&amp;resp_id=20634&amp;resp_appl_id=401&amp;security_group_id=0&amp;lang_code=US&amp;oas=moSsdOOz-7w8-rFMaE2CSQ..')" TargetMode="External"/><Relationship Id="rId38" Type="http://schemas.openxmlformats.org/officeDocument/2006/relationships/hyperlink" Target="javascript:launchForm('http://ebs.toyotavn.com.vn:8000/OA_HTML/RF.jsp?function_id=4513&amp;resp_id=20634&amp;resp_appl_id=401&amp;security_group_id=0&amp;lang_code=US&amp;oas=4oumPzZx1wwGUzlMNfnDsQ..')" TargetMode="External"/><Relationship Id="rId59" Type="http://schemas.openxmlformats.org/officeDocument/2006/relationships/hyperlink" Target="javascript:launchForm('http://ebs.toyotavn.com.vn:8000/OA_HTML/RF.jsp?function_id=1556&amp;resp_id=20634&amp;resp_appl_id=401&amp;security_group_id=0&amp;lang_code=US&amp;oas=7EwkE5Q4265L1Ss4txUGtA..')" TargetMode="External"/><Relationship Id="rId103" Type="http://schemas.openxmlformats.org/officeDocument/2006/relationships/hyperlink" Target="javascript:launchForm('http://ebs.toyotavn.com.vn:8000/OA_HTML/RF.jsp?function_id=1580&amp;resp_id=20634&amp;resp_appl_id=401&amp;security_group_id=0&amp;lang_code=US&amp;oas=MMKdZb36rOgVVpmBhttE5A..')" TargetMode="External"/><Relationship Id="rId124" Type="http://schemas.openxmlformats.org/officeDocument/2006/relationships/hyperlink" Target="javascript:launchForm('http://ebs.toyotavn.com.vn:8000/OA_HTML/RF.jsp?function_id=1461&amp;resp_id=20634&amp;resp_appl_id=401&amp;security_group_id=0&amp;lang_code=US&amp;oas=LBMX4suYWlZugCp78nfovw..')" TargetMode="External"/><Relationship Id="rId70" Type="http://schemas.openxmlformats.org/officeDocument/2006/relationships/hyperlink" Target="javascript:launchForm('http://ebs.toyotavn.com.vn:8000/OA_HTML/RF.jsp?function_id=943&amp;resp_id=20634&amp;resp_appl_id=401&amp;security_group_id=0&amp;lang_code=US&amp;oas=yqSy1-P0GwWepLTm53hZgQ..')" TargetMode="External"/><Relationship Id="rId91" Type="http://schemas.openxmlformats.org/officeDocument/2006/relationships/hyperlink" Target="javascript:launchForm('http://ebs.toyotavn.com.vn:8000/OA_HTML/RF.jsp?function_id=1174&amp;resp_id=20634&amp;resp_appl_id=401&amp;security_group_id=0&amp;lang_code=US&amp;oas=r4SdX1QE1hvS9Ukvp260HQ..')" TargetMode="External"/><Relationship Id="rId145" Type="http://schemas.openxmlformats.org/officeDocument/2006/relationships/hyperlink" Target="javascript:launchForm('http://ebs.toyotavn.com.vn:8000/OA_HTML/RF.jsp?function_id=1276&amp;resp_id=20634&amp;resp_appl_id=401&amp;security_group_id=0&amp;lang_code=US&amp;oas=05vVNgTQsX-yHYBDSD22kg..')" TargetMode="External"/><Relationship Id="rId166" Type="http://schemas.openxmlformats.org/officeDocument/2006/relationships/hyperlink" Target="javascript:launchForm('http://ebs.toyotavn.com.vn:8000/OA_HTML/RF.jsp?function_id=1331&amp;resp_id=20634&amp;resp_appl_id=401&amp;security_group_id=0&amp;lang_code=US&amp;oas=DzRMYVnHVrBeo-C7iG791g..')" TargetMode="External"/><Relationship Id="rId187" Type="http://schemas.openxmlformats.org/officeDocument/2006/relationships/hyperlink" Target="javascript:launchForm('http://ebs.toyotavn.com.vn:8000/OA_HTML/RF.jsp?function_id=1262&amp;resp_id=20634&amp;resp_appl_id=401&amp;security_group_id=0&amp;lang_code=US&amp;oas=LplnVNFJrOSMZAxZf8HBUw..')" TargetMode="External"/><Relationship Id="rId1" Type="http://schemas.openxmlformats.org/officeDocument/2006/relationships/image" Target="../media/image4.gif"/><Relationship Id="rId212" Type="http://schemas.openxmlformats.org/officeDocument/2006/relationships/hyperlink" Target="javascript:launchForm('http://ebs.toyotavn.com.vn:8000/OA_HTML/RF.jsp?function_id=174&amp;resp_id=20634&amp;resp_appl_id=401&amp;security_group_id=0&amp;lang_code=US&amp;oas=eJk0lqQ5jinuBkQCnPsjNw..')" TargetMode="External"/><Relationship Id="rId28" Type="http://schemas.openxmlformats.org/officeDocument/2006/relationships/hyperlink" Target="javascript:launchForm('http://ebs.toyotavn.com.vn:8000/OA_HTML/RF.jsp?function_id=1008260&amp;resp_id=20634&amp;resp_appl_id=401&amp;security_group_id=0&amp;lang_code=US&amp;oas=HWQrWjcjPLvnswzzv3QT3Q..')" TargetMode="External"/><Relationship Id="rId49" Type="http://schemas.openxmlformats.org/officeDocument/2006/relationships/hyperlink" Target="javascript:launchForm('http://ebs.toyotavn.com.vn:8000/OA_HTML/RF.jsp?function_id=1521&amp;resp_id=20634&amp;resp_appl_id=401&amp;security_group_id=0&amp;lang_code=US&amp;oas=eaEnRZe19fzEjlkLhTKXlA..')" TargetMode="External"/><Relationship Id="rId114" Type="http://schemas.openxmlformats.org/officeDocument/2006/relationships/hyperlink" Target="javascript:launchForm('http://ebs.toyotavn.com.vn:8000/OA_HTML/RF.jsp?function_id=383&amp;resp_id=20634&amp;resp_appl_id=401&amp;security_group_id=0&amp;lang_code=US&amp;oas=0d8SRa-B6YpaeqRC9yLPgQ..')" TargetMode="External"/><Relationship Id="rId60" Type="http://schemas.openxmlformats.org/officeDocument/2006/relationships/hyperlink" Target="javascript:launchForm('http://ebs.toyotavn.com.vn:8000/OA_HTML/RF.jsp?function_id=1581&amp;resp_id=20634&amp;resp_appl_id=401&amp;security_group_id=0&amp;lang_code=US&amp;oas=jBdv5xnkUpaBUHtkax0ZFw..')" TargetMode="External"/><Relationship Id="rId81" Type="http://schemas.openxmlformats.org/officeDocument/2006/relationships/hyperlink" Target="javascript:launchForm('http://ebs.toyotavn.com.vn:8000/OA_HTML/RF.jsp?function_id=1006525&amp;resp_id=20634&amp;resp_appl_id=401&amp;security_group_id=0&amp;lang_code=US&amp;oas=WqttABGdPe727mmn45sLsw..')" TargetMode="External"/><Relationship Id="rId135" Type="http://schemas.openxmlformats.org/officeDocument/2006/relationships/hyperlink" Target="javascript:launchForm('http://ebs.toyotavn.com.vn:8000/OA_HTML/RF.jsp?function_id=1472&amp;resp_id=20634&amp;resp_appl_id=401&amp;security_group_id=0&amp;lang_code=US&amp;oas=OUP9iM9vX3yJ3JylfriZsg..')" TargetMode="External"/><Relationship Id="rId156" Type="http://schemas.openxmlformats.org/officeDocument/2006/relationships/hyperlink" Target="javascript:launchForm('http://ebs.toyotavn.com.vn:8000/OA_HTML/RF.jsp?function_id=1190&amp;resp_id=20634&amp;resp_appl_id=401&amp;security_group_id=0&amp;lang_code=US&amp;oas=DZ1wb8NMynjJRAxK8uXZNg..')" TargetMode="External"/><Relationship Id="rId177" Type="http://schemas.openxmlformats.org/officeDocument/2006/relationships/hyperlink" Target="javascript:launchForm('http://ebs.toyotavn.com.vn:8000/OA_HTML/RF.jsp?function_id=1263&amp;resp_id=20634&amp;resp_appl_id=401&amp;security_group_id=0&amp;lang_code=US&amp;oas=E9L6sasn-jVcwM8_1sNrOQ..')" TargetMode="External"/><Relationship Id="rId198" Type="http://schemas.openxmlformats.org/officeDocument/2006/relationships/hyperlink" Target="javascript:launchForm('http://ebs.toyotavn.com.vn:8000/OA_HTML/RF.jsp?function_id=1008454&amp;resp_id=20634&amp;resp_appl_id=401&amp;security_group_id=0&amp;lang_code=US&amp;oas=VpwbzabmLMhl1dCAGtUDEQ..')" TargetMode="External"/><Relationship Id="rId202" Type="http://schemas.openxmlformats.org/officeDocument/2006/relationships/hyperlink" Target="javascript:launchForm('http://ebs.toyotavn.com.vn:8000/OA_HTML/RF.jsp?function_id=60&amp;resp_id=20634&amp;resp_appl_id=401&amp;security_group_id=0&amp;lang_code=US&amp;oas=TdBHX681kxDhdi3ykt0lYQ..')" TargetMode="External"/><Relationship Id="rId223" Type="http://schemas.openxmlformats.org/officeDocument/2006/relationships/hyperlink" Target="javascript:launchForm('http://ebs.toyotavn.com.vn:8000/OA_HTML/RF.jsp?function_id=106&amp;resp_id=20634&amp;resp_appl_id=401&amp;security_group_id=0&amp;lang_code=US&amp;oas=JJXKtkh60rvjJAfgafq1Wg..')" TargetMode="External"/><Relationship Id="rId18" Type="http://schemas.openxmlformats.org/officeDocument/2006/relationships/hyperlink" Target="javascript:launchForm('http://ebs.toyotavn.com.vn:8000/OA_HTML/RF.jsp?function_id=1282&amp;resp_id=20634&amp;resp_appl_id=401&amp;security_group_id=0&amp;lang_code=US&amp;oas=pIIkpr7dqDkvLv6ODgta8A..')" TargetMode="External"/><Relationship Id="rId39" Type="http://schemas.openxmlformats.org/officeDocument/2006/relationships/hyperlink" Target="javascript:launchForm('http://ebs.toyotavn.com.vn:8000/OA_HTML/RF.jsp?function_id=1008263&amp;resp_id=20634&amp;resp_appl_id=401&amp;security_group_id=0&amp;lang_code=US&amp;oas=oT6LKzbRq1HUOskpE1TXng..')" TargetMode="External"/><Relationship Id="rId50" Type="http://schemas.openxmlformats.org/officeDocument/2006/relationships/hyperlink" Target="javascript:launchForm('http://ebs.toyotavn.com.vn:8000/OA_HTML/RF.jsp?function_id=1008272&amp;resp_id=20634&amp;resp_appl_id=401&amp;security_group_id=0&amp;lang_code=US&amp;oas=yvL1kbxdOFyaeywFTgMaIg..')" TargetMode="External"/><Relationship Id="rId104" Type="http://schemas.openxmlformats.org/officeDocument/2006/relationships/hyperlink" Target="javascript:launchForm('http://ebs.toyotavn.com.vn:8000/OA_HTML/RF.jsp?function_id=1185&amp;resp_id=20634&amp;resp_appl_id=401&amp;security_group_id=0&amp;lang_code=US&amp;oas=NSXdHxgQmVXz8j_owMrq3A..')" TargetMode="External"/><Relationship Id="rId125" Type="http://schemas.openxmlformats.org/officeDocument/2006/relationships/hyperlink" Target="javascript:launchForm('http://ebs.toyotavn.com.vn:8000/OA_HTML/RF.jsp?function_id=1473&amp;resp_id=20634&amp;resp_appl_id=401&amp;security_group_id=0&amp;lang_code=US&amp;oas=2Bh0eZ1UJfAs5W4xZBOHeg..')" TargetMode="External"/><Relationship Id="rId146" Type="http://schemas.openxmlformats.org/officeDocument/2006/relationships/hyperlink" Target="javascript:launchForm('http://ebs.toyotavn.com.vn:8000/OA_HTML/RF.jsp?function_id=1273&amp;resp_id=20634&amp;resp_appl_id=401&amp;security_group_id=0&amp;lang_code=US&amp;oas=ZzawYqNvQAxV5nElbeFGOw..')" TargetMode="External"/><Relationship Id="rId167" Type="http://schemas.openxmlformats.org/officeDocument/2006/relationships/hyperlink" Target="javascript:launchForm('http://ebs.toyotavn.com.vn:8000/OA_HTML/RF.jsp?function_id=1328&amp;resp_id=20634&amp;resp_appl_id=401&amp;security_group_id=0&amp;lang_code=US&amp;oas=YzFf1atCrE8Lsno5TGVjyg..')" TargetMode="External"/><Relationship Id="rId188" Type="http://schemas.openxmlformats.org/officeDocument/2006/relationships/hyperlink" Target="javascript:launchForm('http://ebs.toyotavn.com.vn:8000/OA_HTML/RF.jsp?function_id=3486&amp;resp_id=20634&amp;resp_appl_id=401&amp;security_group_id=0&amp;lang_code=US&amp;oas=n7P_Nys_1pGdmHmrqaL5uA..')" TargetMode="External"/><Relationship Id="rId71" Type="http://schemas.openxmlformats.org/officeDocument/2006/relationships/hyperlink" Target="javascript:launchForm('http://ebs.toyotavn.com.vn:8000/OA_HTML/RF.jsp?function_id=5944&amp;resp_id=20634&amp;resp_appl_id=401&amp;security_group_id=0&amp;lang_code=US&amp;oas=7a_1LXX9ZTgocNCe2Y3Z5A..')" TargetMode="External"/><Relationship Id="rId92" Type="http://schemas.openxmlformats.org/officeDocument/2006/relationships/hyperlink" Target="javascript:launchForm('http://ebs.toyotavn.com.vn:8000/OA_HTML/RF.jsp?function_id=1179&amp;resp_id=20634&amp;resp_appl_id=401&amp;security_group_id=0&amp;lang_code=US&amp;oas=XrMRBQADq8R96RUz5j15iQ..')" TargetMode="External"/><Relationship Id="rId213" Type="http://schemas.openxmlformats.org/officeDocument/2006/relationships/hyperlink" Target="javascript:launchForm('http://ebs.toyotavn.com.vn:8000/OA_HTML/RF.jsp?function_id=69&amp;resp_id=20634&amp;resp_appl_id=401&amp;security_group_id=0&amp;lang_code=US&amp;oas=X_V2E59odZVFUV0IrKnNXQ..')" TargetMode="External"/><Relationship Id="rId2" Type="http://schemas.openxmlformats.org/officeDocument/2006/relationships/image" Target="../media/image26.gif"/><Relationship Id="rId29" Type="http://schemas.openxmlformats.org/officeDocument/2006/relationships/hyperlink" Target="javascript:launchForm('http://ebs.toyotavn.com.vn:8000/OA_HTML/RF.jsp?function_id=1008261&amp;resp_id=20634&amp;resp_appl_id=401&amp;security_group_id=0&amp;lang_code=US&amp;oas=89i2AfHzpxx5KH2m3d5XsQ..')" TargetMode="External"/><Relationship Id="rId40" Type="http://schemas.openxmlformats.org/officeDocument/2006/relationships/hyperlink" Target="javascript:launchForm('http://ebs.toyotavn.com.vn:8000/OA_HTML/RF.jsp?function_id=1275&amp;resp_id=20634&amp;resp_appl_id=401&amp;security_group_id=0&amp;lang_code=US&amp;oas=UlgKD2IvRVYCnCNFvMrtsg..')" TargetMode="External"/><Relationship Id="rId115" Type="http://schemas.openxmlformats.org/officeDocument/2006/relationships/hyperlink" Target="javascript:launchForm('http://ebs.toyotavn.com.vn:8000/OA_HTML/RF.jsp?function_id=1165&amp;resp_id=20634&amp;resp_appl_id=401&amp;security_group_id=0&amp;lang_code=US&amp;oas=33fspUsg0TXLNJhAY4rMdg..')" TargetMode="External"/><Relationship Id="rId136" Type="http://schemas.openxmlformats.org/officeDocument/2006/relationships/hyperlink" Target="javascript:launchForm('http://ebs.toyotavn.com.vn:8000/OA_HTML/RF.jsp?function_id=1474&amp;resp_id=20634&amp;resp_appl_id=401&amp;security_group_id=0&amp;lang_code=US&amp;oas=9cY7h3zhGGuPQ-cGWJHL8A..')" TargetMode="External"/><Relationship Id="rId157" Type="http://schemas.openxmlformats.org/officeDocument/2006/relationships/hyperlink" Target="javascript:launchForm('http://ebs.toyotavn.com.vn:8000/OA_HTML/RF.jsp?function_id=2234&amp;resp_id=20634&amp;resp_appl_id=401&amp;security_group_id=0&amp;lang_code=US&amp;oas=y1oCGUUa1PlpCDDBNqGpTA..')" TargetMode="External"/><Relationship Id="rId178" Type="http://schemas.openxmlformats.org/officeDocument/2006/relationships/hyperlink" Target="javascript:launchForm('http://ebs.toyotavn.com.vn:8000/OA_HTML/RF.jsp?function_id=5829&amp;resp_id=20634&amp;resp_appl_id=401&amp;security_group_id=0&amp;lang_code=US&amp;oas=tcaEVsByhEXaD01lNP4Nig..')" TargetMode="External"/><Relationship Id="rId61" Type="http://schemas.openxmlformats.org/officeDocument/2006/relationships/hyperlink" Target="javascript:launchForm('http://ebs.toyotavn.com.vn:8000/OA_HTML/RF.jsp?function_id=1553&amp;resp_id=20634&amp;resp_appl_id=401&amp;security_group_id=0&amp;lang_code=US&amp;oas=u0rp08tMPkzpoS6VA_2kqA..')" TargetMode="External"/><Relationship Id="rId82" Type="http://schemas.openxmlformats.org/officeDocument/2006/relationships/hyperlink" Target="javascript:launchForm('http://ebs.toyotavn.com.vn:8000/OA_HTML/RF.jsp?function_id=1006526&amp;resp_id=20634&amp;resp_appl_id=401&amp;security_group_id=0&amp;lang_code=US&amp;oas=biGjx1pvoWMcqt6MrCnm6Q..')" TargetMode="External"/><Relationship Id="rId199" Type="http://schemas.openxmlformats.org/officeDocument/2006/relationships/hyperlink" Target="javascript:launchForm('http://ebs.toyotavn.com.vn:8000/OA_HTML/RF.jsp?function_id=2701&amp;resp_id=20634&amp;resp_appl_id=401&amp;security_group_id=0&amp;lang_code=US&amp;oas=o0np7HMCP2gZK1_HE9BHvw..')" TargetMode="External"/><Relationship Id="rId203" Type="http://schemas.openxmlformats.org/officeDocument/2006/relationships/hyperlink" Target="javascript:launchForm('http://ebs.toyotavn.com.vn:8000/OA_HTML/RF.jsp?function_id=74&amp;resp_id=20634&amp;resp_appl_id=401&amp;security_group_id=0&amp;lang_code=US&amp;oas=uIDaPDHYYFOWUuiPreFWRA..')" TargetMode="External"/><Relationship Id="rId19" Type="http://schemas.openxmlformats.org/officeDocument/2006/relationships/hyperlink" Target="javascript:launchForm('http://ebs.toyotavn.com.vn:8000/OA_HTML/RF.jsp?function_id=1288&amp;resp_id=20634&amp;resp_appl_id=401&amp;security_group_id=0&amp;lang_code=US&amp;oas=8jQhA_SmsqPTNaSg5iXgwA..')" TargetMode="External"/><Relationship Id="rId224" Type="http://schemas.openxmlformats.org/officeDocument/2006/relationships/hyperlink" Target="javascript:launchForm('http://ebs.toyotavn.com.vn:8000/OA_HTML/RF.jsp?function_id=1008458&amp;resp_id=20634&amp;resp_appl_id=401&amp;security_group_id=0&amp;lang_code=US&amp;oas=UcjVZ84GJZnytOayzmMS9Q..')" TargetMode="External"/><Relationship Id="rId30" Type="http://schemas.openxmlformats.org/officeDocument/2006/relationships/hyperlink" Target="javascript:launchForm('http://ebs.toyotavn.com.vn:8000/OA_HTML/RF.jsp?function_id=1671&amp;resp_id=20634&amp;resp_appl_id=401&amp;security_group_id=0&amp;lang_code=US&amp;oas=omcn9C0sE_X6DnLUXREN_w..')" TargetMode="External"/><Relationship Id="rId105" Type="http://schemas.openxmlformats.org/officeDocument/2006/relationships/hyperlink" Target="javascript:launchForm('http://ebs.toyotavn.com.vn:8000/OA_HTML/RF.jsp?function_id=1310&amp;resp_id=20634&amp;resp_appl_id=401&amp;security_group_id=0&amp;lang_code=US&amp;oas=ZyEUESo9-qw8bYl-wls-ug..')" TargetMode="External"/><Relationship Id="rId126" Type="http://schemas.openxmlformats.org/officeDocument/2006/relationships/hyperlink" Target="javascript:launchForm('http://ebs.toyotavn.com.vn:8000/OA_HTML/RF.jsp?function_id=1475&amp;resp_id=20634&amp;resp_appl_id=401&amp;security_group_id=0&amp;lang_code=US&amp;oas=lFCx9ih-1JqBgRF2pUONMQ..')" TargetMode="External"/><Relationship Id="rId147" Type="http://schemas.openxmlformats.org/officeDocument/2006/relationships/hyperlink" Target="javascript:launchForm('http://ebs.toyotavn.com.vn:8000/OA_HTML/RF.jsp?function_id=1272&amp;resp_id=20634&amp;resp_appl_id=401&amp;security_group_id=0&amp;lang_code=US&amp;oas=NlCJt8ISgbOrT1A1-YMqeg..')" TargetMode="External"/><Relationship Id="rId168" Type="http://schemas.openxmlformats.org/officeDocument/2006/relationships/hyperlink" Target="javascript:launchForm('http://ebs.toyotavn.com.vn:8000/OA_HTML/RF.jsp?function_id=2412&amp;resp_id=20634&amp;resp_appl_id=401&amp;security_group_id=0&amp;lang_code=US&amp;oas=hATzbHLjJaT_1oumwA4v_A..')" TargetMode="External"/><Relationship Id="rId51" Type="http://schemas.openxmlformats.org/officeDocument/2006/relationships/hyperlink" Target="javascript:launchForm('http://ebs.toyotavn.com.vn:8000/OA_HTML/RF.jsp?function_id=1008273&amp;resp_id=20634&amp;resp_appl_id=401&amp;security_group_id=0&amp;lang_code=US&amp;oas=cTr1AM2y0tsN1nTif2Gciw..')" TargetMode="External"/><Relationship Id="rId72" Type="http://schemas.openxmlformats.org/officeDocument/2006/relationships/hyperlink" Target="javascript:launchForm('http://ebs.toyotavn.com.vn:8000/OA_HTML/RF.jsp?function_id=902&amp;resp_id=20634&amp;resp_appl_id=401&amp;security_group_id=0&amp;lang_code=US&amp;oas=FKN7IOls6VlENK4FSzb5Hw..')" TargetMode="External"/><Relationship Id="rId93" Type="http://schemas.openxmlformats.org/officeDocument/2006/relationships/hyperlink" Target="javascript:launchForm('http://ebs.toyotavn.com.vn:8000/OA_HTML/RF.jsp?function_id=1175&amp;resp_id=20634&amp;resp_appl_id=401&amp;security_group_id=0&amp;lang_code=US&amp;oas=kAtfaigNAULV34REK30QxA..')" TargetMode="External"/><Relationship Id="rId189" Type="http://schemas.openxmlformats.org/officeDocument/2006/relationships/hyperlink" Target="javascript:launchForm('http://ebs.toyotavn.com.vn:8000/OA_HTML/RF.jsp?function_id=1979&amp;resp_id=20634&amp;resp_appl_id=401&amp;security_group_id=0&amp;lang_code=US&amp;oas=qD2307ptkvuyuAbbgrK-Cw..')" TargetMode="External"/></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0.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6.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1.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4.emf"/><Relationship Id="rId1"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xdr:from>
      <xdr:col>43</xdr:col>
      <xdr:colOff>118941</xdr:colOff>
      <xdr:row>61</xdr:row>
      <xdr:rowOff>75711</xdr:rowOff>
    </xdr:from>
    <xdr:to>
      <xdr:col>55</xdr:col>
      <xdr:colOff>162481</xdr:colOff>
      <xdr:row>62</xdr:row>
      <xdr:rowOff>72649</xdr:rowOff>
    </xdr:to>
    <xdr:sp macro="" textlink="">
      <xdr:nvSpPr>
        <xdr:cNvPr id="2" name="WordArt 5">
          <a:extLst>
            <a:ext uri="{FF2B5EF4-FFF2-40B4-BE49-F238E27FC236}">
              <a16:creationId xmlns:a16="http://schemas.microsoft.com/office/drawing/2014/main" xmlns="" id="{00000000-0008-0000-0000-000002000000}"/>
            </a:ext>
          </a:extLst>
        </xdr:cNvPr>
        <xdr:cNvSpPr>
          <a:spLocks noChangeArrowheads="1" noChangeShapeType="1" noTextEdit="1"/>
        </xdr:cNvSpPr>
      </xdr:nvSpPr>
      <xdr:spPr bwMode="auto">
        <a:xfrm>
          <a:off x="6043491" y="11858136"/>
          <a:ext cx="1491340" cy="187438"/>
        </a:xfrm>
        <a:prstGeom prst="rect">
          <a:avLst/>
        </a:prstGeom>
      </xdr:spPr>
      <xdr:txBody>
        <a:bodyPr wrap="none" fromWordArt="1">
          <a:prstTxWarp prst="textPlain">
            <a:avLst>
              <a:gd name="adj" fmla="val 50000"/>
            </a:avLst>
          </a:prstTxWarp>
        </a:bodyPr>
        <a:lstStyle/>
        <a:p>
          <a:pPr algn="ctr" rtl="0"/>
          <a:r>
            <a:rPr lang="en-US" sz="3600" kern="10" spc="0">
              <a:ln w="9525">
                <a:solidFill>
                  <a:srgbClr val="000000"/>
                </a:solidFill>
                <a:round/>
                <a:headEnd/>
                <a:tailEnd/>
              </a:ln>
              <a:solidFill>
                <a:srgbClr val="FF99CC"/>
              </a:solidFill>
              <a:effectLst/>
              <a:latin typeface="Arial Black"/>
            </a:rPr>
            <a:t>Original Approved</a:t>
          </a:r>
        </a:p>
      </xdr:txBody>
    </xdr:sp>
    <xdr:clientData/>
  </xdr:twoCellAnchor>
  <mc:AlternateContent xmlns:mc="http://schemas.openxmlformats.org/markup-compatibility/2006">
    <mc:Choice xmlns:a14="http://schemas.microsoft.com/office/drawing/2010/main" Requires="a14">
      <xdr:twoCellAnchor editAs="oneCell">
        <xdr:from>
          <xdr:col>38</xdr:col>
          <xdr:colOff>9525</xdr:colOff>
          <xdr:row>1</xdr:row>
          <xdr:rowOff>38100</xdr:rowOff>
        </xdr:from>
        <xdr:to>
          <xdr:col>48</xdr:col>
          <xdr:colOff>19050</xdr:colOff>
          <xdr:row>2</xdr:row>
          <xdr:rowOff>47625</xdr:rowOff>
        </xdr:to>
        <xdr:sp macro="" textlink="">
          <xdr:nvSpPr>
            <xdr:cNvPr id="244737" name="Check Box 1" hidden="1">
              <a:extLst>
                <a:ext uri="{63B3BB69-23CF-44E3-9099-C40C66FF867C}">
                  <a14:compatExt spid="_x0000_s2447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High</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9525</xdr:colOff>
          <xdr:row>2</xdr:row>
          <xdr:rowOff>76200</xdr:rowOff>
        </xdr:from>
        <xdr:to>
          <xdr:col>47</xdr:col>
          <xdr:colOff>114300</xdr:colOff>
          <xdr:row>3</xdr:row>
          <xdr:rowOff>85725</xdr:rowOff>
        </xdr:to>
        <xdr:sp macro="" textlink="">
          <xdr:nvSpPr>
            <xdr:cNvPr id="244738" name="Check Box 2" hidden="1">
              <a:extLst>
                <a:ext uri="{63B3BB69-23CF-44E3-9099-C40C66FF867C}">
                  <a14:compatExt spid="_x0000_s244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Normal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9525</xdr:colOff>
          <xdr:row>3</xdr:row>
          <xdr:rowOff>104775</xdr:rowOff>
        </xdr:from>
        <xdr:to>
          <xdr:col>47</xdr:col>
          <xdr:colOff>114300</xdr:colOff>
          <xdr:row>4</xdr:row>
          <xdr:rowOff>114300</xdr:rowOff>
        </xdr:to>
        <xdr:sp macro="" textlink="">
          <xdr:nvSpPr>
            <xdr:cNvPr id="244739" name="Check Box 3" hidden="1">
              <a:extLst>
                <a:ext uri="{63B3BB69-23CF-44E3-9099-C40C66FF867C}">
                  <a14:compatExt spid="_x0000_s2447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Information only</a:t>
              </a:r>
            </a:p>
          </xdr:txBody>
        </xdr:sp>
        <xdr:clientData/>
      </xdr:twoCellAnchor>
    </mc:Choice>
    <mc:Fallback/>
  </mc:AlternateContent>
  <xdr:twoCellAnchor>
    <xdr:from>
      <xdr:col>2</xdr:col>
      <xdr:colOff>21981</xdr:colOff>
      <xdr:row>0</xdr:row>
      <xdr:rowOff>29308</xdr:rowOff>
    </xdr:from>
    <xdr:to>
      <xdr:col>10</xdr:col>
      <xdr:colOff>7326</xdr:colOff>
      <xdr:row>1</xdr:row>
      <xdr:rowOff>24612</xdr:rowOff>
    </xdr:to>
    <xdr:pic>
      <xdr:nvPicPr>
        <xdr:cNvPr id="6" name="Picture 82">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ltGray">
        <a:xfrm>
          <a:off x="250581" y="29308"/>
          <a:ext cx="1052145" cy="195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29</xdr:col>
      <xdr:colOff>73678</xdr:colOff>
      <xdr:row>41</xdr:row>
      <xdr:rowOff>18811</xdr:rowOff>
    </xdr:from>
    <xdr:ext cx="505063" cy="505063"/>
    <xdr:pic>
      <xdr:nvPicPr>
        <xdr:cNvPr id="7" name="Picture 2786"/>
        <xdr:cNvPicPr>
          <a:picLocks noChangeAspect="1" noChangeArrowheads="1"/>
        </xdr:cNvPicPr>
      </xdr:nvPicPr>
      <xdr:blipFill>
        <a:blip xmlns:r="http://schemas.openxmlformats.org/officeDocument/2006/relationships" r:embed="rId2" cstate="print"/>
        <a:srcRect/>
        <a:stretch>
          <a:fillRect/>
        </a:stretch>
      </xdr:blipFill>
      <xdr:spPr bwMode="auto">
        <a:xfrm>
          <a:off x="4963952" y="6790854"/>
          <a:ext cx="505063" cy="505063"/>
        </a:xfrm>
        <a:prstGeom prst="rect">
          <a:avLst/>
        </a:prstGeom>
        <a:noFill/>
        <a:ln w="1">
          <a:solidFill>
            <a:schemeClr val="bg1"/>
          </a:solidFill>
          <a:miter lim="800000"/>
          <a:headEnd/>
          <a:tailEnd type="none" w="med" len="med"/>
        </a:ln>
        <a:effectLst/>
      </xdr:spPr>
    </xdr:pic>
    <xdr:clientData/>
  </xdr:oneCellAnchor>
  <xdr:twoCellAnchor>
    <xdr:from>
      <xdr:col>14</xdr:col>
      <xdr:colOff>115957</xdr:colOff>
      <xdr:row>24</xdr:row>
      <xdr:rowOff>24848</xdr:rowOff>
    </xdr:from>
    <xdr:to>
      <xdr:col>48</xdr:col>
      <xdr:colOff>13607</xdr:colOff>
      <xdr:row>46</xdr:row>
      <xdr:rowOff>0</xdr:rowOff>
    </xdr:to>
    <xdr:sp macro="" textlink="">
      <xdr:nvSpPr>
        <xdr:cNvPr id="8" name="Rectangle 7"/>
        <xdr:cNvSpPr/>
      </xdr:nvSpPr>
      <xdr:spPr>
        <a:xfrm>
          <a:off x="1916182" y="5187398"/>
          <a:ext cx="5726950" cy="338841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8283</xdr:colOff>
      <xdr:row>24</xdr:row>
      <xdr:rowOff>24848</xdr:rowOff>
    </xdr:from>
    <xdr:to>
      <xdr:col>14</xdr:col>
      <xdr:colOff>41413</xdr:colOff>
      <xdr:row>46</xdr:row>
      <xdr:rowOff>0</xdr:rowOff>
    </xdr:to>
    <xdr:sp macro="" textlink="">
      <xdr:nvSpPr>
        <xdr:cNvPr id="9" name="Rectangle 8"/>
        <xdr:cNvSpPr/>
      </xdr:nvSpPr>
      <xdr:spPr>
        <a:xfrm>
          <a:off x="8283" y="5187398"/>
          <a:ext cx="1833355" cy="3388415"/>
        </a:xfrm>
        <a:prstGeom prst="rect">
          <a:avLst/>
        </a:prstGeom>
        <a:noFill/>
        <a:ln w="38100">
          <a:solidFill>
            <a:schemeClr val="accent6">
              <a:lumMod val="7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33719</xdr:colOff>
      <xdr:row>41</xdr:row>
      <xdr:rowOff>18774</xdr:rowOff>
    </xdr:from>
    <xdr:ext cx="503939" cy="503939"/>
    <xdr:pic>
      <xdr:nvPicPr>
        <xdr:cNvPr id="10" name="Picture 2786"/>
        <xdr:cNvPicPr>
          <a:picLocks noChangeAspect="1" noChangeArrowheads="1"/>
        </xdr:cNvPicPr>
      </xdr:nvPicPr>
      <xdr:blipFill>
        <a:blip xmlns:r="http://schemas.openxmlformats.org/officeDocument/2006/relationships" r:embed="rId2" cstate="print"/>
        <a:srcRect/>
        <a:stretch>
          <a:fillRect/>
        </a:stretch>
      </xdr:blipFill>
      <xdr:spPr bwMode="auto">
        <a:xfrm>
          <a:off x="1090762" y="6790817"/>
          <a:ext cx="503939" cy="503939"/>
        </a:xfrm>
        <a:prstGeom prst="rect">
          <a:avLst/>
        </a:prstGeom>
        <a:noFill/>
        <a:ln w="1">
          <a:solidFill>
            <a:schemeClr val="bg1"/>
          </a:solidFill>
          <a:miter lim="800000"/>
          <a:headEnd/>
          <a:tailEnd type="none" w="med" len="med"/>
        </a:ln>
        <a:effec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68036</xdr:rowOff>
    </xdr:from>
    <xdr:to>
      <xdr:col>49</xdr:col>
      <xdr:colOff>342899</xdr:colOff>
      <xdr:row>4</xdr:row>
      <xdr:rowOff>68036</xdr:rowOff>
    </xdr:to>
    <xdr:cxnSp macro="">
      <xdr:nvCxnSpPr>
        <xdr:cNvPr id="2" name="Straight Connector 1">
          <a:extLst>
            <a:ext uri="{FF2B5EF4-FFF2-40B4-BE49-F238E27FC236}">
              <a16:creationId xmlns:a16="http://schemas.microsoft.com/office/drawing/2014/main" xmlns="" id="{00000000-0008-0000-0100-000002000000}"/>
            </a:ext>
          </a:extLst>
        </xdr:cNvPr>
        <xdr:cNvCxnSpPr/>
      </xdr:nvCxnSpPr>
      <xdr:spPr>
        <a:xfrm>
          <a:off x="244929" y="748393"/>
          <a:ext cx="20141291"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17319</xdr:colOff>
      <xdr:row>1</xdr:row>
      <xdr:rowOff>171821</xdr:rowOff>
    </xdr:from>
    <xdr:to>
      <xdr:col>21</xdr:col>
      <xdr:colOff>176894</xdr:colOff>
      <xdr:row>3</xdr:row>
      <xdr:rowOff>155122</xdr:rowOff>
    </xdr:to>
    <xdr:grpSp>
      <xdr:nvGrpSpPr>
        <xdr:cNvPr id="3" name="Group 2">
          <a:extLst>
            <a:ext uri="{FF2B5EF4-FFF2-40B4-BE49-F238E27FC236}">
              <a16:creationId xmlns:a16="http://schemas.microsoft.com/office/drawing/2014/main" xmlns="" id="{00000000-0008-0000-0100-000003000000}"/>
            </a:ext>
          </a:extLst>
        </xdr:cNvPr>
        <xdr:cNvGrpSpPr/>
      </xdr:nvGrpSpPr>
      <xdr:grpSpPr>
        <a:xfrm>
          <a:off x="262248" y="280678"/>
          <a:ext cx="7058396" cy="364301"/>
          <a:chOff x="425533" y="103785"/>
          <a:chExt cx="3221182" cy="364301"/>
        </a:xfrm>
      </xdr:grpSpPr>
      <xdr:sp macro="" textlink="">
        <xdr:nvSpPr>
          <xdr:cNvPr id="4" name="Rectangle 3">
            <a:extLst>
              <a:ext uri="{FF2B5EF4-FFF2-40B4-BE49-F238E27FC236}">
                <a16:creationId xmlns:a16="http://schemas.microsoft.com/office/drawing/2014/main" xmlns="" id="{00000000-0008-0000-01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1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1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1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1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1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195944</xdr:colOff>
      <xdr:row>14</xdr:row>
      <xdr:rowOff>195943</xdr:rowOff>
    </xdr:to>
    <xdr:grpSp>
      <xdr:nvGrpSpPr>
        <xdr:cNvPr id="10" name="Group 9">
          <a:extLst>
            <a:ext uri="{FF2B5EF4-FFF2-40B4-BE49-F238E27FC236}">
              <a16:creationId xmlns:a16="http://schemas.microsoft.com/office/drawing/2014/main" xmlns="" id="{00000000-0008-0000-0100-00000A000000}"/>
            </a:ext>
          </a:extLst>
        </xdr:cNvPr>
        <xdr:cNvGrpSpPr/>
      </xdr:nvGrpSpPr>
      <xdr:grpSpPr>
        <a:xfrm>
          <a:off x="285751" y="2054679"/>
          <a:ext cx="155122" cy="631371"/>
          <a:chOff x="462644" y="2122714"/>
          <a:chExt cx="155122" cy="631371"/>
        </a:xfrm>
      </xdr:grpSpPr>
      <xdr:pic>
        <xdr:nvPicPr>
          <xdr:cNvPr id="11" name="Picture 10" descr="http://ebs.toyotavn.com.vn:8000/OA_MEDIA/fwkhp_folder.gif">
            <a:extLst>
              <a:ext uri="{FF2B5EF4-FFF2-40B4-BE49-F238E27FC236}">
                <a16:creationId xmlns:a16="http://schemas.microsoft.com/office/drawing/2014/main" xmlns="" id="{00000000-0008-0000-01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4" name="Rectangle 13">
          <a:extLst>
            <a:ext uri="{FF2B5EF4-FFF2-40B4-BE49-F238E27FC236}">
              <a16:creationId xmlns:a16="http://schemas.microsoft.com/office/drawing/2014/main" xmlns="" id="{00000000-0008-0000-0100-00000E000000}"/>
            </a:ext>
          </a:extLst>
        </xdr:cNvPr>
        <xdr:cNvSpPr/>
      </xdr:nvSpPr>
      <xdr:spPr>
        <a:xfrm>
          <a:off x="179613" y="1209675"/>
          <a:ext cx="633177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42</xdr:col>
      <xdr:colOff>598715</xdr:colOff>
      <xdr:row>8</xdr:row>
      <xdr:rowOff>163286</xdr:rowOff>
    </xdr:from>
    <xdr:to>
      <xdr:col>45</xdr:col>
      <xdr:colOff>0</xdr:colOff>
      <xdr:row>10</xdr:row>
      <xdr:rowOff>13607</xdr:rowOff>
    </xdr:to>
    <xdr:sp macro="" textlink="">
      <xdr:nvSpPr>
        <xdr:cNvPr id="15" name="Rounded Rectangle 14">
          <a:extLst>
            <a:ext uri="{FF2B5EF4-FFF2-40B4-BE49-F238E27FC236}">
              <a16:creationId xmlns:a16="http://schemas.microsoft.com/office/drawing/2014/main" xmlns="" id="{00000000-0008-0000-0100-00000F000000}"/>
            </a:ext>
          </a:extLst>
        </xdr:cNvPr>
        <xdr:cNvSpPr/>
      </xdr:nvSpPr>
      <xdr:spPr>
        <a:xfrm>
          <a:off x="17315090" y="1515836"/>
          <a:ext cx="8776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78</xdr:col>
      <xdr:colOff>0</xdr:colOff>
      <xdr:row>37</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1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1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1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1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1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44</xdr:col>
      <xdr:colOff>163286</xdr:colOff>
      <xdr:row>4</xdr:row>
      <xdr:rowOff>81643</xdr:rowOff>
    </xdr:from>
    <xdr:to>
      <xdr:col>52</xdr:col>
      <xdr:colOff>163659</xdr:colOff>
      <xdr:row>5</xdr:row>
      <xdr:rowOff>137060</xdr:rowOff>
    </xdr:to>
    <xdr:sp macro="" textlink="">
      <xdr:nvSpPr>
        <xdr:cNvPr id="22" name="Rectangle 21">
          <a:extLst>
            <a:ext uri="{FF2B5EF4-FFF2-40B4-BE49-F238E27FC236}">
              <a16:creationId xmlns:a16="http://schemas.microsoft.com/office/drawing/2014/main" xmlns="" id="{00000000-0008-0000-0100-000016000000}"/>
            </a:ext>
          </a:extLst>
        </xdr:cNvPr>
        <xdr:cNvSpPr/>
      </xdr:nvSpPr>
      <xdr:spPr>
        <a:xfrm>
          <a:off x="17917886" y="757918"/>
          <a:ext cx="3229348"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40</xdr:col>
      <xdr:colOff>0</xdr:colOff>
      <xdr:row>2</xdr:row>
      <xdr:rowOff>95249</xdr:rowOff>
    </xdr:from>
    <xdr:to>
      <xdr:col>50</xdr:col>
      <xdr:colOff>204477</xdr:colOff>
      <xdr:row>4</xdr:row>
      <xdr:rowOff>22762</xdr:rowOff>
    </xdr:to>
    <xdr:grpSp>
      <xdr:nvGrpSpPr>
        <xdr:cNvPr id="23" name="Group 22">
          <a:extLst>
            <a:ext uri="{FF2B5EF4-FFF2-40B4-BE49-F238E27FC236}">
              <a16:creationId xmlns:a16="http://schemas.microsoft.com/office/drawing/2014/main" xmlns="" id="{00000000-0008-0000-0100-000017000000}"/>
            </a:ext>
          </a:extLst>
        </xdr:cNvPr>
        <xdr:cNvGrpSpPr/>
      </xdr:nvGrpSpPr>
      <xdr:grpSpPr>
        <a:xfrm>
          <a:off x="15008679" y="394606"/>
          <a:ext cx="4463512" cy="308513"/>
          <a:chOff x="8502570" y="494310"/>
          <a:chExt cx="2919266" cy="308513"/>
        </a:xfrm>
      </xdr:grpSpPr>
      <xdr:sp macro="" textlink="">
        <xdr:nvSpPr>
          <xdr:cNvPr id="24" name="Rectangle 23">
            <a:extLst>
              <a:ext uri="{FF2B5EF4-FFF2-40B4-BE49-F238E27FC236}">
                <a16:creationId xmlns:a16="http://schemas.microsoft.com/office/drawing/2014/main" xmlns="" id="{00000000-0008-0000-0100-000018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5" name="Rectangle 24">
            <a:extLst>
              <a:ext uri="{FF2B5EF4-FFF2-40B4-BE49-F238E27FC236}">
                <a16:creationId xmlns:a16="http://schemas.microsoft.com/office/drawing/2014/main" xmlns="" id="{00000000-0008-0000-0100-000019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6" name="Rectangle 25">
            <a:extLst>
              <a:ext uri="{FF2B5EF4-FFF2-40B4-BE49-F238E27FC236}">
                <a16:creationId xmlns:a16="http://schemas.microsoft.com/office/drawing/2014/main" xmlns="" id="{00000000-0008-0000-0100-00001A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13607</xdr:colOff>
      <xdr:row>15</xdr:row>
      <xdr:rowOff>13608</xdr:rowOff>
    </xdr:from>
    <xdr:to>
      <xdr:col>39</xdr:col>
      <xdr:colOff>408212</xdr:colOff>
      <xdr:row>16</xdr:row>
      <xdr:rowOff>54431</xdr:rowOff>
    </xdr:to>
    <xdr:sp macro="" textlink="">
      <xdr:nvSpPr>
        <xdr:cNvPr id="27" name="Rectangle 26">
          <a:extLst>
            <a:ext uri="{FF2B5EF4-FFF2-40B4-BE49-F238E27FC236}">
              <a16:creationId xmlns:a16="http://schemas.microsoft.com/office/drawing/2014/main" xmlns="" id="{00000000-0008-0000-0100-00001B000000}"/>
            </a:ext>
          </a:extLst>
        </xdr:cNvPr>
        <xdr:cNvSpPr/>
      </xdr:nvSpPr>
      <xdr:spPr>
        <a:xfrm>
          <a:off x="7547882" y="2718708"/>
          <a:ext cx="8538480" cy="269423"/>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78</xdr:col>
      <xdr:colOff>0</xdr:colOff>
      <xdr:row>37</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1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1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1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1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1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1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1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1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1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1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1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1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1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1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1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1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1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1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1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1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1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1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1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1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1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1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1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1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1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1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1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1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1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1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1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1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1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1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1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1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1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1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1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1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1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1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1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1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1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1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1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1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1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1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1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1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1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1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1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1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1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1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1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1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1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1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1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1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1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1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1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1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1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1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1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1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1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1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1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1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1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1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1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1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1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1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1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1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1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1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1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1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1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1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1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1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1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1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1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1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1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37</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1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82</xdr:col>
          <xdr:colOff>340179</xdr:colOff>
          <xdr:row>37</xdr:row>
          <xdr:rowOff>0</xdr:rowOff>
        </xdr:from>
        <xdr:to>
          <xdr:col>93</xdr:col>
          <xdr:colOff>148318</xdr:colOff>
          <xdr:row>53</xdr:row>
          <xdr:rowOff>66675</xdr:rowOff>
        </xdr:to>
        <xdr:pic>
          <xdr:nvPicPr>
            <xdr:cNvPr id="130" name="Picture 129">
              <a:extLst>
                <a:ext uri="{FF2B5EF4-FFF2-40B4-BE49-F238E27FC236}">
                  <a16:creationId xmlns:a16="http://schemas.microsoft.com/office/drawing/2014/main" xmlns="" id="{00000000-0008-0000-0100-000082000000}"/>
                </a:ext>
              </a:extLst>
            </xdr:cNvPr>
            <xdr:cNvPicPr>
              <a:picLocks noChangeAspect="1" noChangeArrowheads="1"/>
              <a:extLst>
                <a:ext uri="{84589F7E-364E-4C9E-8A38-B11213B215E9}">
                  <a14:cameraTool cellRange="[15]LSP!$A$4:$H$20" spid="_x0000_s407658"/>
                </a:ext>
              </a:extLst>
            </xdr:cNvPicPr>
          </xdr:nvPicPr>
          <xdr:blipFill>
            <a:blip xmlns:r="http://schemas.openxmlformats.org/officeDocument/2006/relationships" r:embed="rId3"/>
            <a:srcRect/>
            <a:stretch>
              <a:fillRect/>
            </a:stretch>
          </xdr:blipFill>
          <xdr:spPr bwMode="auto">
            <a:xfrm>
              <a:off x="32658504" y="7058025"/>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40</xdr:col>
      <xdr:colOff>342901</xdr:colOff>
      <xdr:row>32</xdr:row>
      <xdr:rowOff>111589</xdr:rowOff>
    </xdr:from>
    <xdr:to>
      <xdr:col>42</xdr:col>
      <xdr:colOff>258539</xdr:colOff>
      <xdr:row>33</xdr:row>
      <xdr:rowOff>136081</xdr:rowOff>
    </xdr:to>
    <xdr:grpSp>
      <xdr:nvGrpSpPr>
        <xdr:cNvPr id="131" name="Group 130">
          <a:extLst>
            <a:ext uri="{FF2B5EF4-FFF2-40B4-BE49-F238E27FC236}">
              <a16:creationId xmlns:a16="http://schemas.microsoft.com/office/drawing/2014/main" xmlns="" id="{00000000-0008-0000-0100-000083000000}"/>
            </a:ext>
          </a:extLst>
        </xdr:cNvPr>
        <xdr:cNvGrpSpPr/>
      </xdr:nvGrpSpPr>
      <xdr:grpSpPr>
        <a:xfrm>
          <a:off x="15351580" y="6262018"/>
          <a:ext cx="732066" cy="214992"/>
          <a:chOff x="5959928" y="3878036"/>
          <a:chExt cx="520214" cy="176111"/>
        </a:xfrm>
      </xdr:grpSpPr>
      <xdr:sp macro="" textlink="">
        <xdr:nvSpPr>
          <xdr:cNvPr id="132" name="Text Box 13">
            <a:extLst>
              <a:ext uri="{FF2B5EF4-FFF2-40B4-BE49-F238E27FC236}">
                <a16:creationId xmlns:a16="http://schemas.microsoft.com/office/drawing/2014/main" xmlns="" id="{00000000-0008-0000-0100-000084000000}"/>
              </a:ext>
            </a:extLst>
          </xdr:cNvPr>
          <xdr:cNvSpPr txBox="1">
            <a:spLocks noChangeArrowheads="1"/>
          </xdr:cNvSpPr>
        </xdr:nvSpPr>
        <xdr:spPr bwMode="auto">
          <a:xfrm>
            <a:off x="6313715" y="3878036"/>
            <a:ext cx="166427" cy="176111"/>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33" name="Line 14">
            <a:extLst>
              <a:ext uri="{FF2B5EF4-FFF2-40B4-BE49-F238E27FC236}">
                <a16:creationId xmlns:a16="http://schemas.microsoft.com/office/drawing/2014/main" xmlns="" id="{00000000-0008-0000-0100-00008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204107</xdr:colOff>
      <xdr:row>32</xdr:row>
      <xdr:rowOff>95247</xdr:rowOff>
    </xdr:from>
    <xdr:to>
      <xdr:col>39</xdr:col>
      <xdr:colOff>394607</xdr:colOff>
      <xdr:row>33</xdr:row>
      <xdr:rowOff>163284</xdr:rowOff>
    </xdr:to>
    <xdr:sp macro="" textlink="">
      <xdr:nvSpPr>
        <xdr:cNvPr id="134" name="Rounded Rectangle 133">
          <a:extLst>
            <a:ext uri="{FF2B5EF4-FFF2-40B4-BE49-F238E27FC236}">
              <a16:creationId xmlns:a16="http://schemas.microsoft.com/office/drawing/2014/main" xmlns="" id="{00000000-0008-0000-0100-000086000000}"/>
            </a:ext>
          </a:extLst>
        </xdr:cNvPr>
        <xdr:cNvSpPr/>
      </xdr:nvSpPr>
      <xdr:spPr>
        <a:xfrm>
          <a:off x="14653532" y="6200772"/>
          <a:ext cx="1419225"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138792</xdr:colOff>
      <xdr:row>47</xdr:row>
      <xdr:rowOff>2721</xdr:rowOff>
    </xdr:from>
    <xdr:to>
      <xdr:col>35</xdr:col>
      <xdr:colOff>206828</xdr:colOff>
      <xdr:row>47</xdr:row>
      <xdr:rowOff>234041</xdr:rowOff>
    </xdr:to>
    <xdr:sp macro="" textlink="">
      <xdr:nvSpPr>
        <xdr:cNvPr id="135" name="Rounded Rectangle 134">
          <a:extLst>
            <a:ext uri="{FF2B5EF4-FFF2-40B4-BE49-F238E27FC236}">
              <a16:creationId xmlns:a16="http://schemas.microsoft.com/office/drawing/2014/main" xmlns="" id="{00000000-0008-0000-0100-000087000000}"/>
            </a:ext>
          </a:extLst>
        </xdr:cNvPr>
        <xdr:cNvSpPr/>
      </xdr:nvSpPr>
      <xdr:spPr>
        <a:xfrm>
          <a:off x="12949917" y="8965746"/>
          <a:ext cx="129676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31</xdr:col>
      <xdr:colOff>274864</xdr:colOff>
      <xdr:row>46</xdr:row>
      <xdr:rowOff>166008</xdr:rowOff>
    </xdr:from>
    <xdr:to>
      <xdr:col>36</xdr:col>
      <xdr:colOff>43543</xdr:colOff>
      <xdr:row>48</xdr:row>
      <xdr:rowOff>44903</xdr:rowOff>
    </xdr:to>
    <xdr:sp macro="" textlink="">
      <xdr:nvSpPr>
        <xdr:cNvPr id="136" name="Oval 9">
          <a:extLst>
            <a:ext uri="{FF2B5EF4-FFF2-40B4-BE49-F238E27FC236}">
              <a16:creationId xmlns:a16="http://schemas.microsoft.com/office/drawing/2014/main" xmlns="" id="{00000000-0008-0000-0100-000088000000}"/>
            </a:ext>
          </a:extLst>
        </xdr:cNvPr>
        <xdr:cNvSpPr>
          <a:spLocks noChangeArrowheads="1"/>
        </xdr:cNvSpPr>
      </xdr:nvSpPr>
      <xdr:spPr bwMode="auto">
        <a:xfrm>
          <a:off x="12676414" y="8938533"/>
          <a:ext cx="181655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274851</xdr:colOff>
      <xdr:row>48</xdr:row>
      <xdr:rowOff>104774</xdr:rowOff>
    </xdr:from>
    <xdr:to>
      <xdr:col>34</xdr:col>
      <xdr:colOff>122459</xdr:colOff>
      <xdr:row>50</xdr:row>
      <xdr:rowOff>68034</xdr:rowOff>
    </xdr:to>
    <xdr:grpSp>
      <xdr:nvGrpSpPr>
        <xdr:cNvPr id="137" name="Group 136">
          <a:extLst>
            <a:ext uri="{FF2B5EF4-FFF2-40B4-BE49-F238E27FC236}">
              <a16:creationId xmlns:a16="http://schemas.microsoft.com/office/drawing/2014/main" xmlns="" id="{00000000-0008-0000-0100-000089000000}"/>
            </a:ext>
          </a:extLst>
        </xdr:cNvPr>
        <xdr:cNvGrpSpPr/>
      </xdr:nvGrpSpPr>
      <xdr:grpSpPr>
        <a:xfrm>
          <a:off x="12426030" y="9303203"/>
          <a:ext cx="255822" cy="344260"/>
          <a:chOff x="6313716" y="3659755"/>
          <a:chExt cx="184761" cy="543925"/>
        </a:xfrm>
      </xdr:grpSpPr>
      <xdr:sp macro="" textlink="">
        <xdr:nvSpPr>
          <xdr:cNvPr id="138" name="Text Box 13">
            <a:extLst>
              <a:ext uri="{FF2B5EF4-FFF2-40B4-BE49-F238E27FC236}">
                <a16:creationId xmlns:a16="http://schemas.microsoft.com/office/drawing/2014/main" xmlns="" id="{00000000-0008-0000-0100-00008A000000}"/>
              </a:ext>
            </a:extLst>
          </xdr:cNvPr>
          <xdr:cNvSpPr txBox="1">
            <a:spLocks noChangeArrowheads="1"/>
          </xdr:cNvSpPr>
        </xdr:nvSpPr>
        <xdr:spPr bwMode="auto">
          <a:xfrm>
            <a:off x="6313716" y="3878034"/>
            <a:ext cx="184761" cy="32564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39" name="Line 14">
            <a:extLst>
              <a:ext uri="{FF2B5EF4-FFF2-40B4-BE49-F238E27FC236}">
                <a16:creationId xmlns:a16="http://schemas.microsoft.com/office/drawing/2014/main" xmlns="" id="{00000000-0008-0000-0100-00008B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58</xdr:col>
      <xdr:colOff>214991</xdr:colOff>
      <xdr:row>40</xdr:row>
      <xdr:rowOff>81644</xdr:rowOff>
    </xdr:from>
    <xdr:to>
      <xdr:col>61</xdr:col>
      <xdr:colOff>54424</xdr:colOff>
      <xdr:row>41</xdr:row>
      <xdr:rowOff>68036</xdr:rowOff>
    </xdr:to>
    <xdr:grpSp>
      <xdr:nvGrpSpPr>
        <xdr:cNvPr id="140" name="Group 139">
          <a:extLst>
            <a:ext uri="{FF2B5EF4-FFF2-40B4-BE49-F238E27FC236}">
              <a16:creationId xmlns:a16="http://schemas.microsoft.com/office/drawing/2014/main" xmlns="" id="{00000000-0008-0000-0100-00008C000000}"/>
            </a:ext>
          </a:extLst>
        </xdr:cNvPr>
        <xdr:cNvGrpSpPr/>
      </xdr:nvGrpSpPr>
      <xdr:grpSpPr>
        <a:xfrm>
          <a:off x="21414920" y="7756073"/>
          <a:ext cx="492575" cy="176892"/>
          <a:chOff x="5959928" y="3878037"/>
          <a:chExt cx="518757" cy="189176"/>
        </a:xfrm>
      </xdr:grpSpPr>
      <xdr:sp macro="" textlink="">
        <xdr:nvSpPr>
          <xdr:cNvPr id="141" name="Text Box 13">
            <a:extLst>
              <a:ext uri="{FF2B5EF4-FFF2-40B4-BE49-F238E27FC236}">
                <a16:creationId xmlns:a16="http://schemas.microsoft.com/office/drawing/2014/main" xmlns="" id="{00000000-0008-0000-0100-00008D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42" name="Line 14">
            <a:extLst>
              <a:ext uri="{FF2B5EF4-FFF2-40B4-BE49-F238E27FC236}">
                <a16:creationId xmlns:a16="http://schemas.microsoft.com/office/drawing/2014/main" xmlns="" id="{00000000-0008-0000-0100-00008E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43" name="Group 142">
          <a:extLst>
            <a:ext uri="{FF2B5EF4-FFF2-40B4-BE49-F238E27FC236}">
              <a16:creationId xmlns:a16="http://schemas.microsoft.com/office/drawing/2014/main" xmlns="" id="{00000000-0008-0000-0100-00008F000000}"/>
            </a:ext>
          </a:extLst>
        </xdr:cNvPr>
        <xdr:cNvGrpSpPr/>
      </xdr:nvGrpSpPr>
      <xdr:grpSpPr>
        <a:xfrm>
          <a:off x="7405008" y="2057401"/>
          <a:ext cx="307521" cy="865414"/>
          <a:chOff x="462644" y="2122714"/>
          <a:chExt cx="157843" cy="865414"/>
        </a:xfrm>
      </xdr:grpSpPr>
      <xdr:pic>
        <xdr:nvPicPr>
          <xdr:cNvPr id="144" name="Picture 143" descr="http://ebs.toyotavn.com.vn:8000/OA_MEDIA/fwkhp_folder.gif">
            <a:extLst>
              <a:ext uri="{FF2B5EF4-FFF2-40B4-BE49-F238E27FC236}">
                <a16:creationId xmlns:a16="http://schemas.microsoft.com/office/drawing/2014/main" xmlns="" id="{00000000-0008-0000-01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44" descr="http://ebs.toyotavn.com.vn:8000/OA_MEDIA/fwkhp_folder.gif">
            <a:extLst>
              <a:ext uri="{FF2B5EF4-FFF2-40B4-BE49-F238E27FC236}">
                <a16:creationId xmlns:a16="http://schemas.microsoft.com/office/drawing/2014/main" xmlns="" id="{00000000-0008-0000-01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Picture 145" descr="http://ebs.toyotavn.com.vn:8000/OA_MEDIA/fwkhp_folder.gif">
            <a:extLst>
              <a:ext uri="{FF2B5EF4-FFF2-40B4-BE49-F238E27FC236}">
                <a16:creationId xmlns:a16="http://schemas.microsoft.com/office/drawing/2014/main" xmlns="" id="{00000000-0008-0000-01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7" name="Picture 146" descr="http://ebs.toyotavn.com.vn:8000/OA_MEDIA/fwkhp_folder.gif">
            <a:extLst>
              <a:ext uri="{FF2B5EF4-FFF2-40B4-BE49-F238E27FC236}">
                <a16:creationId xmlns:a16="http://schemas.microsoft.com/office/drawing/2014/main" xmlns="" id="{00000000-0008-0000-01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54428</xdr:colOff>
      <xdr:row>15</xdr:row>
      <xdr:rowOff>40820</xdr:rowOff>
    </xdr:from>
    <xdr:to>
      <xdr:col>1</xdr:col>
      <xdr:colOff>206828</xdr:colOff>
      <xdr:row>15</xdr:row>
      <xdr:rowOff>193220</xdr:rowOff>
    </xdr:to>
    <xdr:pic>
      <xdr:nvPicPr>
        <xdr:cNvPr id="148" name="Picture 147" descr="http://ebs.toyotavn.com.vn:8000/OA_MEDIA/fwkhp_folder.gif">
          <a:extLst>
            <a:ext uri="{FF2B5EF4-FFF2-40B4-BE49-F238E27FC236}">
              <a16:creationId xmlns:a16="http://schemas.microsoft.com/office/drawing/2014/main" xmlns="" id="{00000000-0008-0000-01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27459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40</xdr:row>
      <xdr:rowOff>0</xdr:rowOff>
    </xdr:from>
    <xdr:to>
      <xdr:col>46</xdr:col>
      <xdr:colOff>193223</xdr:colOff>
      <xdr:row>41</xdr:row>
      <xdr:rowOff>5442</xdr:rowOff>
    </xdr:to>
    <xdr:grpSp>
      <xdr:nvGrpSpPr>
        <xdr:cNvPr id="149" name="Group 148">
          <a:extLst>
            <a:ext uri="{FF2B5EF4-FFF2-40B4-BE49-F238E27FC236}">
              <a16:creationId xmlns:a16="http://schemas.microsoft.com/office/drawing/2014/main" xmlns="" id="{00000000-0008-0000-0100-000095000000}"/>
            </a:ext>
          </a:extLst>
        </xdr:cNvPr>
        <xdr:cNvGrpSpPr/>
      </xdr:nvGrpSpPr>
      <xdr:grpSpPr>
        <a:xfrm>
          <a:off x="17104179" y="7674429"/>
          <a:ext cx="628651" cy="195942"/>
          <a:chOff x="5959928" y="3878036"/>
          <a:chExt cx="601437" cy="209550"/>
        </a:xfrm>
      </xdr:grpSpPr>
      <xdr:sp macro="" textlink="">
        <xdr:nvSpPr>
          <xdr:cNvPr id="150" name="Text Box 13">
            <a:extLst>
              <a:ext uri="{FF2B5EF4-FFF2-40B4-BE49-F238E27FC236}">
                <a16:creationId xmlns:a16="http://schemas.microsoft.com/office/drawing/2014/main" xmlns="" id="{00000000-0008-0000-0100-00009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51" name="Line 14">
            <a:extLst>
              <a:ext uri="{FF2B5EF4-FFF2-40B4-BE49-F238E27FC236}">
                <a16:creationId xmlns:a16="http://schemas.microsoft.com/office/drawing/2014/main" xmlns="" id="{00000000-0008-0000-0100-00009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54428</xdr:colOff>
      <xdr:row>16</xdr:row>
      <xdr:rowOff>68036</xdr:rowOff>
    </xdr:from>
    <xdr:to>
      <xdr:col>1</xdr:col>
      <xdr:colOff>206828</xdr:colOff>
      <xdr:row>16</xdr:row>
      <xdr:rowOff>220436</xdr:rowOff>
    </xdr:to>
    <xdr:pic>
      <xdr:nvPicPr>
        <xdr:cNvPr id="153" name="Picture 152" descr="http://ebs.toyotavn.com.vn:8000/OA_MEDIA/fwkhp_folder.gif">
          <a:extLst>
            <a:ext uri="{FF2B5EF4-FFF2-40B4-BE49-F238E27FC236}">
              <a16:creationId xmlns:a16="http://schemas.microsoft.com/office/drawing/2014/main" xmlns="" id="{00000000-0008-0000-01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300173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70757</xdr:colOff>
      <xdr:row>17</xdr:row>
      <xdr:rowOff>43544</xdr:rowOff>
    </xdr:from>
    <xdr:to>
      <xdr:col>1</xdr:col>
      <xdr:colOff>223157</xdr:colOff>
      <xdr:row>17</xdr:row>
      <xdr:rowOff>195944</xdr:rowOff>
    </xdr:to>
    <xdr:pic>
      <xdr:nvPicPr>
        <xdr:cNvPr id="154" name="Picture 153" descr="http://ebs.toyotavn.com.vn:8000/OA_MEDIA/fwkhp_folder.gif">
          <a:extLst>
            <a:ext uri="{FF2B5EF4-FFF2-40B4-BE49-F238E27FC236}">
              <a16:creationId xmlns:a16="http://schemas.microsoft.com/office/drawing/2014/main" xmlns="" id="{00000000-0008-0000-01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882" y="3205844"/>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xdr:row>
      <xdr:rowOff>228600</xdr:rowOff>
    </xdr:from>
    <xdr:to>
      <xdr:col>18</xdr:col>
      <xdr:colOff>190500</xdr:colOff>
      <xdr:row>18</xdr:row>
      <xdr:rowOff>27214</xdr:rowOff>
    </xdr:to>
    <xdr:sp macro="" textlink="">
      <xdr:nvSpPr>
        <xdr:cNvPr id="155" name="Rectangle 154">
          <a:extLst>
            <a:ext uri="{FF2B5EF4-FFF2-40B4-BE49-F238E27FC236}">
              <a16:creationId xmlns:a16="http://schemas.microsoft.com/office/drawing/2014/main" xmlns="" id="{00000000-0008-0000-0100-00009B000000}"/>
            </a:ext>
          </a:extLst>
        </xdr:cNvPr>
        <xdr:cNvSpPr/>
      </xdr:nvSpPr>
      <xdr:spPr>
        <a:xfrm>
          <a:off x="238124" y="3162300"/>
          <a:ext cx="5972176" cy="25581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258533</xdr:colOff>
      <xdr:row>28</xdr:row>
      <xdr:rowOff>190503</xdr:rowOff>
    </xdr:from>
    <xdr:to>
      <xdr:col>6</xdr:col>
      <xdr:colOff>54426</xdr:colOff>
      <xdr:row>30</xdr:row>
      <xdr:rowOff>13609</xdr:rowOff>
    </xdr:to>
    <xdr:grpSp>
      <xdr:nvGrpSpPr>
        <xdr:cNvPr id="157" name="Group 156">
          <a:extLst>
            <a:ext uri="{FF2B5EF4-FFF2-40B4-BE49-F238E27FC236}">
              <a16:creationId xmlns:a16="http://schemas.microsoft.com/office/drawing/2014/main" xmlns="" id="{00000000-0008-0000-0100-00009D000000}"/>
            </a:ext>
          </a:extLst>
        </xdr:cNvPr>
        <xdr:cNvGrpSpPr/>
      </xdr:nvGrpSpPr>
      <xdr:grpSpPr>
        <a:xfrm>
          <a:off x="1442354" y="5565324"/>
          <a:ext cx="857251" cy="217714"/>
          <a:chOff x="5959928" y="3878036"/>
          <a:chExt cx="497251" cy="232834"/>
        </a:xfrm>
      </xdr:grpSpPr>
      <xdr:sp macro="" textlink="">
        <xdr:nvSpPr>
          <xdr:cNvPr id="158" name="Text Box 13">
            <a:extLst>
              <a:ext uri="{FF2B5EF4-FFF2-40B4-BE49-F238E27FC236}">
                <a16:creationId xmlns:a16="http://schemas.microsoft.com/office/drawing/2014/main" xmlns="" id="{00000000-0008-0000-0100-00009E000000}"/>
              </a:ext>
            </a:extLst>
          </xdr:cNvPr>
          <xdr:cNvSpPr txBox="1">
            <a:spLocks noChangeArrowheads="1"/>
          </xdr:cNvSpPr>
        </xdr:nvSpPr>
        <xdr:spPr bwMode="auto">
          <a:xfrm>
            <a:off x="6313715" y="3878036"/>
            <a:ext cx="143464" cy="23283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59" name="Line 14">
            <a:extLst>
              <a:ext uri="{FF2B5EF4-FFF2-40B4-BE49-F238E27FC236}">
                <a16:creationId xmlns:a16="http://schemas.microsoft.com/office/drawing/2014/main" xmlns="" id="{00000000-0008-0000-0100-00009F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14</xdr:col>
      <xdr:colOff>2723</xdr:colOff>
      <xdr:row>28</xdr:row>
      <xdr:rowOff>16329</xdr:rowOff>
    </xdr:from>
    <xdr:to>
      <xdr:col>15</xdr:col>
      <xdr:colOff>291196</xdr:colOff>
      <xdr:row>29</xdr:row>
      <xdr:rowOff>21770</xdr:rowOff>
    </xdr:to>
    <xdr:grpSp>
      <xdr:nvGrpSpPr>
        <xdr:cNvPr id="160" name="Group 159">
          <a:extLst>
            <a:ext uri="{FF2B5EF4-FFF2-40B4-BE49-F238E27FC236}">
              <a16:creationId xmlns:a16="http://schemas.microsoft.com/office/drawing/2014/main" xmlns="" id="{00000000-0008-0000-0100-0000A0000000}"/>
            </a:ext>
          </a:extLst>
        </xdr:cNvPr>
        <xdr:cNvGrpSpPr/>
      </xdr:nvGrpSpPr>
      <xdr:grpSpPr>
        <a:xfrm>
          <a:off x="4751616" y="5391150"/>
          <a:ext cx="601437" cy="209549"/>
          <a:chOff x="5959928" y="3878036"/>
          <a:chExt cx="601437" cy="209550"/>
        </a:xfrm>
      </xdr:grpSpPr>
      <xdr:sp macro="" textlink="">
        <xdr:nvSpPr>
          <xdr:cNvPr id="161" name="Text Box 13">
            <a:extLst>
              <a:ext uri="{FF2B5EF4-FFF2-40B4-BE49-F238E27FC236}">
                <a16:creationId xmlns:a16="http://schemas.microsoft.com/office/drawing/2014/main" xmlns="" id="{00000000-0008-0000-0100-0000A1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62" name="Line 14">
            <a:extLst>
              <a:ext uri="{FF2B5EF4-FFF2-40B4-BE49-F238E27FC236}">
                <a16:creationId xmlns:a16="http://schemas.microsoft.com/office/drawing/2014/main" xmlns="" id="{00000000-0008-0000-0100-0000A2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29</xdr:col>
      <xdr:colOff>462643</xdr:colOff>
      <xdr:row>35</xdr:row>
      <xdr:rowOff>54428</xdr:rowOff>
    </xdr:from>
    <xdr:to>
      <xdr:col>30</xdr:col>
      <xdr:colOff>190499</xdr:colOff>
      <xdr:row>36</xdr:row>
      <xdr:rowOff>163285</xdr:rowOff>
    </xdr:to>
    <xdr:sp macro="" textlink="">
      <xdr:nvSpPr>
        <xdr:cNvPr id="164" name="Down Arrow 163">
          <a:extLst>
            <a:ext uri="{FF2B5EF4-FFF2-40B4-BE49-F238E27FC236}">
              <a16:creationId xmlns:a16="http://schemas.microsoft.com/office/drawing/2014/main" xmlns="" id="{00000000-0008-0000-0100-0000A4000000}"/>
            </a:ext>
          </a:extLst>
        </xdr:cNvPr>
        <xdr:cNvSpPr/>
      </xdr:nvSpPr>
      <xdr:spPr>
        <a:xfrm>
          <a:off x="10858500" y="6776357"/>
          <a:ext cx="435428" cy="2993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97972</xdr:colOff>
      <xdr:row>15</xdr:row>
      <xdr:rowOff>97970</xdr:rowOff>
    </xdr:from>
    <xdr:to>
      <xdr:col>23</xdr:col>
      <xdr:colOff>27496</xdr:colOff>
      <xdr:row>16</xdr:row>
      <xdr:rowOff>19049</xdr:rowOff>
    </xdr:to>
    <xdr:pic>
      <xdr:nvPicPr>
        <xdr:cNvPr id="165" name="Picture 164" descr="http://ebs.toyotavn.com.vn:8000/OA_MEDIA/fwkhp_folder.gif">
          <a:extLst>
            <a:ext uri="{FF2B5EF4-FFF2-40B4-BE49-F238E27FC236}">
              <a16:creationId xmlns:a16="http://schemas.microsoft.com/office/drawing/2014/main" xmlns="" id="{00000000-0008-0000-01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31579" y="3050720"/>
          <a:ext cx="296917"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122465</xdr:colOff>
      <xdr:row>38</xdr:row>
      <xdr:rowOff>27214</xdr:rowOff>
    </xdr:from>
    <xdr:to>
      <xdr:col>38</xdr:col>
      <xdr:colOff>381001</xdr:colOff>
      <xdr:row>38</xdr:row>
      <xdr:rowOff>149678</xdr:rowOff>
    </xdr:to>
    <xdr:sp macro="" textlink="">
      <xdr:nvSpPr>
        <xdr:cNvPr id="166" name="Down Arrow 165">
          <a:extLst>
            <a:ext uri="{FF2B5EF4-FFF2-40B4-BE49-F238E27FC236}">
              <a16:creationId xmlns:a16="http://schemas.microsoft.com/office/drawing/2014/main" xmlns="" id="{00000000-0008-0000-0100-0000A6000000}"/>
            </a:ext>
          </a:extLst>
        </xdr:cNvPr>
        <xdr:cNvSpPr/>
      </xdr:nvSpPr>
      <xdr:spPr>
        <a:xfrm>
          <a:off x="13457465" y="7320643"/>
          <a:ext cx="258536" cy="122464"/>
        </a:xfrm>
        <a:prstGeom prst="down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38</xdr:col>
      <xdr:colOff>125186</xdr:colOff>
      <xdr:row>39</xdr:row>
      <xdr:rowOff>29935</xdr:rowOff>
    </xdr:from>
    <xdr:to>
      <xdr:col>38</xdr:col>
      <xdr:colOff>383722</xdr:colOff>
      <xdr:row>39</xdr:row>
      <xdr:rowOff>152399</xdr:rowOff>
    </xdr:to>
    <xdr:sp macro="" textlink="">
      <xdr:nvSpPr>
        <xdr:cNvPr id="167" name="Down Arrow 166">
          <a:extLst>
            <a:ext uri="{FF2B5EF4-FFF2-40B4-BE49-F238E27FC236}">
              <a16:creationId xmlns:a16="http://schemas.microsoft.com/office/drawing/2014/main" xmlns="" id="{00000000-0008-0000-0100-0000A7000000}"/>
            </a:ext>
          </a:extLst>
        </xdr:cNvPr>
        <xdr:cNvSpPr/>
      </xdr:nvSpPr>
      <xdr:spPr>
        <a:xfrm>
          <a:off x="13460186" y="7513864"/>
          <a:ext cx="258536" cy="122464"/>
        </a:xfrm>
        <a:prstGeom prst="down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49</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200-000002000000}"/>
            </a:ext>
          </a:extLst>
        </xdr:cNvPr>
        <xdr:cNvCxnSpPr/>
      </xdr:nvCxnSpPr>
      <xdr:spPr>
        <a:xfrm>
          <a:off x="306161" y="730704"/>
          <a:ext cx="2005012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200-000003000000}"/>
            </a:ext>
          </a:extLst>
        </xdr:cNvPr>
        <xdr:cNvGrpSpPr/>
      </xdr:nvGrpSpPr>
      <xdr:grpSpPr>
        <a:xfrm>
          <a:off x="343890" y="307892"/>
          <a:ext cx="7085610" cy="364301"/>
          <a:chOff x="425533" y="103785"/>
          <a:chExt cx="3221182" cy="364301"/>
        </a:xfrm>
      </xdr:grpSpPr>
      <xdr:sp macro="" textlink="">
        <xdr:nvSpPr>
          <xdr:cNvPr id="4" name="Rectangle 3">
            <a:extLst>
              <a:ext uri="{FF2B5EF4-FFF2-40B4-BE49-F238E27FC236}">
                <a16:creationId xmlns:a16="http://schemas.microsoft.com/office/drawing/2014/main" xmlns="" id="{00000000-0008-0000-02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2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2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2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2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2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195944</xdr:colOff>
      <xdr:row>14</xdr:row>
      <xdr:rowOff>195943</xdr:rowOff>
    </xdr:to>
    <xdr:grpSp>
      <xdr:nvGrpSpPr>
        <xdr:cNvPr id="10" name="Group 9">
          <a:extLst>
            <a:ext uri="{FF2B5EF4-FFF2-40B4-BE49-F238E27FC236}">
              <a16:creationId xmlns:a16="http://schemas.microsoft.com/office/drawing/2014/main" xmlns="" id="{00000000-0008-0000-0200-00000A000000}"/>
            </a:ext>
          </a:extLst>
        </xdr:cNvPr>
        <xdr:cNvGrpSpPr/>
      </xdr:nvGrpSpPr>
      <xdr:grpSpPr>
        <a:xfrm>
          <a:off x="285751" y="2054679"/>
          <a:ext cx="155122" cy="631371"/>
          <a:chOff x="462644" y="2122714"/>
          <a:chExt cx="155122" cy="631371"/>
        </a:xfrm>
      </xdr:grpSpPr>
      <xdr:pic>
        <xdr:nvPicPr>
          <xdr:cNvPr id="11" name="Picture 10" descr="http://ebs.toyotavn.com.vn:8000/OA_MEDIA/fwkhp_folder.gif">
            <a:extLst>
              <a:ext uri="{FF2B5EF4-FFF2-40B4-BE49-F238E27FC236}">
                <a16:creationId xmlns:a16="http://schemas.microsoft.com/office/drawing/2014/main" xmlns="" id="{00000000-0008-0000-02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2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4" name="Rectangle 13">
          <a:extLst>
            <a:ext uri="{FF2B5EF4-FFF2-40B4-BE49-F238E27FC236}">
              <a16:creationId xmlns:a16="http://schemas.microsoft.com/office/drawing/2014/main" xmlns="" id="{00000000-0008-0000-0200-00000E000000}"/>
            </a:ext>
          </a:extLst>
        </xdr:cNvPr>
        <xdr:cNvSpPr/>
      </xdr:nvSpPr>
      <xdr:spPr>
        <a:xfrm>
          <a:off x="179613" y="1209675"/>
          <a:ext cx="633177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42</xdr:col>
      <xdr:colOff>598715</xdr:colOff>
      <xdr:row>8</xdr:row>
      <xdr:rowOff>163286</xdr:rowOff>
    </xdr:from>
    <xdr:to>
      <xdr:col>45</xdr:col>
      <xdr:colOff>0</xdr:colOff>
      <xdr:row>10</xdr:row>
      <xdr:rowOff>13607</xdr:rowOff>
    </xdr:to>
    <xdr:sp macro="" textlink="">
      <xdr:nvSpPr>
        <xdr:cNvPr id="15" name="Rounded Rectangle 14">
          <a:extLst>
            <a:ext uri="{FF2B5EF4-FFF2-40B4-BE49-F238E27FC236}">
              <a16:creationId xmlns:a16="http://schemas.microsoft.com/office/drawing/2014/main" xmlns="" id="{00000000-0008-0000-0200-00000F000000}"/>
            </a:ext>
          </a:extLst>
        </xdr:cNvPr>
        <xdr:cNvSpPr/>
      </xdr:nvSpPr>
      <xdr:spPr>
        <a:xfrm>
          <a:off x="17315090" y="1515836"/>
          <a:ext cx="8776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73</xdr:col>
      <xdr:colOff>0</xdr:colOff>
      <xdr:row>34</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2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2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2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2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2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2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44</xdr:col>
      <xdr:colOff>163286</xdr:colOff>
      <xdr:row>4</xdr:row>
      <xdr:rowOff>81643</xdr:rowOff>
    </xdr:from>
    <xdr:to>
      <xdr:col>52</xdr:col>
      <xdr:colOff>163659</xdr:colOff>
      <xdr:row>5</xdr:row>
      <xdr:rowOff>137060</xdr:rowOff>
    </xdr:to>
    <xdr:sp macro="" textlink="">
      <xdr:nvSpPr>
        <xdr:cNvPr id="22" name="Rectangle 21">
          <a:extLst>
            <a:ext uri="{FF2B5EF4-FFF2-40B4-BE49-F238E27FC236}">
              <a16:creationId xmlns:a16="http://schemas.microsoft.com/office/drawing/2014/main" xmlns="" id="{00000000-0008-0000-0200-000016000000}"/>
            </a:ext>
          </a:extLst>
        </xdr:cNvPr>
        <xdr:cNvSpPr/>
      </xdr:nvSpPr>
      <xdr:spPr>
        <a:xfrm>
          <a:off x="17917886" y="757918"/>
          <a:ext cx="3229348"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40</xdr:col>
      <xdr:colOff>0</xdr:colOff>
      <xdr:row>2</xdr:row>
      <xdr:rowOff>95249</xdr:rowOff>
    </xdr:from>
    <xdr:to>
      <xdr:col>50</xdr:col>
      <xdr:colOff>204477</xdr:colOff>
      <xdr:row>4</xdr:row>
      <xdr:rowOff>22762</xdr:rowOff>
    </xdr:to>
    <xdr:grpSp>
      <xdr:nvGrpSpPr>
        <xdr:cNvPr id="23" name="Group 22">
          <a:extLst>
            <a:ext uri="{FF2B5EF4-FFF2-40B4-BE49-F238E27FC236}">
              <a16:creationId xmlns:a16="http://schemas.microsoft.com/office/drawing/2014/main" xmlns="" id="{00000000-0008-0000-0200-000017000000}"/>
            </a:ext>
          </a:extLst>
        </xdr:cNvPr>
        <xdr:cNvGrpSpPr/>
      </xdr:nvGrpSpPr>
      <xdr:grpSpPr>
        <a:xfrm>
          <a:off x="16083643" y="394606"/>
          <a:ext cx="4463513" cy="308513"/>
          <a:chOff x="8502570" y="494310"/>
          <a:chExt cx="2919266" cy="308513"/>
        </a:xfrm>
      </xdr:grpSpPr>
      <xdr:sp macro="" textlink="">
        <xdr:nvSpPr>
          <xdr:cNvPr id="24" name="Rectangle 23">
            <a:extLst>
              <a:ext uri="{FF2B5EF4-FFF2-40B4-BE49-F238E27FC236}">
                <a16:creationId xmlns:a16="http://schemas.microsoft.com/office/drawing/2014/main" xmlns="" id="{00000000-0008-0000-0200-000018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5" name="Rectangle 24">
            <a:extLst>
              <a:ext uri="{FF2B5EF4-FFF2-40B4-BE49-F238E27FC236}">
                <a16:creationId xmlns:a16="http://schemas.microsoft.com/office/drawing/2014/main" xmlns="" id="{00000000-0008-0000-0200-000019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6" name="Rectangle 25">
            <a:extLst>
              <a:ext uri="{FF2B5EF4-FFF2-40B4-BE49-F238E27FC236}">
                <a16:creationId xmlns:a16="http://schemas.microsoft.com/office/drawing/2014/main" xmlns="" id="{00000000-0008-0000-0200-00001A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73</xdr:col>
      <xdr:colOff>0</xdr:colOff>
      <xdr:row>34</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2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2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2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2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2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2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2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2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2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2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2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2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2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2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2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2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2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2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2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2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2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2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2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2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2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2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2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2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2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2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2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2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2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2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2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2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2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2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2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2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2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2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2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2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2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2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2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2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2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2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2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2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2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2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2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2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2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2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2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2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2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2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2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2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2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2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2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2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2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2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2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2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2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2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2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2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2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2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2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2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2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2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2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2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2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2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2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2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2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2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2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2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2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2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2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2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2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2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2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2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2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34</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2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77</xdr:col>
          <xdr:colOff>340179</xdr:colOff>
          <xdr:row>34</xdr:row>
          <xdr:rowOff>0</xdr:rowOff>
        </xdr:from>
        <xdr:to>
          <xdr:col>88</xdr:col>
          <xdr:colOff>148318</xdr:colOff>
          <xdr:row>50</xdr:row>
          <xdr:rowOff>66675</xdr:rowOff>
        </xdr:to>
        <xdr:pic>
          <xdr:nvPicPr>
            <xdr:cNvPr id="130" name="Picture 129">
              <a:extLst>
                <a:ext uri="{FF2B5EF4-FFF2-40B4-BE49-F238E27FC236}">
                  <a16:creationId xmlns:a16="http://schemas.microsoft.com/office/drawing/2014/main" xmlns="" id="{00000000-0008-0000-0200-000082000000}"/>
                </a:ext>
              </a:extLst>
            </xdr:cNvPr>
            <xdr:cNvPicPr>
              <a:picLocks noChangeAspect="1" noChangeArrowheads="1"/>
              <a:extLst>
                <a:ext uri="{84589F7E-364E-4C9E-8A38-B11213B215E9}">
                  <a14:cameraTool cellRange="[15]LSP!$A$4:$H$20" spid="_x0000_s378016"/>
                </a:ext>
              </a:extLst>
            </xdr:cNvPicPr>
          </xdr:nvPicPr>
          <xdr:blipFill>
            <a:blip xmlns:r="http://schemas.openxmlformats.org/officeDocument/2006/relationships" r:embed="rId3"/>
            <a:srcRect/>
            <a:stretch>
              <a:fillRect/>
            </a:stretch>
          </xdr:blipFill>
          <xdr:spPr bwMode="auto">
            <a:xfrm>
              <a:off x="32658504" y="6286500"/>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40</xdr:col>
      <xdr:colOff>342901</xdr:colOff>
      <xdr:row>30</xdr:row>
      <xdr:rowOff>111589</xdr:rowOff>
    </xdr:from>
    <xdr:to>
      <xdr:col>42</xdr:col>
      <xdr:colOff>258539</xdr:colOff>
      <xdr:row>31</xdr:row>
      <xdr:rowOff>136081</xdr:rowOff>
    </xdr:to>
    <xdr:grpSp>
      <xdr:nvGrpSpPr>
        <xdr:cNvPr id="131" name="Group 130">
          <a:extLst>
            <a:ext uri="{FF2B5EF4-FFF2-40B4-BE49-F238E27FC236}">
              <a16:creationId xmlns:a16="http://schemas.microsoft.com/office/drawing/2014/main" xmlns="" id="{00000000-0008-0000-0200-000083000000}"/>
            </a:ext>
          </a:extLst>
        </xdr:cNvPr>
        <xdr:cNvGrpSpPr/>
      </xdr:nvGrpSpPr>
      <xdr:grpSpPr>
        <a:xfrm>
          <a:off x="16426544" y="5881018"/>
          <a:ext cx="732066" cy="214992"/>
          <a:chOff x="5959928" y="3878036"/>
          <a:chExt cx="520214" cy="176111"/>
        </a:xfrm>
      </xdr:grpSpPr>
      <xdr:sp macro="" textlink="">
        <xdr:nvSpPr>
          <xdr:cNvPr id="132" name="Text Box 13">
            <a:extLst>
              <a:ext uri="{FF2B5EF4-FFF2-40B4-BE49-F238E27FC236}">
                <a16:creationId xmlns:a16="http://schemas.microsoft.com/office/drawing/2014/main" xmlns="" id="{00000000-0008-0000-0200-000084000000}"/>
              </a:ext>
            </a:extLst>
          </xdr:cNvPr>
          <xdr:cNvSpPr txBox="1">
            <a:spLocks noChangeArrowheads="1"/>
          </xdr:cNvSpPr>
        </xdr:nvSpPr>
        <xdr:spPr bwMode="auto">
          <a:xfrm>
            <a:off x="6313715" y="3878036"/>
            <a:ext cx="166427" cy="176111"/>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33" name="Line 14">
            <a:extLst>
              <a:ext uri="{FF2B5EF4-FFF2-40B4-BE49-F238E27FC236}">
                <a16:creationId xmlns:a16="http://schemas.microsoft.com/office/drawing/2014/main" xmlns="" id="{00000000-0008-0000-0200-00008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204107</xdr:colOff>
      <xdr:row>30</xdr:row>
      <xdr:rowOff>95247</xdr:rowOff>
    </xdr:from>
    <xdr:to>
      <xdr:col>39</xdr:col>
      <xdr:colOff>394607</xdr:colOff>
      <xdr:row>31</xdr:row>
      <xdr:rowOff>163284</xdr:rowOff>
    </xdr:to>
    <xdr:sp macro="" textlink="">
      <xdr:nvSpPr>
        <xdr:cNvPr id="134" name="Rounded Rectangle 133">
          <a:extLst>
            <a:ext uri="{FF2B5EF4-FFF2-40B4-BE49-F238E27FC236}">
              <a16:creationId xmlns:a16="http://schemas.microsoft.com/office/drawing/2014/main" xmlns="" id="{00000000-0008-0000-0200-000086000000}"/>
            </a:ext>
          </a:extLst>
        </xdr:cNvPr>
        <xdr:cNvSpPr/>
      </xdr:nvSpPr>
      <xdr:spPr>
        <a:xfrm>
          <a:off x="14653532" y="5429247"/>
          <a:ext cx="1419225"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138792</xdr:colOff>
      <xdr:row>44</xdr:row>
      <xdr:rowOff>2721</xdr:rowOff>
    </xdr:from>
    <xdr:to>
      <xdr:col>35</xdr:col>
      <xdr:colOff>206828</xdr:colOff>
      <xdr:row>44</xdr:row>
      <xdr:rowOff>234041</xdr:rowOff>
    </xdr:to>
    <xdr:sp macro="" textlink="">
      <xdr:nvSpPr>
        <xdr:cNvPr id="135" name="Rounded Rectangle 134">
          <a:extLst>
            <a:ext uri="{FF2B5EF4-FFF2-40B4-BE49-F238E27FC236}">
              <a16:creationId xmlns:a16="http://schemas.microsoft.com/office/drawing/2014/main" xmlns="" id="{00000000-0008-0000-0200-000087000000}"/>
            </a:ext>
          </a:extLst>
        </xdr:cNvPr>
        <xdr:cNvSpPr/>
      </xdr:nvSpPr>
      <xdr:spPr>
        <a:xfrm>
          <a:off x="12949917" y="8194221"/>
          <a:ext cx="129676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31</xdr:col>
      <xdr:colOff>274864</xdr:colOff>
      <xdr:row>43</xdr:row>
      <xdr:rowOff>166008</xdr:rowOff>
    </xdr:from>
    <xdr:to>
      <xdr:col>36</xdr:col>
      <xdr:colOff>43543</xdr:colOff>
      <xdr:row>45</xdr:row>
      <xdr:rowOff>44903</xdr:rowOff>
    </xdr:to>
    <xdr:sp macro="" textlink="">
      <xdr:nvSpPr>
        <xdr:cNvPr id="136" name="Oval 9">
          <a:extLst>
            <a:ext uri="{FF2B5EF4-FFF2-40B4-BE49-F238E27FC236}">
              <a16:creationId xmlns:a16="http://schemas.microsoft.com/office/drawing/2014/main" xmlns="" id="{00000000-0008-0000-0200-000088000000}"/>
            </a:ext>
          </a:extLst>
        </xdr:cNvPr>
        <xdr:cNvSpPr>
          <a:spLocks noChangeArrowheads="1"/>
        </xdr:cNvSpPr>
      </xdr:nvSpPr>
      <xdr:spPr bwMode="auto">
        <a:xfrm>
          <a:off x="12676414" y="8167008"/>
          <a:ext cx="181655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274851</xdr:colOff>
      <xdr:row>45</xdr:row>
      <xdr:rowOff>104774</xdr:rowOff>
    </xdr:from>
    <xdr:to>
      <xdr:col>34</xdr:col>
      <xdr:colOff>122459</xdr:colOff>
      <xdr:row>47</xdr:row>
      <xdr:rowOff>68034</xdr:rowOff>
    </xdr:to>
    <xdr:grpSp>
      <xdr:nvGrpSpPr>
        <xdr:cNvPr id="137" name="Group 136">
          <a:extLst>
            <a:ext uri="{FF2B5EF4-FFF2-40B4-BE49-F238E27FC236}">
              <a16:creationId xmlns:a16="http://schemas.microsoft.com/office/drawing/2014/main" xmlns="" id="{00000000-0008-0000-0200-000089000000}"/>
            </a:ext>
          </a:extLst>
        </xdr:cNvPr>
        <xdr:cNvGrpSpPr/>
      </xdr:nvGrpSpPr>
      <xdr:grpSpPr>
        <a:xfrm>
          <a:off x="13500994" y="8731703"/>
          <a:ext cx="255822" cy="344260"/>
          <a:chOff x="6313716" y="3659755"/>
          <a:chExt cx="184761" cy="543925"/>
        </a:xfrm>
      </xdr:grpSpPr>
      <xdr:sp macro="" textlink="">
        <xdr:nvSpPr>
          <xdr:cNvPr id="138" name="Text Box 13">
            <a:extLst>
              <a:ext uri="{FF2B5EF4-FFF2-40B4-BE49-F238E27FC236}">
                <a16:creationId xmlns:a16="http://schemas.microsoft.com/office/drawing/2014/main" xmlns="" id="{00000000-0008-0000-0200-00008A000000}"/>
              </a:ext>
            </a:extLst>
          </xdr:cNvPr>
          <xdr:cNvSpPr txBox="1">
            <a:spLocks noChangeArrowheads="1"/>
          </xdr:cNvSpPr>
        </xdr:nvSpPr>
        <xdr:spPr bwMode="auto">
          <a:xfrm>
            <a:off x="6313716" y="3878034"/>
            <a:ext cx="184761" cy="32564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39" name="Line 14">
            <a:extLst>
              <a:ext uri="{FF2B5EF4-FFF2-40B4-BE49-F238E27FC236}">
                <a16:creationId xmlns:a16="http://schemas.microsoft.com/office/drawing/2014/main" xmlns="" id="{00000000-0008-0000-0200-00008B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53</xdr:col>
      <xdr:colOff>214991</xdr:colOff>
      <xdr:row>37</xdr:row>
      <xdr:rowOff>81644</xdr:rowOff>
    </xdr:from>
    <xdr:to>
      <xdr:col>56</xdr:col>
      <xdr:colOff>54424</xdr:colOff>
      <xdr:row>38</xdr:row>
      <xdr:rowOff>68036</xdr:rowOff>
    </xdr:to>
    <xdr:grpSp>
      <xdr:nvGrpSpPr>
        <xdr:cNvPr id="140" name="Group 139">
          <a:extLst>
            <a:ext uri="{FF2B5EF4-FFF2-40B4-BE49-F238E27FC236}">
              <a16:creationId xmlns:a16="http://schemas.microsoft.com/office/drawing/2014/main" xmlns="" id="{00000000-0008-0000-0200-00008C000000}"/>
            </a:ext>
          </a:extLst>
        </xdr:cNvPr>
        <xdr:cNvGrpSpPr/>
      </xdr:nvGrpSpPr>
      <xdr:grpSpPr>
        <a:xfrm>
          <a:off x="21401312" y="7184573"/>
          <a:ext cx="492576" cy="176892"/>
          <a:chOff x="5959928" y="3878037"/>
          <a:chExt cx="518757" cy="189176"/>
        </a:xfrm>
      </xdr:grpSpPr>
      <xdr:sp macro="" textlink="">
        <xdr:nvSpPr>
          <xdr:cNvPr id="141" name="Text Box 13">
            <a:extLst>
              <a:ext uri="{FF2B5EF4-FFF2-40B4-BE49-F238E27FC236}">
                <a16:creationId xmlns:a16="http://schemas.microsoft.com/office/drawing/2014/main" xmlns="" id="{00000000-0008-0000-0200-00008D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42" name="Line 14">
            <a:extLst>
              <a:ext uri="{FF2B5EF4-FFF2-40B4-BE49-F238E27FC236}">
                <a16:creationId xmlns:a16="http://schemas.microsoft.com/office/drawing/2014/main" xmlns="" id="{00000000-0008-0000-0200-00008E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43" name="Group 142">
          <a:extLst>
            <a:ext uri="{FF2B5EF4-FFF2-40B4-BE49-F238E27FC236}">
              <a16:creationId xmlns:a16="http://schemas.microsoft.com/office/drawing/2014/main" xmlns="" id="{00000000-0008-0000-0200-00008F000000}"/>
            </a:ext>
          </a:extLst>
        </xdr:cNvPr>
        <xdr:cNvGrpSpPr/>
      </xdr:nvGrpSpPr>
      <xdr:grpSpPr>
        <a:xfrm>
          <a:off x="7595508" y="2057401"/>
          <a:ext cx="307521" cy="865414"/>
          <a:chOff x="462644" y="2122714"/>
          <a:chExt cx="157843" cy="865414"/>
        </a:xfrm>
      </xdr:grpSpPr>
      <xdr:pic>
        <xdr:nvPicPr>
          <xdr:cNvPr id="144" name="Picture 143" descr="http://ebs.toyotavn.com.vn:8000/OA_MEDIA/fwkhp_folder.gif">
            <a:extLst>
              <a:ext uri="{FF2B5EF4-FFF2-40B4-BE49-F238E27FC236}">
                <a16:creationId xmlns:a16="http://schemas.microsoft.com/office/drawing/2014/main" xmlns="" id="{00000000-0008-0000-02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44" descr="http://ebs.toyotavn.com.vn:8000/OA_MEDIA/fwkhp_folder.gif">
            <a:extLst>
              <a:ext uri="{FF2B5EF4-FFF2-40B4-BE49-F238E27FC236}">
                <a16:creationId xmlns:a16="http://schemas.microsoft.com/office/drawing/2014/main" xmlns="" id="{00000000-0008-0000-02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Picture 145" descr="http://ebs.toyotavn.com.vn:8000/OA_MEDIA/fwkhp_folder.gif">
            <a:extLst>
              <a:ext uri="{FF2B5EF4-FFF2-40B4-BE49-F238E27FC236}">
                <a16:creationId xmlns:a16="http://schemas.microsoft.com/office/drawing/2014/main" xmlns="" id="{00000000-0008-0000-02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7" name="Picture 146" descr="http://ebs.toyotavn.com.vn:8000/OA_MEDIA/fwkhp_folder.gif">
            <a:extLst>
              <a:ext uri="{FF2B5EF4-FFF2-40B4-BE49-F238E27FC236}">
                <a16:creationId xmlns:a16="http://schemas.microsoft.com/office/drawing/2014/main" xmlns="" id="{00000000-0008-0000-02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54428</xdr:colOff>
      <xdr:row>15</xdr:row>
      <xdr:rowOff>40820</xdr:rowOff>
    </xdr:from>
    <xdr:to>
      <xdr:col>1</xdr:col>
      <xdr:colOff>206828</xdr:colOff>
      <xdr:row>15</xdr:row>
      <xdr:rowOff>193220</xdr:rowOff>
    </xdr:to>
    <xdr:pic>
      <xdr:nvPicPr>
        <xdr:cNvPr id="148" name="Picture 147" descr="http://ebs.toyotavn.com.vn:8000/OA_MEDIA/fwkhp_folder.gif">
          <a:extLst>
            <a:ext uri="{FF2B5EF4-FFF2-40B4-BE49-F238E27FC236}">
              <a16:creationId xmlns:a16="http://schemas.microsoft.com/office/drawing/2014/main" xmlns="" id="{00000000-0008-0000-02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27459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0</xdr:colOff>
      <xdr:row>37</xdr:row>
      <xdr:rowOff>0</xdr:rowOff>
    </xdr:from>
    <xdr:to>
      <xdr:col>41</xdr:col>
      <xdr:colOff>193223</xdr:colOff>
      <xdr:row>38</xdr:row>
      <xdr:rowOff>5442</xdr:rowOff>
    </xdr:to>
    <xdr:grpSp>
      <xdr:nvGrpSpPr>
        <xdr:cNvPr id="149" name="Group 148">
          <a:extLst>
            <a:ext uri="{FF2B5EF4-FFF2-40B4-BE49-F238E27FC236}">
              <a16:creationId xmlns:a16="http://schemas.microsoft.com/office/drawing/2014/main" xmlns="" id="{00000000-0008-0000-0200-000095000000}"/>
            </a:ext>
          </a:extLst>
        </xdr:cNvPr>
        <xdr:cNvGrpSpPr/>
      </xdr:nvGrpSpPr>
      <xdr:grpSpPr>
        <a:xfrm>
          <a:off x="16083643" y="7102929"/>
          <a:ext cx="601437" cy="195942"/>
          <a:chOff x="5959928" y="3878036"/>
          <a:chExt cx="601437" cy="209550"/>
        </a:xfrm>
      </xdr:grpSpPr>
      <xdr:sp macro="" textlink="">
        <xdr:nvSpPr>
          <xdr:cNvPr id="150" name="Text Box 13">
            <a:extLst>
              <a:ext uri="{FF2B5EF4-FFF2-40B4-BE49-F238E27FC236}">
                <a16:creationId xmlns:a16="http://schemas.microsoft.com/office/drawing/2014/main" xmlns="" id="{00000000-0008-0000-0200-00009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51" name="Line 14">
            <a:extLst>
              <a:ext uri="{FF2B5EF4-FFF2-40B4-BE49-F238E27FC236}">
                <a16:creationId xmlns:a16="http://schemas.microsoft.com/office/drawing/2014/main" xmlns="" id="{00000000-0008-0000-0200-00009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54428</xdr:colOff>
      <xdr:row>16</xdr:row>
      <xdr:rowOff>68036</xdr:rowOff>
    </xdr:from>
    <xdr:to>
      <xdr:col>1</xdr:col>
      <xdr:colOff>206828</xdr:colOff>
      <xdr:row>16</xdr:row>
      <xdr:rowOff>220436</xdr:rowOff>
    </xdr:to>
    <xdr:pic>
      <xdr:nvPicPr>
        <xdr:cNvPr id="153" name="Picture 152" descr="http://ebs.toyotavn.com.vn:8000/OA_MEDIA/fwkhp_folder.gif">
          <a:extLst>
            <a:ext uri="{FF2B5EF4-FFF2-40B4-BE49-F238E27FC236}">
              <a16:creationId xmlns:a16="http://schemas.microsoft.com/office/drawing/2014/main" xmlns="" id="{00000000-0008-0000-02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300173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70757</xdr:colOff>
      <xdr:row>17</xdr:row>
      <xdr:rowOff>43544</xdr:rowOff>
    </xdr:from>
    <xdr:to>
      <xdr:col>1</xdr:col>
      <xdr:colOff>223157</xdr:colOff>
      <xdr:row>17</xdr:row>
      <xdr:rowOff>195944</xdr:rowOff>
    </xdr:to>
    <xdr:pic>
      <xdr:nvPicPr>
        <xdr:cNvPr id="154" name="Picture 153" descr="http://ebs.toyotavn.com.vn:8000/OA_MEDIA/fwkhp_folder.gif">
          <a:extLst>
            <a:ext uri="{FF2B5EF4-FFF2-40B4-BE49-F238E27FC236}">
              <a16:creationId xmlns:a16="http://schemas.microsoft.com/office/drawing/2014/main" xmlns="" id="{00000000-0008-0000-02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882" y="3205844"/>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xdr:row>
      <xdr:rowOff>228600</xdr:rowOff>
    </xdr:from>
    <xdr:to>
      <xdr:col>18</xdr:col>
      <xdr:colOff>190500</xdr:colOff>
      <xdr:row>18</xdr:row>
      <xdr:rowOff>27214</xdr:rowOff>
    </xdr:to>
    <xdr:sp macro="" textlink="">
      <xdr:nvSpPr>
        <xdr:cNvPr id="155" name="Rectangle 154">
          <a:extLst>
            <a:ext uri="{FF2B5EF4-FFF2-40B4-BE49-F238E27FC236}">
              <a16:creationId xmlns:a16="http://schemas.microsoft.com/office/drawing/2014/main" xmlns="" id="{00000000-0008-0000-0200-00009B000000}"/>
            </a:ext>
          </a:extLst>
        </xdr:cNvPr>
        <xdr:cNvSpPr/>
      </xdr:nvSpPr>
      <xdr:spPr>
        <a:xfrm>
          <a:off x="238124" y="3162300"/>
          <a:ext cx="5972176" cy="25581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258533</xdr:colOff>
      <xdr:row>27</xdr:row>
      <xdr:rowOff>190503</xdr:rowOff>
    </xdr:from>
    <xdr:to>
      <xdr:col>6</xdr:col>
      <xdr:colOff>54426</xdr:colOff>
      <xdr:row>29</xdr:row>
      <xdr:rowOff>13609</xdr:rowOff>
    </xdr:to>
    <xdr:grpSp>
      <xdr:nvGrpSpPr>
        <xdr:cNvPr id="162" name="Group 161">
          <a:extLst>
            <a:ext uri="{FF2B5EF4-FFF2-40B4-BE49-F238E27FC236}">
              <a16:creationId xmlns:a16="http://schemas.microsoft.com/office/drawing/2014/main" xmlns="" id="{00000000-0008-0000-0200-0000A2000000}"/>
            </a:ext>
          </a:extLst>
        </xdr:cNvPr>
        <xdr:cNvGrpSpPr/>
      </xdr:nvGrpSpPr>
      <xdr:grpSpPr>
        <a:xfrm>
          <a:off x="1442354" y="5374824"/>
          <a:ext cx="857251" cy="217714"/>
          <a:chOff x="5959928" y="3878036"/>
          <a:chExt cx="497251" cy="232834"/>
        </a:xfrm>
      </xdr:grpSpPr>
      <xdr:sp macro="" textlink="">
        <xdr:nvSpPr>
          <xdr:cNvPr id="163" name="Text Box 13">
            <a:extLst>
              <a:ext uri="{FF2B5EF4-FFF2-40B4-BE49-F238E27FC236}">
                <a16:creationId xmlns:a16="http://schemas.microsoft.com/office/drawing/2014/main" xmlns="" id="{00000000-0008-0000-0200-0000A3000000}"/>
              </a:ext>
            </a:extLst>
          </xdr:cNvPr>
          <xdr:cNvSpPr txBox="1">
            <a:spLocks noChangeArrowheads="1"/>
          </xdr:cNvSpPr>
        </xdr:nvSpPr>
        <xdr:spPr bwMode="auto">
          <a:xfrm>
            <a:off x="6313715" y="3878036"/>
            <a:ext cx="143464" cy="23283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64" name="Line 14">
            <a:extLst>
              <a:ext uri="{FF2B5EF4-FFF2-40B4-BE49-F238E27FC236}">
                <a16:creationId xmlns:a16="http://schemas.microsoft.com/office/drawing/2014/main" xmlns="" id="{00000000-0008-0000-0200-0000A4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14</xdr:col>
      <xdr:colOff>2723</xdr:colOff>
      <xdr:row>27</xdr:row>
      <xdr:rowOff>16329</xdr:rowOff>
    </xdr:from>
    <xdr:to>
      <xdr:col>15</xdr:col>
      <xdr:colOff>291196</xdr:colOff>
      <xdr:row>28</xdr:row>
      <xdr:rowOff>21770</xdr:rowOff>
    </xdr:to>
    <xdr:grpSp>
      <xdr:nvGrpSpPr>
        <xdr:cNvPr id="165" name="Group 164">
          <a:extLst>
            <a:ext uri="{FF2B5EF4-FFF2-40B4-BE49-F238E27FC236}">
              <a16:creationId xmlns:a16="http://schemas.microsoft.com/office/drawing/2014/main" xmlns="" id="{00000000-0008-0000-0200-0000A5000000}"/>
            </a:ext>
          </a:extLst>
        </xdr:cNvPr>
        <xdr:cNvGrpSpPr/>
      </xdr:nvGrpSpPr>
      <xdr:grpSpPr>
        <a:xfrm>
          <a:off x="4751616" y="5200650"/>
          <a:ext cx="601437" cy="209549"/>
          <a:chOff x="5959928" y="3878036"/>
          <a:chExt cx="601437" cy="209550"/>
        </a:xfrm>
      </xdr:grpSpPr>
      <xdr:sp macro="" textlink="">
        <xdr:nvSpPr>
          <xdr:cNvPr id="166" name="Text Box 13">
            <a:extLst>
              <a:ext uri="{FF2B5EF4-FFF2-40B4-BE49-F238E27FC236}">
                <a16:creationId xmlns:a16="http://schemas.microsoft.com/office/drawing/2014/main" xmlns="" id="{00000000-0008-0000-0200-0000A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67" name="Line 14">
            <a:extLst>
              <a:ext uri="{FF2B5EF4-FFF2-40B4-BE49-F238E27FC236}">
                <a16:creationId xmlns:a16="http://schemas.microsoft.com/office/drawing/2014/main" xmlns="" id="{00000000-0008-0000-0200-0000A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40821</xdr:colOff>
      <xdr:row>14</xdr:row>
      <xdr:rowOff>1</xdr:rowOff>
    </xdr:from>
    <xdr:to>
      <xdr:col>40</xdr:col>
      <xdr:colOff>27212</xdr:colOff>
      <xdr:row>15</xdr:row>
      <xdr:rowOff>40823</xdr:rowOff>
    </xdr:to>
    <xdr:sp macro="" textlink="">
      <xdr:nvSpPr>
        <xdr:cNvPr id="169" name="Rectangle 168">
          <a:extLst>
            <a:ext uri="{FF2B5EF4-FFF2-40B4-BE49-F238E27FC236}">
              <a16:creationId xmlns:a16="http://schemas.microsoft.com/office/drawing/2014/main" xmlns="" id="{00000000-0008-0000-0200-0000A9000000}"/>
            </a:ext>
          </a:extLst>
        </xdr:cNvPr>
        <xdr:cNvSpPr/>
      </xdr:nvSpPr>
      <xdr:spPr>
        <a:xfrm>
          <a:off x="7565571" y="2490108"/>
          <a:ext cx="8545284"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70" name="Group 169">
          <a:extLst>
            <a:ext uri="{FF2B5EF4-FFF2-40B4-BE49-F238E27FC236}">
              <a16:creationId xmlns:a16="http://schemas.microsoft.com/office/drawing/2014/main" xmlns="" id="{00000000-0008-0000-0200-0000AA000000}"/>
            </a:ext>
          </a:extLst>
        </xdr:cNvPr>
        <xdr:cNvGrpSpPr/>
      </xdr:nvGrpSpPr>
      <xdr:grpSpPr>
        <a:xfrm>
          <a:off x="7595508" y="2057401"/>
          <a:ext cx="307521" cy="865414"/>
          <a:chOff x="462644" y="2122714"/>
          <a:chExt cx="157843" cy="865414"/>
        </a:xfrm>
      </xdr:grpSpPr>
      <xdr:pic>
        <xdr:nvPicPr>
          <xdr:cNvPr id="171" name="Picture 170" descr="http://ebs.toyotavn.com.vn:8000/OA_MEDIA/fwkhp_folder.gif">
            <a:extLst>
              <a:ext uri="{FF2B5EF4-FFF2-40B4-BE49-F238E27FC236}">
                <a16:creationId xmlns:a16="http://schemas.microsoft.com/office/drawing/2014/main" xmlns="" id="{00000000-0008-0000-02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2" name="Picture 171" descr="http://ebs.toyotavn.com.vn:8000/OA_MEDIA/fwkhp_folder.gif">
            <a:extLst>
              <a:ext uri="{FF2B5EF4-FFF2-40B4-BE49-F238E27FC236}">
                <a16:creationId xmlns:a16="http://schemas.microsoft.com/office/drawing/2014/main" xmlns="" id="{00000000-0008-0000-0200-0000A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3" name="Picture 172" descr="http://ebs.toyotavn.com.vn:8000/OA_MEDIA/fwkhp_folder.gif">
            <a:extLst>
              <a:ext uri="{FF2B5EF4-FFF2-40B4-BE49-F238E27FC236}">
                <a16:creationId xmlns:a16="http://schemas.microsoft.com/office/drawing/2014/main" xmlns="" id="{00000000-0008-0000-02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4" name="Picture 173" descr="http://ebs.toyotavn.com.vn:8000/OA_MEDIA/fwkhp_folder.gif">
            <a:extLst>
              <a:ext uri="{FF2B5EF4-FFF2-40B4-BE49-F238E27FC236}">
                <a16:creationId xmlns:a16="http://schemas.microsoft.com/office/drawing/2014/main" xmlns="" id="{00000000-0008-0000-0200-0000A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49</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300-000002000000}"/>
            </a:ext>
          </a:extLst>
        </xdr:cNvPr>
        <xdr:cNvCxnSpPr/>
      </xdr:nvCxnSpPr>
      <xdr:spPr>
        <a:xfrm>
          <a:off x="306161" y="730704"/>
          <a:ext cx="2005012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300-000003000000}"/>
            </a:ext>
          </a:extLst>
        </xdr:cNvPr>
        <xdr:cNvGrpSpPr/>
      </xdr:nvGrpSpPr>
      <xdr:grpSpPr>
        <a:xfrm>
          <a:off x="343890" y="307892"/>
          <a:ext cx="6772646" cy="364301"/>
          <a:chOff x="425533" y="103785"/>
          <a:chExt cx="3221182" cy="364301"/>
        </a:xfrm>
      </xdr:grpSpPr>
      <xdr:sp macro="" textlink="">
        <xdr:nvSpPr>
          <xdr:cNvPr id="4" name="Rectangle 3">
            <a:extLst>
              <a:ext uri="{FF2B5EF4-FFF2-40B4-BE49-F238E27FC236}">
                <a16:creationId xmlns:a16="http://schemas.microsoft.com/office/drawing/2014/main" xmlns="" id="{00000000-0008-0000-03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3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3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3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3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3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195944</xdr:colOff>
      <xdr:row>14</xdr:row>
      <xdr:rowOff>195943</xdr:rowOff>
    </xdr:to>
    <xdr:grpSp>
      <xdr:nvGrpSpPr>
        <xdr:cNvPr id="10" name="Group 9">
          <a:extLst>
            <a:ext uri="{FF2B5EF4-FFF2-40B4-BE49-F238E27FC236}">
              <a16:creationId xmlns:a16="http://schemas.microsoft.com/office/drawing/2014/main" xmlns="" id="{00000000-0008-0000-0300-00000A000000}"/>
            </a:ext>
          </a:extLst>
        </xdr:cNvPr>
        <xdr:cNvGrpSpPr/>
      </xdr:nvGrpSpPr>
      <xdr:grpSpPr>
        <a:xfrm>
          <a:off x="285751" y="2054679"/>
          <a:ext cx="155122" cy="631371"/>
          <a:chOff x="462644" y="2122714"/>
          <a:chExt cx="155122" cy="631371"/>
        </a:xfrm>
      </xdr:grpSpPr>
      <xdr:pic>
        <xdr:nvPicPr>
          <xdr:cNvPr id="11" name="Picture 10" descr="http://ebs.toyotavn.com.vn:8000/OA_MEDIA/fwkhp_folder.gif">
            <a:extLst>
              <a:ext uri="{FF2B5EF4-FFF2-40B4-BE49-F238E27FC236}">
                <a16:creationId xmlns:a16="http://schemas.microsoft.com/office/drawing/2014/main" xmlns="" id="{00000000-0008-0000-03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3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3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4" name="Rectangle 13">
          <a:extLst>
            <a:ext uri="{FF2B5EF4-FFF2-40B4-BE49-F238E27FC236}">
              <a16:creationId xmlns:a16="http://schemas.microsoft.com/office/drawing/2014/main" xmlns="" id="{00000000-0008-0000-0300-00000E000000}"/>
            </a:ext>
          </a:extLst>
        </xdr:cNvPr>
        <xdr:cNvSpPr/>
      </xdr:nvSpPr>
      <xdr:spPr>
        <a:xfrm>
          <a:off x="179613" y="1209675"/>
          <a:ext cx="633177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42</xdr:col>
      <xdr:colOff>598715</xdr:colOff>
      <xdr:row>8</xdr:row>
      <xdr:rowOff>163286</xdr:rowOff>
    </xdr:from>
    <xdr:to>
      <xdr:col>45</xdr:col>
      <xdr:colOff>0</xdr:colOff>
      <xdr:row>10</xdr:row>
      <xdr:rowOff>13607</xdr:rowOff>
    </xdr:to>
    <xdr:sp macro="" textlink="">
      <xdr:nvSpPr>
        <xdr:cNvPr id="15" name="Rounded Rectangle 14">
          <a:extLst>
            <a:ext uri="{FF2B5EF4-FFF2-40B4-BE49-F238E27FC236}">
              <a16:creationId xmlns:a16="http://schemas.microsoft.com/office/drawing/2014/main" xmlns="" id="{00000000-0008-0000-0300-00000F000000}"/>
            </a:ext>
          </a:extLst>
        </xdr:cNvPr>
        <xdr:cNvSpPr/>
      </xdr:nvSpPr>
      <xdr:spPr>
        <a:xfrm>
          <a:off x="17315090" y="1515836"/>
          <a:ext cx="8776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73</xdr:col>
      <xdr:colOff>0</xdr:colOff>
      <xdr:row>33</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3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3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3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3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3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3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44</xdr:col>
      <xdr:colOff>163286</xdr:colOff>
      <xdr:row>4</xdr:row>
      <xdr:rowOff>81643</xdr:rowOff>
    </xdr:from>
    <xdr:to>
      <xdr:col>52</xdr:col>
      <xdr:colOff>163659</xdr:colOff>
      <xdr:row>5</xdr:row>
      <xdr:rowOff>137060</xdr:rowOff>
    </xdr:to>
    <xdr:sp macro="" textlink="">
      <xdr:nvSpPr>
        <xdr:cNvPr id="22" name="Rectangle 21">
          <a:extLst>
            <a:ext uri="{FF2B5EF4-FFF2-40B4-BE49-F238E27FC236}">
              <a16:creationId xmlns:a16="http://schemas.microsoft.com/office/drawing/2014/main" xmlns="" id="{00000000-0008-0000-0300-000016000000}"/>
            </a:ext>
          </a:extLst>
        </xdr:cNvPr>
        <xdr:cNvSpPr/>
      </xdr:nvSpPr>
      <xdr:spPr>
        <a:xfrm>
          <a:off x="17917886" y="757918"/>
          <a:ext cx="3229348"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40</xdr:col>
      <xdr:colOff>0</xdr:colOff>
      <xdr:row>2</xdr:row>
      <xdr:rowOff>95249</xdr:rowOff>
    </xdr:from>
    <xdr:to>
      <xdr:col>50</xdr:col>
      <xdr:colOff>204477</xdr:colOff>
      <xdr:row>4</xdr:row>
      <xdr:rowOff>22762</xdr:rowOff>
    </xdr:to>
    <xdr:grpSp>
      <xdr:nvGrpSpPr>
        <xdr:cNvPr id="23" name="Group 22">
          <a:extLst>
            <a:ext uri="{FF2B5EF4-FFF2-40B4-BE49-F238E27FC236}">
              <a16:creationId xmlns:a16="http://schemas.microsoft.com/office/drawing/2014/main" xmlns="" id="{00000000-0008-0000-0300-000017000000}"/>
            </a:ext>
          </a:extLst>
        </xdr:cNvPr>
        <xdr:cNvGrpSpPr/>
      </xdr:nvGrpSpPr>
      <xdr:grpSpPr>
        <a:xfrm>
          <a:off x="13865679" y="394606"/>
          <a:ext cx="4463512" cy="308513"/>
          <a:chOff x="8502570" y="494310"/>
          <a:chExt cx="2919266" cy="308513"/>
        </a:xfrm>
      </xdr:grpSpPr>
      <xdr:sp macro="" textlink="">
        <xdr:nvSpPr>
          <xdr:cNvPr id="24" name="Rectangle 23">
            <a:extLst>
              <a:ext uri="{FF2B5EF4-FFF2-40B4-BE49-F238E27FC236}">
                <a16:creationId xmlns:a16="http://schemas.microsoft.com/office/drawing/2014/main" xmlns="" id="{00000000-0008-0000-0300-000018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5" name="Rectangle 24">
            <a:extLst>
              <a:ext uri="{FF2B5EF4-FFF2-40B4-BE49-F238E27FC236}">
                <a16:creationId xmlns:a16="http://schemas.microsoft.com/office/drawing/2014/main" xmlns="" id="{00000000-0008-0000-0300-000019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6" name="Rectangle 25">
            <a:extLst>
              <a:ext uri="{FF2B5EF4-FFF2-40B4-BE49-F238E27FC236}">
                <a16:creationId xmlns:a16="http://schemas.microsoft.com/office/drawing/2014/main" xmlns="" id="{00000000-0008-0000-0300-00001A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13608</xdr:colOff>
      <xdr:row>12</xdr:row>
      <xdr:rowOff>217715</xdr:rowOff>
    </xdr:from>
    <xdr:to>
      <xdr:col>39</xdr:col>
      <xdr:colOff>408213</xdr:colOff>
      <xdr:row>14</xdr:row>
      <xdr:rowOff>27216</xdr:rowOff>
    </xdr:to>
    <xdr:sp macro="" textlink="">
      <xdr:nvSpPr>
        <xdr:cNvPr id="27" name="Rectangle 26">
          <a:extLst>
            <a:ext uri="{FF2B5EF4-FFF2-40B4-BE49-F238E27FC236}">
              <a16:creationId xmlns:a16="http://schemas.microsoft.com/office/drawing/2014/main" xmlns="" id="{00000000-0008-0000-0300-00001B000000}"/>
            </a:ext>
          </a:extLst>
        </xdr:cNvPr>
        <xdr:cNvSpPr/>
      </xdr:nvSpPr>
      <xdr:spPr>
        <a:xfrm>
          <a:off x="7538358" y="2245179"/>
          <a:ext cx="8545284"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73</xdr:col>
      <xdr:colOff>0</xdr:colOff>
      <xdr:row>33</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3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3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3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3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3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3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3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3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3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3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3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3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3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3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3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3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3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3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3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3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3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3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3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3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3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3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3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3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3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3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3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3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3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3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3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3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3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3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3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3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3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3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3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3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3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3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3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3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3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3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3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3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3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3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3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3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3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3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3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3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3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3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3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3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3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3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3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3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3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3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3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3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3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3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3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3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3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3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3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3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3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3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3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3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3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3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3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3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3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3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3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3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3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3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3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3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3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3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3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3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3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73</xdr:col>
      <xdr:colOff>0</xdr:colOff>
      <xdr:row>33</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3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2865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77</xdr:col>
          <xdr:colOff>340179</xdr:colOff>
          <xdr:row>33</xdr:row>
          <xdr:rowOff>0</xdr:rowOff>
        </xdr:from>
        <xdr:to>
          <xdr:col>88</xdr:col>
          <xdr:colOff>148318</xdr:colOff>
          <xdr:row>49</xdr:row>
          <xdr:rowOff>66675</xdr:rowOff>
        </xdr:to>
        <xdr:pic>
          <xdr:nvPicPr>
            <xdr:cNvPr id="130" name="Picture 129">
              <a:extLst>
                <a:ext uri="{FF2B5EF4-FFF2-40B4-BE49-F238E27FC236}">
                  <a16:creationId xmlns:a16="http://schemas.microsoft.com/office/drawing/2014/main" xmlns="" id="{00000000-0008-0000-0300-000082000000}"/>
                </a:ext>
              </a:extLst>
            </xdr:cNvPr>
            <xdr:cNvPicPr>
              <a:picLocks noChangeAspect="1" noChangeArrowheads="1"/>
              <a:extLst>
                <a:ext uri="{84589F7E-364E-4C9E-8A38-B11213B215E9}">
                  <a14:cameraTool cellRange="[15]LSP!$A$4:$H$20" spid="_x0000_s349358"/>
                </a:ext>
              </a:extLst>
            </xdr:cNvPicPr>
          </xdr:nvPicPr>
          <xdr:blipFill>
            <a:blip xmlns:r="http://schemas.openxmlformats.org/officeDocument/2006/relationships" r:embed="rId3"/>
            <a:srcRect/>
            <a:stretch>
              <a:fillRect/>
            </a:stretch>
          </xdr:blipFill>
          <xdr:spPr bwMode="auto">
            <a:xfrm>
              <a:off x="32658504" y="6286500"/>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40</xdr:col>
      <xdr:colOff>342898</xdr:colOff>
      <xdr:row>28</xdr:row>
      <xdr:rowOff>111580</xdr:rowOff>
    </xdr:from>
    <xdr:to>
      <xdr:col>42</xdr:col>
      <xdr:colOff>372836</xdr:colOff>
      <xdr:row>29</xdr:row>
      <xdr:rowOff>176893</xdr:rowOff>
    </xdr:to>
    <xdr:grpSp>
      <xdr:nvGrpSpPr>
        <xdr:cNvPr id="131" name="Group 130">
          <a:extLst>
            <a:ext uri="{FF2B5EF4-FFF2-40B4-BE49-F238E27FC236}">
              <a16:creationId xmlns:a16="http://schemas.microsoft.com/office/drawing/2014/main" xmlns="" id="{00000000-0008-0000-0300-000083000000}"/>
            </a:ext>
          </a:extLst>
        </xdr:cNvPr>
        <xdr:cNvGrpSpPr/>
      </xdr:nvGrpSpPr>
      <xdr:grpSpPr>
        <a:xfrm>
          <a:off x="14208577" y="5486401"/>
          <a:ext cx="846366" cy="255813"/>
          <a:chOff x="5959928" y="3878036"/>
          <a:chExt cx="601437" cy="209550"/>
        </a:xfrm>
      </xdr:grpSpPr>
      <xdr:sp macro="" textlink="">
        <xdr:nvSpPr>
          <xdr:cNvPr id="132" name="Text Box 13">
            <a:extLst>
              <a:ext uri="{FF2B5EF4-FFF2-40B4-BE49-F238E27FC236}">
                <a16:creationId xmlns:a16="http://schemas.microsoft.com/office/drawing/2014/main" xmlns="" id="{00000000-0008-0000-0300-000084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33" name="Line 14">
            <a:extLst>
              <a:ext uri="{FF2B5EF4-FFF2-40B4-BE49-F238E27FC236}">
                <a16:creationId xmlns:a16="http://schemas.microsoft.com/office/drawing/2014/main" xmlns="" id="{00000000-0008-0000-0300-00008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204107</xdr:colOff>
      <xdr:row>28</xdr:row>
      <xdr:rowOff>95247</xdr:rowOff>
    </xdr:from>
    <xdr:to>
      <xdr:col>39</xdr:col>
      <xdr:colOff>394607</xdr:colOff>
      <xdr:row>29</xdr:row>
      <xdr:rowOff>163284</xdr:rowOff>
    </xdr:to>
    <xdr:sp macro="" textlink="">
      <xdr:nvSpPr>
        <xdr:cNvPr id="134" name="Rounded Rectangle 133">
          <a:extLst>
            <a:ext uri="{FF2B5EF4-FFF2-40B4-BE49-F238E27FC236}">
              <a16:creationId xmlns:a16="http://schemas.microsoft.com/office/drawing/2014/main" xmlns="" id="{00000000-0008-0000-0300-000086000000}"/>
            </a:ext>
          </a:extLst>
        </xdr:cNvPr>
        <xdr:cNvSpPr/>
      </xdr:nvSpPr>
      <xdr:spPr>
        <a:xfrm>
          <a:off x="14653532" y="5429247"/>
          <a:ext cx="1419225"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138792</xdr:colOff>
      <xdr:row>43</xdr:row>
      <xdr:rowOff>2721</xdr:rowOff>
    </xdr:from>
    <xdr:to>
      <xdr:col>35</xdr:col>
      <xdr:colOff>206828</xdr:colOff>
      <xdr:row>43</xdr:row>
      <xdr:rowOff>234041</xdr:rowOff>
    </xdr:to>
    <xdr:sp macro="" textlink="">
      <xdr:nvSpPr>
        <xdr:cNvPr id="135" name="Rounded Rectangle 134">
          <a:extLst>
            <a:ext uri="{FF2B5EF4-FFF2-40B4-BE49-F238E27FC236}">
              <a16:creationId xmlns:a16="http://schemas.microsoft.com/office/drawing/2014/main" xmlns="" id="{00000000-0008-0000-0300-000087000000}"/>
            </a:ext>
          </a:extLst>
        </xdr:cNvPr>
        <xdr:cNvSpPr/>
      </xdr:nvSpPr>
      <xdr:spPr>
        <a:xfrm>
          <a:off x="12949917" y="8194221"/>
          <a:ext cx="129676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31</xdr:col>
      <xdr:colOff>274864</xdr:colOff>
      <xdr:row>42</xdr:row>
      <xdr:rowOff>166008</xdr:rowOff>
    </xdr:from>
    <xdr:to>
      <xdr:col>36</xdr:col>
      <xdr:colOff>43543</xdr:colOff>
      <xdr:row>44</xdr:row>
      <xdr:rowOff>44903</xdr:rowOff>
    </xdr:to>
    <xdr:sp macro="" textlink="">
      <xdr:nvSpPr>
        <xdr:cNvPr id="136" name="Oval 9">
          <a:extLst>
            <a:ext uri="{FF2B5EF4-FFF2-40B4-BE49-F238E27FC236}">
              <a16:creationId xmlns:a16="http://schemas.microsoft.com/office/drawing/2014/main" xmlns="" id="{00000000-0008-0000-0300-000088000000}"/>
            </a:ext>
          </a:extLst>
        </xdr:cNvPr>
        <xdr:cNvSpPr>
          <a:spLocks noChangeArrowheads="1"/>
        </xdr:cNvSpPr>
      </xdr:nvSpPr>
      <xdr:spPr bwMode="auto">
        <a:xfrm>
          <a:off x="12676414" y="8167008"/>
          <a:ext cx="181655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274856</xdr:colOff>
      <xdr:row>44</xdr:row>
      <xdr:rowOff>104774</xdr:rowOff>
    </xdr:from>
    <xdr:to>
      <xdr:col>34</xdr:col>
      <xdr:colOff>209541</xdr:colOff>
      <xdr:row>45</xdr:row>
      <xdr:rowOff>185056</xdr:rowOff>
    </xdr:to>
    <xdr:grpSp>
      <xdr:nvGrpSpPr>
        <xdr:cNvPr id="137" name="Group 136">
          <a:extLst>
            <a:ext uri="{FF2B5EF4-FFF2-40B4-BE49-F238E27FC236}">
              <a16:creationId xmlns:a16="http://schemas.microsoft.com/office/drawing/2014/main" xmlns="" id="{00000000-0008-0000-0300-000089000000}"/>
            </a:ext>
          </a:extLst>
        </xdr:cNvPr>
        <xdr:cNvGrpSpPr/>
      </xdr:nvGrpSpPr>
      <xdr:grpSpPr>
        <a:xfrm>
          <a:off x="11473535" y="8541203"/>
          <a:ext cx="342899" cy="270782"/>
          <a:chOff x="6313715" y="3659755"/>
          <a:chExt cx="247650" cy="427831"/>
        </a:xfrm>
      </xdr:grpSpPr>
      <xdr:sp macro="" textlink="">
        <xdr:nvSpPr>
          <xdr:cNvPr id="138" name="Text Box 13">
            <a:extLst>
              <a:ext uri="{FF2B5EF4-FFF2-40B4-BE49-F238E27FC236}">
                <a16:creationId xmlns:a16="http://schemas.microsoft.com/office/drawing/2014/main" xmlns="" id="{00000000-0008-0000-0300-00008A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39" name="Line 14">
            <a:extLst>
              <a:ext uri="{FF2B5EF4-FFF2-40B4-BE49-F238E27FC236}">
                <a16:creationId xmlns:a16="http://schemas.microsoft.com/office/drawing/2014/main" xmlns="" id="{00000000-0008-0000-0300-00008B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53</xdr:col>
      <xdr:colOff>214991</xdr:colOff>
      <xdr:row>36</xdr:row>
      <xdr:rowOff>81644</xdr:rowOff>
    </xdr:from>
    <xdr:to>
      <xdr:col>56</xdr:col>
      <xdr:colOff>54424</xdr:colOff>
      <xdr:row>37</xdr:row>
      <xdr:rowOff>68036</xdr:rowOff>
    </xdr:to>
    <xdr:grpSp>
      <xdr:nvGrpSpPr>
        <xdr:cNvPr id="140" name="Group 139">
          <a:extLst>
            <a:ext uri="{FF2B5EF4-FFF2-40B4-BE49-F238E27FC236}">
              <a16:creationId xmlns:a16="http://schemas.microsoft.com/office/drawing/2014/main" xmlns="" id="{00000000-0008-0000-0300-00008C000000}"/>
            </a:ext>
          </a:extLst>
        </xdr:cNvPr>
        <xdr:cNvGrpSpPr/>
      </xdr:nvGrpSpPr>
      <xdr:grpSpPr>
        <a:xfrm>
          <a:off x="19183348" y="6994073"/>
          <a:ext cx="492576" cy="176892"/>
          <a:chOff x="5959928" y="3878037"/>
          <a:chExt cx="518757" cy="189176"/>
        </a:xfrm>
      </xdr:grpSpPr>
      <xdr:sp macro="" textlink="">
        <xdr:nvSpPr>
          <xdr:cNvPr id="141" name="Text Box 13">
            <a:extLst>
              <a:ext uri="{FF2B5EF4-FFF2-40B4-BE49-F238E27FC236}">
                <a16:creationId xmlns:a16="http://schemas.microsoft.com/office/drawing/2014/main" xmlns="" id="{00000000-0008-0000-0300-00008D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42" name="Line 14">
            <a:extLst>
              <a:ext uri="{FF2B5EF4-FFF2-40B4-BE49-F238E27FC236}">
                <a16:creationId xmlns:a16="http://schemas.microsoft.com/office/drawing/2014/main" xmlns="" id="{00000000-0008-0000-0300-00008E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43" name="Group 142">
          <a:extLst>
            <a:ext uri="{FF2B5EF4-FFF2-40B4-BE49-F238E27FC236}">
              <a16:creationId xmlns:a16="http://schemas.microsoft.com/office/drawing/2014/main" xmlns="" id="{00000000-0008-0000-0300-00008F000000}"/>
            </a:ext>
          </a:extLst>
        </xdr:cNvPr>
        <xdr:cNvGrpSpPr/>
      </xdr:nvGrpSpPr>
      <xdr:grpSpPr>
        <a:xfrm>
          <a:off x="7187294" y="2057401"/>
          <a:ext cx="307521" cy="865414"/>
          <a:chOff x="462644" y="2122714"/>
          <a:chExt cx="157843" cy="865414"/>
        </a:xfrm>
      </xdr:grpSpPr>
      <xdr:pic>
        <xdr:nvPicPr>
          <xdr:cNvPr id="144" name="Picture 143" descr="http://ebs.toyotavn.com.vn:8000/OA_MEDIA/fwkhp_folder.gif">
            <a:extLst>
              <a:ext uri="{FF2B5EF4-FFF2-40B4-BE49-F238E27FC236}">
                <a16:creationId xmlns:a16="http://schemas.microsoft.com/office/drawing/2014/main" xmlns="" id="{00000000-0008-0000-03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44" descr="http://ebs.toyotavn.com.vn:8000/OA_MEDIA/fwkhp_folder.gif">
            <a:extLst>
              <a:ext uri="{FF2B5EF4-FFF2-40B4-BE49-F238E27FC236}">
                <a16:creationId xmlns:a16="http://schemas.microsoft.com/office/drawing/2014/main" xmlns="" id="{00000000-0008-0000-03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Picture 145" descr="http://ebs.toyotavn.com.vn:8000/OA_MEDIA/fwkhp_folder.gif">
            <a:extLst>
              <a:ext uri="{FF2B5EF4-FFF2-40B4-BE49-F238E27FC236}">
                <a16:creationId xmlns:a16="http://schemas.microsoft.com/office/drawing/2014/main" xmlns="" id="{00000000-0008-0000-03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7" name="Picture 146" descr="http://ebs.toyotavn.com.vn:8000/OA_MEDIA/fwkhp_folder.gif">
            <a:extLst>
              <a:ext uri="{FF2B5EF4-FFF2-40B4-BE49-F238E27FC236}">
                <a16:creationId xmlns:a16="http://schemas.microsoft.com/office/drawing/2014/main" xmlns="" id="{00000000-0008-0000-03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54428</xdr:colOff>
      <xdr:row>15</xdr:row>
      <xdr:rowOff>40820</xdr:rowOff>
    </xdr:from>
    <xdr:to>
      <xdr:col>1</xdr:col>
      <xdr:colOff>206828</xdr:colOff>
      <xdr:row>15</xdr:row>
      <xdr:rowOff>193220</xdr:rowOff>
    </xdr:to>
    <xdr:pic>
      <xdr:nvPicPr>
        <xdr:cNvPr id="148" name="Picture 147" descr="http://ebs.toyotavn.com.vn:8000/OA_MEDIA/fwkhp_folder.gif">
          <a:extLst>
            <a:ext uri="{FF2B5EF4-FFF2-40B4-BE49-F238E27FC236}">
              <a16:creationId xmlns:a16="http://schemas.microsoft.com/office/drawing/2014/main" xmlns="" id="{00000000-0008-0000-03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27459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0</xdr:colOff>
      <xdr:row>36</xdr:row>
      <xdr:rowOff>0</xdr:rowOff>
    </xdr:from>
    <xdr:to>
      <xdr:col>41</xdr:col>
      <xdr:colOff>193223</xdr:colOff>
      <xdr:row>37</xdr:row>
      <xdr:rowOff>5442</xdr:rowOff>
    </xdr:to>
    <xdr:grpSp>
      <xdr:nvGrpSpPr>
        <xdr:cNvPr id="149" name="Group 148">
          <a:extLst>
            <a:ext uri="{FF2B5EF4-FFF2-40B4-BE49-F238E27FC236}">
              <a16:creationId xmlns:a16="http://schemas.microsoft.com/office/drawing/2014/main" xmlns="" id="{00000000-0008-0000-0300-000095000000}"/>
            </a:ext>
          </a:extLst>
        </xdr:cNvPr>
        <xdr:cNvGrpSpPr/>
      </xdr:nvGrpSpPr>
      <xdr:grpSpPr>
        <a:xfrm>
          <a:off x="13865679" y="6912429"/>
          <a:ext cx="601437" cy="195942"/>
          <a:chOff x="5959928" y="3878036"/>
          <a:chExt cx="601437" cy="209550"/>
        </a:xfrm>
      </xdr:grpSpPr>
      <xdr:sp macro="" textlink="">
        <xdr:nvSpPr>
          <xdr:cNvPr id="150" name="Text Box 13">
            <a:extLst>
              <a:ext uri="{FF2B5EF4-FFF2-40B4-BE49-F238E27FC236}">
                <a16:creationId xmlns:a16="http://schemas.microsoft.com/office/drawing/2014/main" xmlns="" id="{00000000-0008-0000-0300-00009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51" name="Line 14">
            <a:extLst>
              <a:ext uri="{FF2B5EF4-FFF2-40B4-BE49-F238E27FC236}">
                <a16:creationId xmlns:a16="http://schemas.microsoft.com/office/drawing/2014/main" xmlns="" id="{00000000-0008-0000-0300-00009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54428</xdr:colOff>
      <xdr:row>16</xdr:row>
      <xdr:rowOff>68036</xdr:rowOff>
    </xdr:from>
    <xdr:to>
      <xdr:col>1</xdr:col>
      <xdr:colOff>206828</xdr:colOff>
      <xdr:row>16</xdr:row>
      <xdr:rowOff>220436</xdr:rowOff>
    </xdr:to>
    <xdr:pic>
      <xdr:nvPicPr>
        <xdr:cNvPr id="153" name="Picture 152" descr="http://ebs.toyotavn.com.vn:8000/OA_MEDIA/fwkhp_folder.gif">
          <a:extLst>
            <a:ext uri="{FF2B5EF4-FFF2-40B4-BE49-F238E27FC236}">
              <a16:creationId xmlns:a16="http://schemas.microsoft.com/office/drawing/2014/main" xmlns="" id="{00000000-0008-0000-03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300173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70757</xdr:colOff>
      <xdr:row>17</xdr:row>
      <xdr:rowOff>43544</xdr:rowOff>
    </xdr:from>
    <xdr:to>
      <xdr:col>1</xdr:col>
      <xdr:colOff>223157</xdr:colOff>
      <xdr:row>17</xdr:row>
      <xdr:rowOff>195944</xdr:rowOff>
    </xdr:to>
    <xdr:pic>
      <xdr:nvPicPr>
        <xdr:cNvPr id="154" name="Picture 153" descr="http://ebs.toyotavn.com.vn:8000/OA_MEDIA/fwkhp_folder.gif">
          <a:extLst>
            <a:ext uri="{FF2B5EF4-FFF2-40B4-BE49-F238E27FC236}">
              <a16:creationId xmlns:a16="http://schemas.microsoft.com/office/drawing/2014/main" xmlns="" id="{00000000-0008-0000-03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882" y="3205844"/>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xdr:row>
      <xdr:rowOff>228600</xdr:rowOff>
    </xdr:from>
    <xdr:to>
      <xdr:col>18</xdr:col>
      <xdr:colOff>190500</xdr:colOff>
      <xdr:row>18</xdr:row>
      <xdr:rowOff>27214</xdr:rowOff>
    </xdr:to>
    <xdr:sp macro="" textlink="">
      <xdr:nvSpPr>
        <xdr:cNvPr id="155" name="Rectangle 154">
          <a:extLst>
            <a:ext uri="{FF2B5EF4-FFF2-40B4-BE49-F238E27FC236}">
              <a16:creationId xmlns:a16="http://schemas.microsoft.com/office/drawing/2014/main" xmlns="" id="{00000000-0008-0000-0300-00009B000000}"/>
            </a:ext>
          </a:extLst>
        </xdr:cNvPr>
        <xdr:cNvSpPr/>
      </xdr:nvSpPr>
      <xdr:spPr>
        <a:xfrm>
          <a:off x="238124" y="3162300"/>
          <a:ext cx="5972176" cy="25581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61" name="Group 160">
          <a:extLst>
            <a:ext uri="{FF2B5EF4-FFF2-40B4-BE49-F238E27FC236}">
              <a16:creationId xmlns:a16="http://schemas.microsoft.com/office/drawing/2014/main" xmlns="" id="{00000000-0008-0000-0300-0000A1000000}"/>
            </a:ext>
          </a:extLst>
        </xdr:cNvPr>
        <xdr:cNvGrpSpPr/>
      </xdr:nvGrpSpPr>
      <xdr:grpSpPr>
        <a:xfrm>
          <a:off x="7187294" y="2057401"/>
          <a:ext cx="307521" cy="865414"/>
          <a:chOff x="462644" y="2122714"/>
          <a:chExt cx="157843" cy="865414"/>
        </a:xfrm>
      </xdr:grpSpPr>
      <xdr:pic>
        <xdr:nvPicPr>
          <xdr:cNvPr id="162" name="Picture 161" descr="http://ebs.toyotavn.com.vn:8000/OA_MEDIA/fwkhp_folder.gif">
            <a:extLst>
              <a:ext uri="{FF2B5EF4-FFF2-40B4-BE49-F238E27FC236}">
                <a16:creationId xmlns:a16="http://schemas.microsoft.com/office/drawing/2014/main" xmlns="" id="{00000000-0008-0000-03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3" name="Picture 162" descr="http://ebs.toyotavn.com.vn:8000/OA_MEDIA/fwkhp_folder.gif">
            <a:extLst>
              <a:ext uri="{FF2B5EF4-FFF2-40B4-BE49-F238E27FC236}">
                <a16:creationId xmlns:a16="http://schemas.microsoft.com/office/drawing/2014/main" xmlns="" id="{00000000-0008-0000-03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4" name="Picture 163" descr="http://ebs.toyotavn.com.vn:8000/OA_MEDIA/fwkhp_folder.gif">
            <a:extLst>
              <a:ext uri="{FF2B5EF4-FFF2-40B4-BE49-F238E27FC236}">
                <a16:creationId xmlns:a16="http://schemas.microsoft.com/office/drawing/2014/main" xmlns="" id="{00000000-0008-0000-03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5" name="Picture 164" descr="http://ebs.toyotavn.com.vn:8000/OA_MEDIA/fwkhp_folder.gif">
            <a:extLst>
              <a:ext uri="{FF2B5EF4-FFF2-40B4-BE49-F238E27FC236}">
                <a16:creationId xmlns:a16="http://schemas.microsoft.com/office/drawing/2014/main" xmlns="" id="{00000000-0008-0000-03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172807</xdr:colOff>
      <xdr:row>30</xdr:row>
      <xdr:rowOff>190499</xdr:rowOff>
    </xdr:from>
    <xdr:to>
      <xdr:col>6</xdr:col>
      <xdr:colOff>149678</xdr:colOff>
      <xdr:row>32</xdr:row>
      <xdr:rowOff>13603</xdr:rowOff>
    </xdr:to>
    <xdr:grpSp>
      <xdr:nvGrpSpPr>
        <xdr:cNvPr id="166" name="Group 165">
          <a:extLst>
            <a:ext uri="{FF2B5EF4-FFF2-40B4-BE49-F238E27FC236}">
              <a16:creationId xmlns:a16="http://schemas.microsoft.com/office/drawing/2014/main" xmlns="" id="{E9695B75-740B-40BE-A0CE-479D763D0AA3}"/>
            </a:ext>
          </a:extLst>
        </xdr:cNvPr>
        <xdr:cNvGrpSpPr/>
      </xdr:nvGrpSpPr>
      <xdr:grpSpPr>
        <a:xfrm>
          <a:off x="1356628" y="5946320"/>
          <a:ext cx="1038229" cy="217712"/>
          <a:chOff x="5959928" y="3878036"/>
          <a:chExt cx="698457" cy="232832"/>
        </a:xfrm>
      </xdr:grpSpPr>
      <xdr:sp macro="" textlink="">
        <xdr:nvSpPr>
          <xdr:cNvPr id="167" name="Text Box 13">
            <a:extLst>
              <a:ext uri="{FF2B5EF4-FFF2-40B4-BE49-F238E27FC236}">
                <a16:creationId xmlns:a16="http://schemas.microsoft.com/office/drawing/2014/main" xmlns="" id="{B7951BAC-0248-4A56-A3E0-A65A01F83881}"/>
              </a:ext>
            </a:extLst>
          </xdr:cNvPr>
          <xdr:cNvSpPr txBox="1">
            <a:spLocks noChangeArrowheads="1"/>
          </xdr:cNvSpPr>
        </xdr:nvSpPr>
        <xdr:spPr bwMode="auto">
          <a:xfrm>
            <a:off x="6313716" y="3878036"/>
            <a:ext cx="344669" cy="232832"/>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68" name="Line 14">
            <a:extLst>
              <a:ext uri="{FF2B5EF4-FFF2-40B4-BE49-F238E27FC236}">
                <a16:creationId xmlns:a16="http://schemas.microsoft.com/office/drawing/2014/main" xmlns="" id="{CE0FE2CC-94E5-4577-8340-97590B3614AE}"/>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14</xdr:col>
      <xdr:colOff>2722</xdr:colOff>
      <xdr:row>30</xdr:row>
      <xdr:rowOff>16329</xdr:rowOff>
    </xdr:from>
    <xdr:to>
      <xdr:col>15</xdr:col>
      <xdr:colOff>122463</xdr:colOff>
      <xdr:row>31</xdr:row>
      <xdr:rowOff>27214</xdr:rowOff>
    </xdr:to>
    <xdr:grpSp>
      <xdr:nvGrpSpPr>
        <xdr:cNvPr id="169" name="Group 168">
          <a:extLst>
            <a:ext uri="{FF2B5EF4-FFF2-40B4-BE49-F238E27FC236}">
              <a16:creationId xmlns:a16="http://schemas.microsoft.com/office/drawing/2014/main" xmlns="" id="{EA30A53E-EE28-4733-90FD-BA5FAC8FBBEC}"/>
            </a:ext>
          </a:extLst>
        </xdr:cNvPr>
        <xdr:cNvGrpSpPr/>
      </xdr:nvGrpSpPr>
      <xdr:grpSpPr>
        <a:xfrm>
          <a:off x="4629151" y="5772150"/>
          <a:ext cx="432705" cy="214993"/>
          <a:chOff x="5959928" y="3878036"/>
          <a:chExt cx="819447" cy="214994"/>
        </a:xfrm>
      </xdr:grpSpPr>
      <xdr:sp macro="" textlink="">
        <xdr:nvSpPr>
          <xdr:cNvPr id="170" name="Text Box 13">
            <a:extLst>
              <a:ext uri="{FF2B5EF4-FFF2-40B4-BE49-F238E27FC236}">
                <a16:creationId xmlns:a16="http://schemas.microsoft.com/office/drawing/2014/main" xmlns="" id="{A107FE17-5EF1-41F1-A174-4DF0E051235F}"/>
              </a:ext>
            </a:extLst>
          </xdr:cNvPr>
          <xdr:cNvSpPr txBox="1">
            <a:spLocks noChangeArrowheads="1"/>
          </xdr:cNvSpPr>
        </xdr:nvSpPr>
        <xdr:spPr bwMode="auto">
          <a:xfrm>
            <a:off x="6313714" y="3878036"/>
            <a:ext cx="465661" cy="21499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71" name="Line 14">
            <a:extLst>
              <a:ext uri="{FF2B5EF4-FFF2-40B4-BE49-F238E27FC236}">
                <a16:creationId xmlns:a16="http://schemas.microsoft.com/office/drawing/2014/main" xmlns="" id="{412C4E12-DAD6-4E8C-B2C9-1B5AAA8C065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49</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400-000002000000}"/>
            </a:ext>
          </a:extLst>
        </xdr:cNvPr>
        <xdr:cNvCxnSpPr/>
      </xdr:nvCxnSpPr>
      <xdr:spPr>
        <a:xfrm>
          <a:off x="306161" y="730704"/>
          <a:ext cx="2005012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400-000003000000}"/>
            </a:ext>
          </a:extLst>
        </xdr:cNvPr>
        <xdr:cNvGrpSpPr/>
      </xdr:nvGrpSpPr>
      <xdr:grpSpPr>
        <a:xfrm>
          <a:off x="343890" y="307892"/>
          <a:ext cx="6314085" cy="364301"/>
          <a:chOff x="425533" y="103785"/>
          <a:chExt cx="3221182" cy="364301"/>
        </a:xfrm>
      </xdr:grpSpPr>
      <xdr:sp macro="" textlink="">
        <xdr:nvSpPr>
          <xdr:cNvPr id="4" name="Rectangle 3">
            <a:extLst>
              <a:ext uri="{FF2B5EF4-FFF2-40B4-BE49-F238E27FC236}">
                <a16:creationId xmlns:a16="http://schemas.microsoft.com/office/drawing/2014/main" xmlns="" id="{00000000-0008-0000-04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4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4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4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4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4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195944</xdr:colOff>
      <xdr:row>14</xdr:row>
      <xdr:rowOff>195943</xdr:rowOff>
    </xdr:to>
    <xdr:grpSp>
      <xdr:nvGrpSpPr>
        <xdr:cNvPr id="10" name="Group 9">
          <a:extLst>
            <a:ext uri="{FF2B5EF4-FFF2-40B4-BE49-F238E27FC236}">
              <a16:creationId xmlns:a16="http://schemas.microsoft.com/office/drawing/2014/main" xmlns="" id="{00000000-0008-0000-0400-00000A000000}"/>
            </a:ext>
          </a:extLst>
        </xdr:cNvPr>
        <xdr:cNvGrpSpPr/>
      </xdr:nvGrpSpPr>
      <xdr:grpSpPr>
        <a:xfrm>
          <a:off x="285751" y="2054679"/>
          <a:ext cx="155122" cy="631371"/>
          <a:chOff x="462644" y="2122714"/>
          <a:chExt cx="155122" cy="631371"/>
        </a:xfrm>
      </xdr:grpSpPr>
      <xdr:pic>
        <xdr:nvPicPr>
          <xdr:cNvPr id="11" name="Picture 10" descr="http://ebs.toyotavn.com.vn:8000/OA_MEDIA/fwkhp_folder.gif">
            <a:extLst>
              <a:ext uri="{FF2B5EF4-FFF2-40B4-BE49-F238E27FC236}">
                <a16:creationId xmlns:a16="http://schemas.microsoft.com/office/drawing/2014/main" xmlns="" id="{00000000-0008-0000-04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4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4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4" name="Rectangle 13">
          <a:extLst>
            <a:ext uri="{FF2B5EF4-FFF2-40B4-BE49-F238E27FC236}">
              <a16:creationId xmlns:a16="http://schemas.microsoft.com/office/drawing/2014/main" xmlns="" id="{00000000-0008-0000-0400-00000E000000}"/>
            </a:ext>
          </a:extLst>
        </xdr:cNvPr>
        <xdr:cNvSpPr/>
      </xdr:nvSpPr>
      <xdr:spPr>
        <a:xfrm>
          <a:off x="179613" y="1209675"/>
          <a:ext cx="633177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42</xdr:col>
      <xdr:colOff>598715</xdr:colOff>
      <xdr:row>8</xdr:row>
      <xdr:rowOff>163286</xdr:rowOff>
    </xdr:from>
    <xdr:to>
      <xdr:col>45</xdr:col>
      <xdr:colOff>0</xdr:colOff>
      <xdr:row>10</xdr:row>
      <xdr:rowOff>13607</xdr:rowOff>
    </xdr:to>
    <xdr:sp macro="" textlink="">
      <xdr:nvSpPr>
        <xdr:cNvPr id="15" name="Rounded Rectangle 14">
          <a:extLst>
            <a:ext uri="{FF2B5EF4-FFF2-40B4-BE49-F238E27FC236}">
              <a16:creationId xmlns:a16="http://schemas.microsoft.com/office/drawing/2014/main" xmlns="" id="{00000000-0008-0000-0400-00000F000000}"/>
            </a:ext>
          </a:extLst>
        </xdr:cNvPr>
        <xdr:cNvSpPr/>
      </xdr:nvSpPr>
      <xdr:spPr>
        <a:xfrm>
          <a:off x="17315090" y="1515836"/>
          <a:ext cx="8776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75</xdr:col>
      <xdr:colOff>0</xdr:colOff>
      <xdr:row>33</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4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4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4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4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4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4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44</xdr:col>
      <xdr:colOff>163286</xdr:colOff>
      <xdr:row>4</xdr:row>
      <xdr:rowOff>81643</xdr:rowOff>
    </xdr:from>
    <xdr:to>
      <xdr:col>52</xdr:col>
      <xdr:colOff>163659</xdr:colOff>
      <xdr:row>5</xdr:row>
      <xdr:rowOff>137060</xdr:rowOff>
    </xdr:to>
    <xdr:sp macro="" textlink="">
      <xdr:nvSpPr>
        <xdr:cNvPr id="27" name="Rectangle 26">
          <a:extLst>
            <a:ext uri="{FF2B5EF4-FFF2-40B4-BE49-F238E27FC236}">
              <a16:creationId xmlns:a16="http://schemas.microsoft.com/office/drawing/2014/main" xmlns="" id="{00000000-0008-0000-0400-00001B000000}"/>
            </a:ext>
          </a:extLst>
        </xdr:cNvPr>
        <xdr:cNvSpPr/>
      </xdr:nvSpPr>
      <xdr:spPr>
        <a:xfrm>
          <a:off x="17917886" y="757918"/>
          <a:ext cx="3229348"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40</xdr:col>
      <xdr:colOff>0</xdr:colOff>
      <xdr:row>2</xdr:row>
      <xdr:rowOff>95249</xdr:rowOff>
    </xdr:from>
    <xdr:to>
      <xdr:col>50</xdr:col>
      <xdr:colOff>204477</xdr:colOff>
      <xdr:row>4</xdr:row>
      <xdr:rowOff>22762</xdr:rowOff>
    </xdr:to>
    <xdr:grpSp>
      <xdr:nvGrpSpPr>
        <xdr:cNvPr id="28" name="Group 27">
          <a:extLst>
            <a:ext uri="{FF2B5EF4-FFF2-40B4-BE49-F238E27FC236}">
              <a16:creationId xmlns:a16="http://schemas.microsoft.com/office/drawing/2014/main" xmlns="" id="{00000000-0008-0000-0400-00001C000000}"/>
            </a:ext>
          </a:extLst>
        </xdr:cNvPr>
        <xdr:cNvGrpSpPr/>
      </xdr:nvGrpSpPr>
      <xdr:grpSpPr>
        <a:xfrm>
          <a:off x="14491607" y="394606"/>
          <a:ext cx="3973656" cy="308513"/>
          <a:chOff x="8502570" y="494310"/>
          <a:chExt cx="2919266" cy="308513"/>
        </a:xfrm>
      </xdr:grpSpPr>
      <xdr:sp macro="" textlink="">
        <xdr:nvSpPr>
          <xdr:cNvPr id="29" name="Rectangle 28">
            <a:extLst>
              <a:ext uri="{FF2B5EF4-FFF2-40B4-BE49-F238E27FC236}">
                <a16:creationId xmlns:a16="http://schemas.microsoft.com/office/drawing/2014/main" xmlns="" id="{00000000-0008-0000-0400-00001D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0" name="Rectangle 29">
            <a:extLst>
              <a:ext uri="{FF2B5EF4-FFF2-40B4-BE49-F238E27FC236}">
                <a16:creationId xmlns:a16="http://schemas.microsoft.com/office/drawing/2014/main" xmlns="" id="{00000000-0008-0000-0400-00001E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400-00001F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75</xdr:col>
      <xdr:colOff>0</xdr:colOff>
      <xdr:row>33</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4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4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4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4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4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4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4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4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4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4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4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4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4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4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4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4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4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4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4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4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4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4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4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4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4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4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4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4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4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4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4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4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4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4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4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4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4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4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4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4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4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4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4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4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4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4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4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4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4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4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4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4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4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4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4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4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4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4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4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4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4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4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4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4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4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4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4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4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4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4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4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4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4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4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4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4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4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4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4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4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4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4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4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4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4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4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4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4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4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4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4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4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4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4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4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4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4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4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4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4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4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33</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4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79925"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79</xdr:col>
          <xdr:colOff>340179</xdr:colOff>
          <xdr:row>33</xdr:row>
          <xdr:rowOff>0</xdr:rowOff>
        </xdr:from>
        <xdr:to>
          <xdr:col>90</xdr:col>
          <xdr:colOff>148318</xdr:colOff>
          <xdr:row>49</xdr:row>
          <xdr:rowOff>66675</xdr:rowOff>
        </xdr:to>
        <xdr:pic>
          <xdr:nvPicPr>
            <xdr:cNvPr id="140" name="Picture 139">
              <a:extLst>
                <a:ext uri="{FF2B5EF4-FFF2-40B4-BE49-F238E27FC236}">
                  <a16:creationId xmlns:a16="http://schemas.microsoft.com/office/drawing/2014/main" xmlns="" id="{00000000-0008-0000-0400-00008C000000}"/>
                </a:ext>
              </a:extLst>
            </xdr:cNvPr>
            <xdr:cNvPicPr>
              <a:picLocks noChangeAspect="1" noChangeArrowheads="1"/>
              <a:extLst>
                <a:ext uri="{84589F7E-364E-4C9E-8A38-B11213B215E9}">
                  <a14:cameraTool cellRange="[15]LSP!$A$4:$H$20" spid="_x0000_s321757"/>
                </a:ext>
              </a:extLst>
            </xdr:cNvPicPr>
          </xdr:nvPicPr>
          <xdr:blipFill>
            <a:blip xmlns:r="http://schemas.openxmlformats.org/officeDocument/2006/relationships" r:embed="rId3"/>
            <a:srcRect/>
            <a:stretch>
              <a:fillRect/>
            </a:stretch>
          </xdr:blipFill>
          <xdr:spPr bwMode="auto">
            <a:xfrm>
              <a:off x="32658504" y="6105525"/>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42</xdr:col>
      <xdr:colOff>342898</xdr:colOff>
      <xdr:row>28</xdr:row>
      <xdr:rowOff>111580</xdr:rowOff>
    </xdr:from>
    <xdr:to>
      <xdr:col>44</xdr:col>
      <xdr:colOff>372836</xdr:colOff>
      <xdr:row>29</xdr:row>
      <xdr:rowOff>176893</xdr:rowOff>
    </xdr:to>
    <xdr:grpSp>
      <xdr:nvGrpSpPr>
        <xdr:cNvPr id="144" name="Group 143">
          <a:extLst>
            <a:ext uri="{FF2B5EF4-FFF2-40B4-BE49-F238E27FC236}">
              <a16:creationId xmlns:a16="http://schemas.microsoft.com/office/drawing/2014/main" xmlns="" id="{00000000-0008-0000-0400-000090000000}"/>
            </a:ext>
          </a:extLst>
        </xdr:cNvPr>
        <xdr:cNvGrpSpPr/>
      </xdr:nvGrpSpPr>
      <xdr:grpSpPr>
        <a:xfrm>
          <a:off x="15161077" y="5486401"/>
          <a:ext cx="873580" cy="255813"/>
          <a:chOff x="5959928" y="3878036"/>
          <a:chExt cx="601437" cy="209550"/>
        </a:xfrm>
      </xdr:grpSpPr>
      <xdr:sp macro="" textlink="">
        <xdr:nvSpPr>
          <xdr:cNvPr id="145" name="Text Box 13">
            <a:extLst>
              <a:ext uri="{FF2B5EF4-FFF2-40B4-BE49-F238E27FC236}">
                <a16:creationId xmlns:a16="http://schemas.microsoft.com/office/drawing/2014/main" xmlns="" id="{00000000-0008-0000-0400-000091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46" name="Line 14">
            <a:extLst>
              <a:ext uri="{FF2B5EF4-FFF2-40B4-BE49-F238E27FC236}">
                <a16:creationId xmlns:a16="http://schemas.microsoft.com/office/drawing/2014/main" xmlns="" id="{00000000-0008-0000-0400-000092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38</xdr:col>
      <xdr:colOff>204107</xdr:colOff>
      <xdr:row>28</xdr:row>
      <xdr:rowOff>95247</xdr:rowOff>
    </xdr:from>
    <xdr:to>
      <xdr:col>41</xdr:col>
      <xdr:colOff>394607</xdr:colOff>
      <xdr:row>29</xdr:row>
      <xdr:rowOff>163284</xdr:rowOff>
    </xdr:to>
    <xdr:sp macro="" textlink="">
      <xdr:nvSpPr>
        <xdr:cNvPr id="147" name="Rounded Rectangle 146">
          <a:extLst>
            <a:ext uri="{FF2B5EF4-FFF2-40B4-BE49-F238E27FC236}">
              <a16:creationId xmlns:a16="http://schemas.microsoft.com/office/drawing/2014/main" xmlns="" id="{00000000-0008-0000-0400-000093000000}"/>
            </a:ext>
          </a:extLst>
        </xdr:cNvPr>
        <xdr:cNvSpPr/>
      </xdr:nvSpPr>
      <xdr:spPr>
        <a:xfrm>
          <a:off x="14653532" y="5248272"/>
          <a:ext cx="1419225"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138792</xdr:colOff>
      <xdr:row>43</xdr:row>
      <xdr:rowOff>2721</xdr:rowOff>
    </xdr:from>
    <xdr:to>
      <xdr:col>35</xdr:col>
      <xdr:colOff>206828</xdr:colOff>
      <xdr:row>43</xdr:row>
      <xdr:rowOff>234041</xdr:rowOff>
    </xdr:to>
    <xdr:sp macro="" textlink="">
      <xdr:nvSpPr>
        <xdr:cNvPr id="148" name="Rounded Rectangle 147">
          <a:extLst>
            <a:ext uri="{FF2B5EF4-FFF2-40B4-BE49-F238E27FC236}">
              <a16:creationId xmlns:a16="http://schemas.microsoft.com/office/drawing/2014/main" xmlns="" id="{00000000-0008-0000-0400-000094000000}"/>
            </a:ext>
          </a:extLst>
        </xdr:cNvPr>
        <xdr:cNvSpPr/>
      </xdr:nvSpPr>
      <xdr:spPr>
        <a:xfrm>
          <a:off x="12949917" y="8013246"/>
          <a:ext cx="129676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31</xdr:col>
      <xdr:colOff>274864</xdr:colOff>
      <xdr:row>42</xdr:row>
      <xdr:rowOff>166008</xdr:rowOff>
    </xdr:from>
    <xdr:to>
      <xdr:col>36</xdr:col>
      <xdr:colOff>43543</xdr:colOff>
      <xdr:row>44</xdr:row>
      <xdr:rowOff>44903</xdr:rowOff>
    </xdr:to>
    <xdr:sp macro="" textlink="">
      <xdr:nvSpPr>
        <xdr:cNvPr id="149" name="Oval 9">
          <a:extLst>
            <a:ext uri="{FF2B5EF4-FFF2-40B4-BE49-F238E27FC236}">
              <a16:creationId xmlns:a16="http://schemas.microsoft.com/office/drawing/2014/main" xmlns="" id="{00000000-0008-0000-0400-000095000000}"/>
            </a:ext>
          </a:extLst>
        </xdr:cNvPr>
        <xdr:cNvSpPr>
          <a:spLocks noChangeArrowheads="1"/>
        </xdr:cNvSpPr>
      </xdr:nvSpPr>
      <xdr:spPr bwMode="auto">
        <a:xfrm>
          <a:off x="12676414" y="7986033"/>
          <a:ext cx="181655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274856</xdr:colOff>
      <xdr:row>44</xdr:row>
      <xdr:rowOff>104774</xdr:rowOff>
    </xdr:from>
    <xdr:to>
      <xdr:col>34</xdr:col>
      <xdr:colOff>209541</xdr:colOff>
      <xdr:row>45</xdr:row>
      <xdr:rowOff>185056</xdr:rowOff>
    </xdr:to>
    <xdr:grpSp>
      <xdr:nvGrpSpPr>
        <xdr:cNvPr id="150" name="Group 149">
          <a:extLst>
            <a:ext uri="{FF2B5EF4-FFF2-40B4-BE49-F238E27FC236}">
              <a16:creationId xmlns:a16="http://schemas.microsoft.com/office/drawing/2014/main" xmlns="" id="{00000000-0008-0000-0400-000096000000}"/>
            </a:ext>
          </a:extLst>
        </xdr:cNvPr>
        <xdr:cNvGrpSpPr/>
      </xdr:nvGrpSpPr>
      <xdr:grpSpPr>
        <a:xfrm>
          <a:off x="12439642" y="8541203"/>
          <a:ext cx="342899" cy="270782"/>
          <a:chOff x="6313715" y="3659755"/>
          <a:chExt cx="247650" cy="427831"/>
        </a:xfrm>
      </xdr:grpSpPr>
      <xdr:sp macro="" textlink="">
        <xdr:nvSpPr>
          <xdr:cNvPr id="151" name="Text Box 13">
            <a:extLst>
              <a:ext uri="{FF2B5EF4-FFF2-40B4-BE49-F238E27FC236}">
                <a16:creationId xmlns:a16="http://schemas.microsoft.com/office/drawing/2014/main" xmlns="" id="{00000000-0008-0000-0400-000097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52" name="Line 14">
            <a:extLst>
              <a:ext uri="{FF2B5EF4-FFF2-40B4-BE49-F238E27FC236}">
                <a16:creationId xmlns:a16="http://schemas.microsoft.com/office/drawing/2014/main" xmlns="" id="{00000000-0008-0000-0400-000098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55</xdr:col>
      <xdr:colOff>214991</xdr:colOff>
      <xdr:row>36</xdr:row>
      <xdr:rowOff>81644</xdr:rowOff>
    </xdr:from>
    <xdr:to>
      <xdr:col>58</xdr:col>
      <xdr:colOff>54424</xdr:colOff>
      <xdr:row>37</xdr:row>
      <xdr:rowOff>68036</xdr:rowOff>
    </xdr:to>
    <xdr:grpSp>
      <xdr:nvGrpSpPr>
        <xdr:cNvPr id="153" name="Group 152">
          <a:extLst>
            <a:ext uri="{FF2B5EF4-FFF2-40B4-BE49-F238E27FC236}">
              <a16:creationId xmlns:a16="http://schemas.microsoft.com/office/drawing/2014/main" xmlns="" id="{00000000-0008-0000-0400-000099000000}"/>
            </a:ext>
          </a:extLst>
        </xdr:cNvPr>
        <xdr:cNvGrpSpPr/>
      </xdr:nvGrpSpPr>
      <xdr:grpSpPr>
        <a:xfrm>
          <a:off x="19754848" y="6994073"/>
          <a:ext cx="492576" cy="176892"/>
          <a:chOff x="5959928" y="3878037"/>
          <a:chExt cx="518757" cy="189176"/>
        </a:xfrm>
      </xdr:grpSpPr>
      <xdr:sp macro="" textlink="">
        <xdr:nvSpPr>
          <xdr:cNvPr id="154" name="Text Box 13">
            <a:extLst>
              <a:ext uri="{FF2B5EF4-FFF2-40B4-BE49-F238E27FC236}">
                <a16:creationId xmlns:a16="http://schemas.microsoft.com/office/drawing/2014/main" xmlns="" id="{00000000-0008-0000-0400-00009A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55" name="Line 14">
            <a:extLst>
              <a:ext uri="{FF2B5EF4-FFF2-40B4-BE49-F238E27FC236}">
                <a16:creationId xmlns:a16="http://schemas.microsoft.com/office/drawing/2014/main" xmlns="" id="{00000000-0008-0000-0400-00009B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56" name="Group 155">
          <a:extLst>
            <a:ext uri="{FF2B5EF4-FFF2-40B4-BE49-F238E27FC236}">
              <a16:creationId xmlns:a16="http://schemas.microsoft.com/office/drawing/2014/main" xmlns="" id="{00000000-0008-0000-0400-00009C000000}"/>
            </a:ext>
          </a:extLst>
        </xdr:cNvPr>
        <xdr:cNvGrpSpPr/>
      </xdr:nvGrpSpPr>
      <xdr:grpSpPr>
        <a:xfrm>
          <a:off x="6724651" y="2057401"/>
          <a:ext cx="307521" cy="865414"/>
          <a:chOff x="462644" y="2122714"/>
          <a:chExt cx="157843" cy="865414"/>
        </a:xfrm>
      </xdr:grpSpPr>
      <xdr:pic>
        <xdr:nvPicPr>
          <xdr:cNvPr id="157" name="Picture 156" descr="http://ebs.toyotavn.com.vn:8000/OA_MEDIA/fwkhp_folder.gif">
            <a:extLst>
              <a:ext uri="{FF2B5EF4-FFF2-40B4-BE49-F238E27FC236}">
                <a16:creationId xmlns:a16="http://schemas.microsoft.com/office/drawing/2014/main" xmlns="" id="{00000000-0008-0000-04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8" name="Picture 157" descr="http://ebs.toyotavn.com.vn:8000/OA_MEDIA/fwkhp_folder.gif">
            <a:extLst>
              <a:ext uri="{FF2B5EF4-FFF2-40B4-BE49-F238E27FC236}">
                <a16:creationId xmlns:a16="http://schemas.microsoft.com/office/drawing/2014/main" xmlns="" id="{00000000-0008-0000-0400-00009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9" name="Picture 158" descr="http://ebs.toyotavn.com.vn:8000/OA_MEDIA/fwkhp_folder.gif">
            <a:extLst>
              <a:ext uri="{FF2B5EF4-FFF2-40B4-BE49-F238E27FC236}">
                <a16:creationId xmlns:a16="http://schemas.microsoft.com/office/drawing/2014/main" xmlns="" id="{00000000-0008-0000-04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0" name="Picture 159" descr="http://ebs.toyotavn.com.vn:8000/OA_MEDIA/fwkhp_folder.gif">
            <a:extLst>
              <a:ext uri="{FF2B5EF4-FFF2-40B4-BE49-F238E27FC236}">
                <a16:creationId xmlns:a16="http://schemas.microsoft.com/office/drawing/2014/main" xmlns="" id="{00000000-0008-0000-04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54428</xdr:colOff>
      <xdr:row>15</xdr:row>
      <xdr:rowOff>40820</xdr:rowOff>
    </xdr:from>
    <xdr:to>
      <xdr:col>1</xdr:col>
      <xdr:colOff>206828</xdr:colOff>
      <xdr:row>15</xdr:row>
      <xdr:rowOff>193220</xdr:rowOff>
    </xdr:to>
    <xdr:pic>
      <xdr:nvPicPr>
        <xdr:cNvPr id="161" name="Picture 160" descr="http://ebs.toyotavn.com.vn:8000/OA_MEDIA/fwkhp_folder.gif">
          <a:extLst>
            <a:ext uri="{FF2B5EF4-FFF2-40B4-BE49-F238E27FC236}">
              <a16:creationId xmlns:a16="http://schemas.microsoft.com/office/drawing/2014/main" xmlns="" id="{00000000-0008-0000-04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27459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0</xdr:colOff>
      <xdr:row>36</xdr:row>
      <xdr:rowOff>0</xdr:rowOff>
    </xdr:from>
    <xdr:to>
      <xdr:col>43</xdr:col>
      <xdr:colOff>193223</xdr:colOff>
      <xdr:row>37</xdr:row>
      <xdr:rowOff>5442</xdr:rowOff>
    </xdr:to>
    <xdr:grpSp>
      <xdr:nvGrpSpPr>
        <xdr:cNvPr id="162" name="Group 161">
          <a:extLst>
            <a:ext uri="{FF2B5EF4-FFF2-40B4-BE49-F238E27FC236}">
              <a16:creationId xmlns:a16="http://schemas.microsoft.com/office/drawing/2014/main" xmlns="" id="{00000000-0008-0000-0400-0000A2000000}"/>
            </a:ext>
          </a:extLst>
        </xdr:cNvPr>
        <xdr:cNvGrpSpPr/>
      </xdr:nvGrpSpPr>
      <xdr:grpSpPr>
        <a:xfrm>
          <a:off x="14818179" y="6912429"/>
          <a:ext cx="601437" cy="195942"/>
          <a:chOff x="5959928" y="3878036"/>
          <a:chExt cx="601437" cy="209550"/>
        </a:xfrm>
      </xdr:grpSpPr>
      <xdr:sp macro="" textlink="">
        <xdr:nvSpPr>
          <xdr:cNvPr id="163" name="Text Box 13">
            <a:extLst>
              <a:ext uri="{FF2B5EF4-FFF2-40B4-BE49-F238E27FC236}">
                <a16:creationId xmlns:a16="http://schemas.microsoft.com/office/drawing/2014/main" xmlns="" id="{00000000-0008-0000-0400-0000A3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64" name="Line 14">
            <a:extLst>
              <a:ext uri="{FF2B5EF4-FFF2-40B4-BE49-F238E27FC236}">
                <a16:creationId xmlns:a16="http://schemas.microsoft.com/office/drawing/2014/main" xmlns="" id="{00000000-0008-0000-0400-0000A4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54428</xdr:colOff>
      <xdr:row>16</xdr:row>
      <xdr:rowOff>68036</xdr:rowOff>
    </xdr:from>
    <xdr:to>
      <xdr:col>1</xdr:col>
      <xdr:colOff>206828</xdr:colOff>
      <xdr:row>16</xdr:row>
      <xdr:rowOff>220436</xdr:rowOff>
    </xdr:to>
    <xdr:pic>
      <xdr:nvPicPr>
        <xdr:cNvPr id="166" name="Picture 165" descr="http://ebs.toyotavn.com.vn:8000/OA_MEDIA/fwkhp_folder.gif">
          <a:extLst>
            <a:ext uri="{FF2B5EF4-FFF2-40B4-BE49-F238E27FC236}">
              <a16:creationId xmlns:a16="http://schemas.microsoft.com/office/drawing/2014/main" xmlns="" id="{00000000-0008-0000-04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553" y="300173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70757</xdr:colOff>
      <xdr:row>17</xdr:row>
      <xdr:rowOff>43544</xdr:rowOff>
    </xdr:from>
    <xdr:to>
      <xdr:col>1</xdr:col>
      <xdr:colOff>223157</xdr:colOff>
      <xdr:row>17</xdr:row>
      <xdr:rowOff>195944</xdr:rowOff>
    </xdr:to>
    <xdr:pic>
      <xdr:nvPicPr>
        <xdr:cNvPr id="167" name="Picture 166" descr="http://ebs.toyotavn.com.vn:8000/OA_MEDIA/fwkhp_folder.gif">
          <a:extLst>
            <a:ext uri="{FF2B5EF4-FFF2-40B4-BE49-F238E27FC236}">
              <a16:creationId xmlns:a16="http://schemas.microsoft.com/office/drawing/2014/main" xmlns="" id="{00000000-0008-0000-04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882" y="3205844"/>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xdr:row>
      <xdr:rowOff>228600</xdr:rowOff>
    </xdr:from>
    <xdr:to>
      <xdr:col>18</xdr:col>
      <xdr:colOff>190500</xdr:colOff>
      <xdr:row>18</xdr:row>
      <xdr:rowOff>27214</xdr:rowOff>
    </xdr:to>
    <xdr:sp macro="" textlink="">
      <xdr:nvSpPr>
        <xdr:cNvPr id="168" name="Rectangle 167">
          <a:extLst>
            <a:ext uri="{FF2B5EF4-FFF2-40B4-BE49-F238E27FC236}">
              <a16:creationId xmlns:a16="http://schemas.microsoft.com/office/drawing/2014/main" xmlns="" id="{00000000-0008-0000-0400-0000A8000000}"/>
            </a:ext>
          </a:extLst>
        </xdr:cNvPr>
        <xdr:cNvSpPr/>
      </xdr:nvSpPr>
      <xdr:spPr>
        <a:xfrm>
          <a:off x="244928" y="3181350"/>
          <a:ext cx="5946322" cy="261257"/>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xdr:colOff>
      <xdr:row>11</xdr:row>
      <xdr:rowOff>176893</xdr:rowOff>
    </xdr:from>
    <xdr:to>
      <xdr:col>39</xdr:col>
      <xdr:colOff>394606</xdr:colOff>
      <xdr:row>13</xdr:row>
      <xdr:rowOff>27215</xdr:rowOff>
    </xdr:to>
    <xdr:sp macro="" textlink="">
      <xdr:nvSpPr>
        <xdr:cNvPr id="174" name="Rectangle 173">
          <a:extLst>
            <a:ext uri="{FF2B5EF4-FFF2-40B4-BE49-F238E27FC236}">
              <a16:creationId xmlns:a16="http://schemas.microsoft.com/office/drawing/2014/main" xmlns="" id="{00000000-0008-0000-0400-0000AE000000}"/>
            </a:ext>
          </a:extLst>
        </xdr:cNvPr>
        <xdr:cNvSpPr/>
      </xdr:nvSpPr>
      <xdr:spPr>
        <a:xfrm>
          <a:off x="7524751" y="2013857"/>
          <a:ext cx="8545284"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75" name="Group 174">
          <a:extLst>
            <a:ext uri="{FF2B5EF4-FFF2-40B4-BE49-F238E27FC236}">
              <a16:creationId xmlns:a16="http://schemas.microsoft.com/office/drawing/2014/main" xmlns="" id="{00000000-0008-0000-0400-0000AF000000}"/>
            </a:ext>
          </a:extLst>
        </xdr:cNvPr>
        <xdr:cNvGrpSpPr/>
      </xdr:nvGrpSpPr>
      <xdr:grpSpPr>
        <a:xfrm>
          <a:off x="6724651" y="2057401"/>
          <a:ext cx="307521" cy="865414"/>
          <a:chOff x="462644" y="2122714"/>
          <a:chExt cx="157843" cy="865414"/>
        </a:xfrm>
      </xdr:grpSpPr>
      <xdr:pic>
        <xdr:nvPicPr>
          <xdr:cNvPr id="176" name="Picture 175" descr="http://ebs.toyotavn.com.vn:8000/OA_MEDIA/fwkhp_folder.gif">
            <a:extLst>
              <a:ext uri="{FF2B5EF4-FFF2-40B4-BE49-F238E27FC236}">
                <a16:creationId xmlns:a16="http://schemas.microsoft.com/office/drawing/2014/main" xmlns="" id="{00000000-0008-0000-0400-0000B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7" name="Picture 176" descr="http://ebs.toyotavn.com.vn:8000/OA_MEDIA/fwkhp_folder.gif">
            <a:extLst>
              <a:ext uri="{FF2B5EF4-FFF2-40B4-BE49-F238E27FC236}">
                <a16:creationId xmlns:a16="http://schemas.microsoft.com/office/drawing/2014/main" xmlns="" id="{00000000-0008-0000-04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8" name="Picture 177" descr="http://ebs.toyotavn.com.vn:8000/OA_MEDIA/fwkhp_folder.gif">
            <a:extLst>
              <a:ext uri="{FF2B5EF4-FFF2-40B4-BE49-F238E27FC236}">
                <a16:creationId xmlns:a16="http://schemas.microsoft.com/office/drawing/2014/main" xmlns="" id="{00000000-0008-0000-04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9" name="Picture 178" descr="http://ebs.toyotavn.com.vn:8000/OA_MEDIA/fwkhp_folder.gif">
            <a:extLst>
              <a:ext uri="{FF2B5EF4-FFF2-40B4-BE49-F238E27FC236}">
                <a16:creationId xmlns:a16="http://schemas.microsoft.com/office/drawing/2014/main" xmlns="" id="{00000000-0008-0000-04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80" name="Group 179">
          <a:extLst>
            <a:ext uri="{FF2B5EF4-FFF2-40B4-BE49-F238E27FC236}">
              <a16:creationId xmlns:a16="http://schemas.microsoft.com/office/drawing/2014/main" xmlns="" id="{00000000-0008-0000-0400-0000B4000000}"/>
            </a:ext>
          </a:extLst>
        </xdr:cNvPr>
        <xdr:cNvGrpSpPr/>
      </xdr:nvGrpSpPr>
      <xdr:grpSpPr>
        <a:xfrm>
          <a:off x="6724651" y="2057401"/>
          <a:ext cx="307521" cy="865414"/>
          <a:chOff x="462644" y="2122714"/>
          <a:chExt cx="157843" cy="865414"/>
        </a:xfrm>
      </xdr:grpSpPr>
      <xdr:pic>
        <xdr:nvPicPr>
          <xdr:cNvPr id="181" name="Picture 180" descr="http://ebs.toyotavn.com.vn:8000/OA_MEDIA/fwkhp_folder.gif">
            <a:extLst>
              <a:ext uri="{FF2B5EF4-FFF2-40B4-BE49-F238E27FC236}">
                <a16:creationId xmlns:a16="http://schemas.microsoft.com/office/drawing/2014/main" xmlns="" id="{00000000-0008-0000-04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2" name="Picture 181" descr="http://ebs.toyotavn.com.vn:8000/OA_MEDIA/fwkhp_folder.gif">
            <a:extLst>
              <a:ext uri="{FF2B5EF4-FFF2-40B4-BE49-F238E27FC236}">
                <a16:creationId xmlns:a16="http://schemas.microsoft.com/office/drawing/2014/main" xmlns="" id="{00000000-0008-0000-04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3" name="Picture 182" descr="http://ebs.toyotavn.com.vn:8000/OA_MEDIA/fwkhp_folder.gif">
            <a:extLst>
              <a:ext uri="{FF2B5EF4-FFF2-40B4-BE49-F238E27FC236}">
                <a16:creationId xmlns:a16="http://schemas.microsoft.com/office/drawing/2014/main" xmlns="" id="{00000000-0008-0000-04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4" name="Picture 183" descr="http://ebs.toyotavn.com.vn:8000/OA_MEDIA/fwkhp_folder.gif">
            <a:extLst>
              <a:ext uri="{FF2B5EF4-FFF2-40B4-BE49-F238E27FC236}">
                <a16:creationId xmlns:a16="http://schemas.microsoft.com/office/drawing/2014/main" xmlns="" id="{00000000-0008-0000-04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172807</xdr:colOff>
      <xdr:row>30</xdr:row>
      <xdr:rowOff>190499</xdr:rowOff>
    </xdr:from>
    <xdr:to>
      <xdr:col>9</xdr:col>
      <xdr:colOff>149678</xdr:colOff>
      <xdr:row>32</xdr:row>
      <xdr:rowOff>13603</xdr:rowOff>
    </xdr:to>
    <xdr:grpSp>
      <xdr:nvGrpSpPr>
        <xdr:cNvPr id="169" name="Group 168">
          <a:extLst>
            <a:ext uri="{FF2B5EF4-FFF2-40B4-BE49-F238E27FC236}">
              <a16:creationId xmlns:a16="http://schemas.microsoft.com/office/drawing/2014/main" xmlns="" id="{24835304-64EF-44A8-B4A6-B34988D4E531}"/>
            </a:ext>
          </a:extLst>
        </xdr:cNvPr>
        <xdr:cNvGrpSpPr/>
      </xdr:nvGrpSpPr>
      <xdr:grpSpPr>
        <a:xfrm>
          <a:off x="2730950" y="5946320"/>
          <a:ext cx="602799" cy="217712"/>
          <a:chOff x="5959928" y="3878036"/>
          <a:chExt cx="698457" cy="232832"/>
        </a:xfrm>
      </xdr:grpSpPr>
      <xdr:sp macro="" textlink="">
        <xdr:nvSpPr>
          <xdr:cNvPr id="185" name="Text Box 13">
            <a:extLst>
              <a:ext uri="{FF2B5EF4-FFF2-40B4-BE49-F238E27FC236}">
                <a16:creationId xmlns:a16="http://schemas.microsoft.com/office/drawing/2014/main" xmlns="" id="{AA3A8A1A-A646-4ED9-8295-6DA81226EFB4}"/>
              </a:ext>
            </a:extLst>
          </xdr:cNvPr>
          <xdr:cNvSpPr txBox="1">
            <a:spLocks noChangeArrowheads="1"/>
          </xdr:cNvSpPr>
        </xdr:nvSpPr>
        <xdr:spPr bwMode="auto">
          <a:xfrm>
            <a:off x="6313716" y="3878036"/>
            <a:ext cx="344669" cy="232832"/>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86" name="Line 14">
            <a:extLst>
              <a:ext uri="{FF2B5EF4-FFF2-40B4-BE49-F238E27FC236}">
                <a16:creationId xmlns:a16="http://schemas.microsoft.com/office/drawing/2014/main" xmlns="" id="{ACA52499-9F51-47BB-A8BA-275781C7CC6E}"/>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15</xdr:col>
      <xdr:colOff>261258</xdr:colOff>
      <xdr:row>28</xdr:row>
      <xdr:rowOff>84365</xdr:rowOff>
    </xdr:from>
    <xdr:to>
      <xdr:col>17</xdr:col>
      <xdr:colOff>68034</xdr:colOff>
      <xdr:row>29</xdr:row>
      <xdr:rowOff>108858</xdr:rowOff>
    </xdr:to>
    <xdr:grpSp>
      <xdr:nvGrpSpPr>
        <xdr:cNvPr id="187" name="Group 186">
          <a:extLst>
            <a:ext uri="{FF2B5EF4-FFF2-40B4-BE49-F238E27FC236}">
              <a16:creationId xmlns:a16="http://schemas.microsoft.com/office/drawing/2014/main" xmlns="" id="{6CF8C399-C6D6-47CB-9C71-EBAAAB4C3B36}"/>
            </a:ext>
          </a:extLst>
        </xdr:cNvPr>
        <xdr:cNvGrpSpPr/>
      </xdr:nvGrpSpPr>
      <xdr:grpSpPr>
        <a:xfrm>
          <a:off x="5132615" y="5459186"/>
          <a:ext cx="432705" cy="214993"/>
          <a:chOff x="5959928" y="3878036"/>
          <a:chExt cx="819447" cy="214994"/>
        </a:xfrm>
      </xdr:grpSpPr>
      <xdr:sp macro="" textlink="">
        <xdr:nvSpPr>
          <xdr:cNvPr id="188" name="Text Box 13">
            <a:extLst>
              <a:ext uri="{FF2B5EF4-FFF2-40B4-BE49-F238E27FC236}">
                <a16:creationId xmlns:a16="http://schemas.microsoft.com/office/drawing/2014/main" xmlns="" id="{B972E7F3-3A64-4EBB-A9A7-C1E39B8A53C8}"/>
              </a:ext>
            </a:extLst>
          </xdr:cNvPr>
          <xdr:cNvSpPr txBox="1">
            <a:spLocks noChangeArrowheads="1"/>
          </xdr:cNvSpPr>
        </xdr:nvSpPr>
        <xdr:spPr bwMode="auto">
          <a:xfrm>
            <a:off x="6313714" y="3878036"/>
            <a:ext cx="465661" cy="21499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89" name="Line 14">
            <a:extLst>
              <a:ext uri="{FF2B5EF4-FFF2-40B4-BE49-F238E27FC236}">
                <a16:creationId xmlns:a16="http://schemas.microsoft.com/office/drawing/2014/main" xmlns="" id="{5F8ADBFD-E3FE-4A47-B11A-C9CADE8F345D}"/>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68036</xdr:colOff>
      <xdr:row>4</xdr:row>
      <xdr:rowOff>54429</xdr:rowOff>
    </xdr:from>
    <xdr:to>
      <xdr:col>276</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500-000002000000}"/>
            </a:ext>
          </a:extLst>
        </xdr:cNvPr>
        <xdr:cNvCxnSpPr/>
      </xdr:nvCxnSpPr>
      <xdr:spPr>
        <a:xfrm>
          <a:off x="306161" y="730704"/>
          <a:ext cx="169735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54429</xdr:colOff>
      <xdr:row>12</xdr:row>
      <xdr:rowOff>27215</xdr:rowOff>
    </xdr:from>
    <xdr:to>
      <xdr:col>2</xdr:col>
      <xdr:colOff>12247</xdr:colOff>
      <xdr:row>15</xdr:row>
      <xdr:rowOff>198664</xdr:rowOff>
    </xdr:to>
    <xdr:grpSp>
      <xdr:nvGrpSpPr>
        <xdr:cNvPr id="10" name="Group 9">
          <a:extLst>
            <a:ext uri="{FF2B5EF4-FFF2-40B4-BE49-F238E27FC236}">
              <a16:creationId xmlns:a16="http://schemas.microsoft.com/office/drawing/2014/main" xmlns="" id="{00000000-0008-0000-0500-00000A000000}"/>
            </a:ext>
          </a:extLst>
        </xdr:cNvPr>
        <xdr:cNvGrpSpPr/>
      </xdr:nvGrpSpPr>
      <xdr:grpSpPr>
        <a:xfrm>
          <a:off x="299358" y="2054679"/>
          <a:ext cx="148318"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5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5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5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5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16</xdr:col>
      <xdr:colOff>129639</xdr:colOff>
      <xdr:row>9</xdr:row>
      <xdr:rowOff>1</xdr:rowOff>
    </xdr:to>
    <xdr:sp macro="" textlink="">
      <xdr:nvSpPr>
        <xdr:cNvPr id="15" name="Rectangle 14">
          <a:extLst>
            <a:ext uri="{FF2B5EF4-FFF2-40B4-BE49-F238E27FC236}">
              <a16:creationId xmlns:a16="http://schemas.microsoft.com/office/drawing/2014/main" xmlns="" id="{00000000-0008-0000-05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oneCellAnchor>
    <xdr:from>
      <xdr:col>293</xdr:col>
      <xdr:colOff>0</xdr:colOff>
      <xdr:row>65</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5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5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5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5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5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5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255</xdr:col>
      <xdr:colOff>69273</xdr:colOff>
      <xdr:row>4</xdr:row>
      <xdr:rowOff>81643</xdr:rowOff>
    </xdr:from>
    <xdr:to>
      <xdr:col>280</xdr:col>
      <xdr:colOff>0</xdr:colOff>
      <xdr:row>5</xdr:row>
      <xdr:rowOff>173182</xdr:rowOff>
    </xdr:to>
    <xdr:sp macro="" textlink="">
      <xdr:nvSpPr>
        <xdr:cNvPr id="28" name="Rectangle 27">
          <a:extLst>
            <a:ext uri="{FF2B5EF4-FFF2-40B4-BE49-F238E27FC236}">
              <a16:creationId xmlns:a16="http://schemas.microsoft.com/office/drawing/2014/main" xmlns="" id="{00000000-0008-0000-0500-00001C000000}"/>
            </a:ext>
          </a:extLst>
        </xdr:cNvPr>
        <xdr:cNvSpPr/>
      </xdr:nvSpPr>
      <xdr:spPr>
        <a:xfrm>
          <a:off x="16071273" y="757052"/>
          <a:ext cx="2096368" cy="282039"/>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236</xdr:col>
      <xdr:colOff>17318</xdr:colOff>
      <xdr:row>2</xdr:row>
      <xdr:rowOff>95249</xdr:rowOff>
    </xdr:from>
    <xdr:to>
      <xdr:col>278</xdr:col>
      <xdr:colOff>3586</xdr:colOff>
      <xdr:row>5</xdr:row>
      <xdr:rowOff>17318</xdr:rowOff>
    </xdr:to>
    <xdr:grpSp>
      <xdr:nvGrpSpPr>
        <xdr:cNvPr id="29" name="Group 28">
          <a:extLst>
            <a:ext uri="{FF2B5EF4-FFF2-40B4-BE49-F238E27FC236}">
              <a16:creationId xmlns:a16="http://schemas.microsoft.com/office/drawing/2014/main" xmlns="" id="{00000000-0008-0000-0500-00001D000000}"/>
            </a:ext>
          </a:extLst>
        </xdr:cNvPr>
        <xdr:cNvGrpSpPr/>
      </xdr:nvGrpSpPr>
      <xdr:grpSpPr>
        <a:xfrm>
          <a:off x="40416925" y="394606"/>
          <a:ext cx="2272268" cy="493569"/>
          <a:chOff x="8502570" y="494310"/>
          <a:chExt cx="2919266" cy="308513"/>
        </a:xfrm>
      </xdr:grpSpPr>
      <xdr:sp macro="" textlink="">
        <xdr:nvSpPr>
          <xdr:cNvPr id="30" name="Rectangle 29">
            <a:extLst>
              <a:ext uri="{FF2B5EF4-FFF2-40B4-BE49-F238E27FC236}">
                <a16:creationId xmlns:a16="http://schemas.microsoft.com/office/drawing/2014/main" xmlns="" id="{00000000-0008-0000-05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5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5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293</xdr:col>
      <xdr:colOff>0</xdr:colOff>
      <xdr:row>65</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5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5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5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5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5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5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5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5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5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5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5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5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5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5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5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5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5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5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5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5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5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5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5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5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5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5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5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5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5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5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5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5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5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5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5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5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5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5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5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5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5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5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5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5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5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5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5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5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5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5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5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5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5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5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5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5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5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5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5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5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5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5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5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5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5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5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5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5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5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5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5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5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5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5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5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5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5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5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5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5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5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5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5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5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5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5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5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5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5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5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5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5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5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5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5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5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5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5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5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5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5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293</xdr:col>
      <xdr:colOff>0</xdr:colOff>
      <xdr:row>65</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5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553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297</xdr:col>
          <xdr:colOff>340179</xdr:colOff>
          <xdr:row>65</xdr:row>
          <xdr:rowOff>0</xdr:rowOff>
        </xdr:from>
        <xdr:to>
          <xdr:col>308</xdr:col>
          <xdr:colOff>148320</xdr:colOff>
          <xdr:row>81</xdr:row>
          <xdr:rowOff>114919</xdr:rowOff>
        </xdr:to>
        <xdr:pic>
          <xdr:nvPicPr>
            <xdr:cNvPr id="142" name="Picture 141">
              <a:extLst>
                <a:ext uri="{FF2B5EF4-FFF2-40B4-BE49-F238E27FC236}">
                  <a16:creationId xmlns:a16="http://schemas.microsoft.com/office/drawing/2014/main" xmlns="" id="{00000000-0008-0000-0500-00008E000000}"/>
                </a:ext>
              </a:extLst>
            </xdr:cNvPr>
            <xdr:cNvPicPr>
              <a:picLocks noChangeAspect="1" noChangeArrowheads="1"/>
              <a:extLst>
                <a:ext uri="{84589F7E-364E-4C9E-8A38-B11213B215E9}">
                  <a14:cameraTool cellRange="[15]LSP!$A$4:$H$20" spid="_x0000_s320760"/>
                </a:ext>
              </a:extLst>
            </xdr:cNvPicPr>
          </xdr:nvPicPr>
          <xdr:blipFill>
            <a:blip xmlns:r="http://schemas.openxmlformats.org/officeDocument/2006/relationships" r:embed="rId3"/>
            <a:srcRect/>
            <a:stretch>
              <a:fillRect/>
            </a:stretch>
          </xdr:blipFill>
          <xdr:spPr bwMode="auto">
            <a:xfrm>
              <a:off x="26533929" y="6115050"/>
              <a:ext cx="6513740"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1</xdr:col>
      <xdr:colOff>70758</xdr:colOff>
      <xdr:row>16</xdr:row>
      <xdr:rowOff>16329</xdr:rowOff>
    </xdr:from>
    <xdr:to>
      <xdr:col>7</xdr:col>
      <xdr:colOff>775606</xdr:colOff>
      <xdr:row>17</xdr:row>
      <xdr:rowOff>68037</xdr:rowOff>
    </xdr:to>
    <xdr:sp macro="" textlink="">
      <xdr:nvSpPr>
        <xdr:cNvPr id="176" name="Rectangle 175">
          <a:extLst>
            <a:ext uri="{FF2B5EF4-FFF2-40B4-BE49-F238E27FC236}">
              <a16:creationId xmlns:a16="http://schemas.microsoft.com/office/drawing/2014/main" xmlns="" id="{00000000-0008-0000-0500-0000B0000000}"/>
            </a:ext>
          </a:extLst>
        </xdr:cNvPr>
        <xdr:cNvSpPr/>
      </xdr:nvSpPr>
      <xdr:spPr>
        <a:xfrm>
          <a:off x="315687" y="2969079"/>
          <a:ext cx="1970312"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19052</xdr:colOff>
      <xdr:row>11</xdr:row>
      <xdr:rowOff>182336</xdr:rowOff>
    </xdr:from>
    <xdr:to>
      <xdr:col>42</xdr:col>
      <xdr:colOff>0</xdr:colOff>
      <xdr:row>13</xdr:row>
      <xdr:rowOff>43543</xdr:rowOff>
    </xdr:to>
    <xdr:sp macro="" textlink="">
      <xdr:nvSpPr>
        <xdr:cNvPr id="204" name="Rectangle 203">
          <a:extLst>
            <a:ext uri="{FF2B5EF4-FFF2-40B4-BE49-F238E27FC236}">
              <a16:creationId xmlns:a16="http://schemas.microsoft.com/office/drawing/2014/main" xmlns="" id="{00000000-0008-0000-0500-0000CC000000}"/>
            </a:ext>
          </a:extLst>
        </xdr:cNvPr>
        <xdr:cNvSpPr/>
      </xdr:nvSpPr>
      <xdr:spPr>
        <a:xfrm>
          <a:off x="6428016" y="2019300"/>
          <a:ext cx="1970312"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68036</xdr:colOff>
      <xdr:row>16</xdr:row>
      <xdr:rowOff>54428</xdr:rowOff>
    </xdr:from>
    <xdr:to>
      <xdr:col>2</xdr:col>
      <xdr:colOff>20739</xdr:colOff>
      <xdr:row>16</xdr:row>
      <xdr:rowOff>206828</xdr:rowOff>
    </xdr:to>
    <xdr:pic>
      <xdr:nvPicPr>
        <xdr:cNvPr id="207" name="Picture 206" descr="http://ebs.toyotavn.com.vn:8000/OA_MEDIA/fwkhp_folder.gif">
          <a:extLst>
            <a:ext uri="{FF2B5EF4-FFF2-40B4-BE49-F238E27FC236}">
              <a16:creationId xmlns:a16="http://schemas.microsoft.com/office/drawing/2014/main" xmlns="" id="{00000000-0008-0000-05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965" y="3007178"/>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2</xdr:col>
      <xdr:colOff>9853</xdr:colOff>
      <xdr:row>18</xdr:row>
      <xdr:rowOff>5442</xdr:rowOff>
    </xdr:to>
    <xdr:pic>
      <xdr:nvPicPr>
        <xdr:cNvPr id="208" name="Picture 207" descr="http://ebs.toyotavn.com.vn:8000/OA_MEDIA/fwkhp_folder.gif">
          <a:extLst>
            <a:ext uri="{FF2B5EF4-FFF2-40B4-BE49-F238E27FC236}">
              <a16:creationId xmlns:a16="http://schemas.microsoft.com/office/drawing/2014/main" xmlns="" id="{00000000-0008-0000-05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2079" y="3268435"/>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12</xdr:row>
      <xdr:rowOff>40822</xdr:rowOff>
    </xdr:from>
    <xdr:to>
      <xdr:col>24</xdr:col>
      <xdr:colOff>34346</xdr:colOff>
      <xdr:row>12</xdr:row>
      <xdr:rowOff>193222</xdr:rowOff>
    </xdr:to>
    <xdr:pic>
      <xdr:nvPicPr>
        <xdr:cNvPr id="209" name="Picture 208" descr="http://ebs.toyotavn.com.vn:8000/OA_MEDIA/fwkhp_folder.gif">
          <a:extLst>
            <a:ext uri="{FF2B5EF4-FFF2-40B4-BE49-F238E27FC236}">
              <a16:creationId xmlns:a16="http://schemas.microsoft.com/office/drawing/2014/main" xmlns="" id="{00000000-0008-0000-05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2068286"/>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2721</xdr:colOff>
      <xdr:row>13</xdr:row>
      <xdr:rowOff>57150</xdr:rowOff>
    </xdr:from>
    <xdr:to>
      <xdr:col>24</xdr:col>
      <xdr:colOff>37067</xdr:colOff>
      <xdr:row>13</xdr:row>
      <xdr:rowOff>209550</xdr:rowOff>
    </xdr:to>
    <xdr:pic>
      <xdr:nvPicPr>
        <xdr:cNvPr id="210" name="Picture 209" descr="http://ebs.toyotavn.com.vn:8000/OA_MEDIA/fwkhp_folder.gif">
          <a:extLst>
            <a:ext uri="{FF2B5EF4-FFF2-40B4-BE49-F238E27FC236}">
              <a16:creationId xmlns:a16="http://schemas.microsoft.com/office/drawing/2014/main" xmlns="" id="{00000000-0008-0000-05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4971" y="2315936"/>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326569</xdr:colOff>
      <xdr:row>14</xdr:row>
      <xdr:rowOff>54427</xdr:rowOff>
    </xdr:from>
    <xdr:to>
      <xdr:col>24</xdr:col>
      <xdr:colOff>246659</xdr:colOff>
      <xdr:row>14</xdr:row>
      <xdr:rowOff>190500</xdr:rowOff>
    </xdr:to>
    <xdr:pic>
      <xdr:nvPicPr>
        <xdr:cNvPr id="211" name="Picture 210" descr="http://ebs.toyotavn.com.vn:8000/OA_MEDIA/fwkhp_folder.gif">
          <a:extLst>
            <a:ext uri="{FF2B5EF4-FFF2-40B4-BE49-F238E27FC236}">
              <a16:creationId xmlns:a16="http://schemas.microsoft.com/office/drawing/2014/main" xmlns="" id="{00000000-0008-0000-05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61712" y="2544534"/>
          <a:ext cx="818161" cy="136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2721</xdr:colOff>
      <xdr:row>15</xdr:row>
      <xdr:rowOff>57149</xdr:rowOff>
    </xdr:from>
    <xdr:to>
      <xdr:col>25</xdr:col>
      <xdr:colOff>6286</xdr:colOff>
      <xdr:row>15</xdr:row>
      <xdr:rowOff>209549</xdr:rowOff>
    </xdr:to>
    <xdr:pic>
      <xdr:nvPicPr>
        <xdr:cNvPr id="212" name="Picture 211" descr="http://ebs.toyotavn.com.vn:8000/OA_MEDIA/fwkhp_folder.gif">
          <a:extLst>
            <a:ext uri="{FF2B5EF4-FFF2-40B4-BE49-F238E27FC236}">
              <a16:creationId xmlns:a16="http://schemas.microsoft.com/office/drawing/2014/main" xmlns="" id="{00000000-0008-0000-05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4971" y="2778578"/>
          <a:ext cx="166851"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13607</xdr:colOff>
      <xdr:row>47</xdr:row>
      <xdr:rowOff>68035</xdr:rowOff>
    </xdr:from>
    <xdr:to>
      <xdr:col>4</xdr:col>
      <xdr:colOff>227611</xdr:colOff>
      <xdr:row>48</xdr:row>
      <xdr:rowOff>122463</xdr:rowOff>
    </xdr:to>
    <xdr:sp macro="" textlink="">
      <xdr:nvSpPr>
        <xdr:cNvPr id="145" name="Rounded Rectangle 144">
          <a:extLst>
            <a:ext uri="{FF2B5EF4-FFF2-40B4-BE49-F238E27FC236}">
              <a16:creationId xmlns:a16="http://schemas.microsoft.com/office/drawing/2014/main" xmlns="" id="{00000000-0008-0000-0500-000091000000}"/>
            </a:ext>
          </a:extLst>
        </xdr:cNvPr>
        <xdr:cNvSpPr/>
      </xdr:nvSpPr>
      <xdr:spPr>
        <a:xfrm>
          <a:off x="449036" y="7919356"/>
          <a:ext cx="948789"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1</xdr:col>
      <xdr:colOff>81642</xdr:colOff>
      <xdr:row>1</xdr:row>
      <xdr:rowOff>161926</xdr:rowOff>
    </xdr:from>
    <xdr:to>
      <xdr:col>24</xdr:col>
      <xdr:colOff>37110</xdr:colOff>
      <xdr:row>3</xdr:row>
      <xdr:rowOff>145227</xdr:rowOff>
    </xdr:to>
    <xdr:grpSp>
      <xdr:nvGrpSpPr>
        <xdr:cNvPr id="146" name="Group 145">
          <a:extLst>
            <a:ext uri="{FF2B5EF4-FFF2-40B4-BE49-F238E27FC236}">
              <a16:creationId xmlns:a16="http://schemas.microsoft.com/office/drawing/2014/main" xmlns="" id="{00000000-0008-0000-0500-000092000000}"/>
            </a:ext>
          </a:extLst>
        </xdr:cNvPr>
        <xdr:cNvGrpSpPr/>
      </xdr:nvGrpSpPr>
      <xdr:grpSpPr>
        <a:xfrm>
          <a:off x="326571" y="270783"/>
          <a:ext cx="9643753" cy="364301"/>
          <a:chOff x="425533" y="103785"/>
          <a:chExt cx="3221182" cy="364301"/>
        </a:xfrm>
      </xdr:grpSpPr>
      <xdr:sp macro="" textlink="">
        <xdr:nvSpPr>
          <xdr:cNvPr id="147" name="Rectangle 146">
            <a:extLst>
              <a:ext uri="{FF2B5EF4-FFF2-40B4-BE49-F238E27FC236}">
                <a16:creationId xmlns:a16="http://schemas.microsoft.com/office/drawing/2014/main" xmlns="" id="{00000000-0008-0000-0500-000093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148" name="Group 147">
            <a:extLst>
              <a:ext uri="{FF2B5EF4-FFF2-40B4-BE49-F238E27FC236}">
                <a16:creationId xmlns:a16="http://schemas.microsoft.com/office/drawing/2014/main" xmlns="" id="{00000000-0008-0000-0500-000094000000}"/>
              </a:ext>
            </a:extLst>
          </xdr:cNvPr>
          <xdr:cNvGrpSpPr/>
        </xdr:nvGrpSpPr>
        <xdr:grpSpPr>
          <a:xfrm>
            <a:off x="425533" y="103785"/>
            <a:ext cx="2336716" cy="364301"/>
            <a:chOff x="425533" y="103785"/>
            <a:chExt cx="2336716" cy="364301"/>
          </a:xfrm>
        </xdr:grpSpPr>
        <xdr:sp macro="" textlink="">
          <xdr:nvSpPr>
            <xdr:cNvPr id="149" name="Rectangle 148">
              <a:extLst>
                <a:ext uri="{FF2B5EF4-FFF2-40B4-BE49-F238E27FC236}">
                  <a16:creationId xmlns:a16="http://schemas.microsoft.com/office/drawing/2014/main" xmlns="" id="{00000000-0008-0000-0500-000095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150" name="Straight Connector 149">
              <a:extLst>
                <a:ext uri="{FF2B5EF4-FFF2-40B4-BE49-F238E27FC236}">
                  <a16:creationId xmlns:a16="http://schemas.microsoft.com/office/drawing/2014/main" xmlns="" id="{00000000-0008-0000-0500-000096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0500-000097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52" name="Straight Connector 151">
              <a:extLst>
                <a:ext uri="{FF2B5EF4-FFF2-40B4-BE49-F238E27FC236}">
                  <a16:creationId xmlns:a16="http://schemas.microsoft.com/office/drawing/2014/main" xmlns="" id="{00000000-0008-0000-0500-000098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2</xdr:col>
      <xdr:colOff>295271</xdr:colOff>
      <xdr:row>30</xdr:row>
      <xdr:rowOff>190498</xdr:rowOff>
    </xdr:from>
    <xdr:to>
      <xdr:col>5</xdr:col>
      <xdr:colOff>95249</xdr:colOff>
      <xdr:row>32</xdr:row>
      <xdr:rowOff>27210</xdr:rowOff>
    </xdr:to>
    <xdr:grpSp>
      <xdr:nvGrpSpPr>
        <xdr:cNvPr id="140" name="Group 139">
          <a:extLst>
            <a:ext uri="{FF2B5EF4-FFF2-40B4-BE49-F238E27FC236}">
              <a16:creationId xmlns:a16="http://schemas.microsoft.com/office/drawing/2014/main" xmlns="" id="{97540994-7121-4B7F-A609-229BACE82C55}"/>
            </a:ext>
          </a:extLst>
        </xdr:cNvPr>
        <xdr:cNvGrpSpPr/>
      </xdr:nvGrpSpPr>
      <xdr:grpSpPr>
        <a:xfrm>
          <a:off x="730700" y="5959927"/>
          <a:ext cx="1038228" cy="217712"/>
          <a:chOff x="5959928" y="3878036"/>
          <a:chExt cx="698457" cy="232832"/>
        </a:xfrm>
      </xdr:grpSpPr>
      <xdr:sp macro="" textlink="">
        <xdr:nvSpPr>
          <xdr:cNvPr id="141" name="Text Box 13">
            <a:extLst>
              <a:ext uri="{FF2B5EF4-FFF2-40B4-BE49-F238E27FC236}">
                <a16:creationId xmlns:a16="http://schemas.microsoft.com/office/drawing/2014/main" xmlns="" id="{9E2D7494-EB47-48EA-82CC-998A7F41CD24}"/>
              </a:ext>
            </a:extLst>
          </xdr:cNvPr>
          <xdr:cNvSpPr txBox="1">
            <a:spLocks noChangeArrowheads="1"/>
          </xdr:cNvSpPr>
        </xdr:nvSpPr>
        <xdr:spPr bwMode="auto">
          <a:xfrm>
            <a:off x="6313716" y="3878036"/>
            <a:ext cx="344669" cy="232832"/>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3" name="Line 14">
            <a:extLst>
              <a:ext uri="{FF2B5EF4-FFF2-40B4-BE49-F238E27FC236}">
                <a16:creationId xmlns:a16="http://schemas.microsoft.com/office/drawing/2014/main" xmlns="" id="{17611DE8-50F4-489A-ACFB-B7FCB210C7BB}"/>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18</xdr:col>
      <xdr:colOff>2722</xdr:colOff>
      <xdr:row>29</xdr:row>
      <xdr:rowOff>16329</xdr:rowOff>
    </xdr:from>
    <xdr:to>
      <xdr:col>19</xdr:col>
      <xdr:colOff>122463</xdr:colOff>
      <xdr:row>30</xdr:row>
      <xdr:rowOff>27214</xdr:rowOff>
    </xdr:to>
    <xdr:grpSp>
      <xdr:nvGrpSpPr>
        <xdr:cNvPr id="144" name="Group 143">
          <a:extLst>
            <a:ext uri="{FF2B5EF4-FFF2-40B4-BE49-F238E27FC236}">
              <a16:creationId xmlns:a16="http://schemas.microsoft.com/office/drawing/2014/main" xmlns="" id="{AA547D66-C3E0-4A23-B263-B844C59B3AA5}"/>
            </a:ext>
          </a:extLst>
        </xdr:cNvPr>
        <xdr:cNvGrpSpPr/>
      </xdr:nvGrpSpPr>
      <xdr:grpSpPr>
        <a:xfrm>
          <a:off x="8235043" y="5581650"/>
          <a:ext cx="487134" cy="214993"/>
          <a:chOff x="5959928" y="3878036"/>
          <a:chExt cx="819447" cy="214994"/>
        </a:xfrm>
      </xdr:grpSpPr>
      <xdr:sp macro="" textlink="">
        <xdr:nvSpPr>
          <xdr:cNvPr id="153" name="Text Box 13">
            <a:extLst>
              <a:ext uri="{FF2B5EF4-FFF2-40B4-BE49-F238E27FC236}">
                <a16:creationId xmlns:a16="http://schemas.microsoft.com/office/drawing/2014/main" xmlns="" id="{8151EF41-CD57-4BB2-B73A-800AFEC96C0E}"/>
              </a:ext>
            </a:extLst>
          </xdr:cNvPr>
          <xdr:cNvSpPr txBox="1">
            <a:spLocks noChangeArrowheads="1"/>
          </xdr:cNvSpPr>
        </xdr:nvSpPr>
        <xdr:spPr bwMode="auto">
          <a:xfrm>
            <a:off x="6313714" y="3878036"/>
            <a:ext cx="465661" cy="21499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54" name="Line 14">
            <a:extLst>
              <a:ext uri="{FF2B5EF4-FFF2-40B4-BE49-F238E27FC236}">
                <a16:creationId xmlns:a16="http://schemas.microsoft.com/office/drawing/2014/main" xmlns="" id="{B0F9610E-A492-4600-9316-5E0D2572FE85}"/>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29</xdr:col>
      <xdr:colOff>149679</xdr:colOff>
      <xdr:row>29</xdr:row>
      <xdr:rowOff>27214</xdr:rowOff>
    </xdr:from>
    <xdr:to>
      <xdr:col>35</xdr:col>
      <xdr:colOff>136072</xdr:colOff>
      <xdr:row>31</xdr:row>
      <xdr:rowOff>54428</xdr:rowOff>
    </xdr:to>
    <xdr:sp macro="" textlink="">
      <xdr:nvSpPr>
        <xdr:cNvPr id="155" name="Rounded Rectangle 165">
          <a:extLst>
            <a:ext uri="{FF2B5EF4-FFF2-40B4-BE49-F238E27FC236}">
              <a16:creationId xmlns:a16="http://schemas.microsoft.com/office/drawing/2014/main" xmlns="" id="{CB062551-8105-4CDA-BBF7-8225FFB93D9F}"/>
            </a:ext>
          </a:extLst>
        </xdr:cNvPr>
        <xdr:cNvSpPr/>
      </xdr:nvSpPr>
      <xdr:spPr>
        <a:xfrm>
          <a:off x="11321143" y="5592535"/>
          <a:ext cx="1496786" cy="42182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Set up</a:t>
          </a:r>
          <a:r>
            <a:rPr lang="en-US" sz="1100" baseline="0"/>
            <a:t> transportation cost</a:t>
          </a:r>
          <a:endParaRPr lang="en-US" sz="1100"/>
        </a:p>
      </xdr:txBody>
    </xdr:sp>
    <xdr:clientData/>
  </xdr:twoCellAnchor>
  <xdr:twoCellAnchor>
    <xdr:from>
      <xdr:col>30</xdr:col>
      <xdr:colOff>149678</xdr:colOff>
      <xdr:row>36</xdr:row>
      <xdr:rowOff>95250</xdr:rowOff>
    </xdr:from>
    <xdr:to>
      <xdr:col>31</xdr:col>
      <xdr:colOff>149679</xdr:colOff>
      <xdr:row>37</xdr:row>
      <xdr:rowOff>163285</xdr:rowOff>
    </xdr:to>
    <xdr:sp macro="" textlink="">
      <xdr:nvSpPr>
        <xdr:cNvPr id="3" name="Arrow: Down 2">
          <a:extLst>
            <a:ext uri="{FF2B5EF4-FFF2-40B4-BE49-F238E27FC236}">
              <a16:creationId xmlns:a16="http://schemas.microsoft.com/office/drawing/2014/main" xmlns="" id="{91749B94-0BB3-4F08-B690-F5679E193E62}"/>
            </a:ext>
          </a:extLst>
        </xdr:cNvPr>
        <xdr:cNvSpPr/>
      </xdr:nvSpPr>
      <xdr:spPr>
        <a:xfrm>
          <a:off x="11919857" y="7007679"/>
          <a:ext cx="258536" cy="2585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54429</xdr:colOff>
      <xdr:row>38</xdr:row>
      <xdr:rowOff>1</xdr:rowOff>
    </xdr:from>
    <xdr:to>
      <xdr:col>36</xdr:col>
      <xdr:colOff>272143</xdr:colOff>
      <xdr:row>39</xdr:row>
      <xdr:rowOff>27214</xdr:rowOff>
    </xdr:to>
    <xdr:cxnSp macro="">
      <xdr:nvCxnSpPr>
        <xdr:cNvPr id="5" name="Straight Arrow Connector 4">
          <a:extLst>
            <a:ext uri="{FF2B5EF4-FFF2-40B4-BE49-F238E27FC236}">
              <a16:creationId xmlns:a16="http://schemas.microsoft.com/office/drawing/2014/main" xmlns="" id="{2ED2977D-B2D8-41BC-94B2-5BB81F2FB53D}"/>
            </a:ext>
          </a:extLst>
        </xdr:cNvPr>
        <xdr:cNvCxnSpPr/>
      </xdr:nvCxnSpPr>
      <xdr:spPr>
        <a:xfrm flipH="1" flipV="1">
          <a:off x="12341679" y="7293430"/>
          <a:ext cx="1197428" cy="217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609601</xdr:colOff>
      <xdr:row>40</xdr:row>
      <xdr:rowOff>106140</xdr:rowOff>
    </xdr:from>
    <xdr:to>
      <xdr:col>48</xdr:col>
      <xdr:colOff>734786</xdr:colOff>
      <xdr:row>42</xdr:row>
      <xdr:rowOff>149678</xdr:rowOff>
    </xdr:to>
    <xdr:cxnSp macro="">
      <xdr:nvCxnSpPr>
        <xdr:cNvPr id="158" name="Straight Arrow Connector 157">
          <a:extLst>
            <a:ext uri="{FF2B5EF4-FFF2-40B4-BE49-F238E27FC236}">
              <a16:creationId xmlns:a16="http://schemas.microsoft.com/office/drawing/2014/main" xmlns="" id="{A270121F-419E-402F-A01A-087D10DE07CF}"/>
            </a:ext>
          </a:extLst>
        </xdr:cNvPr>
        <xdr:cNvCxnSpPr/>
      </xdr:nvCxnSpPr>
      <xdr:spPr>
        <a:xfrm flipH="1" flipV="1">
          <a:off x="18192751" y="6773640"/>
          <a:ext cx="868135" cy="42453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62</xdr:col>
      <xdr:colOff>136070</xdr:colOff>
      <xdr:row>37</xdr:row>
      <xdr:rowOff>68036</xdr:rowOff>
    </xdr:from>
    <xdr:ext cx="1307523" cy="1350818"/>
    <xdr:pic>
      <xdr:nvPicPr>
        <xdr:cNvPr id="159" name="Picture 2786">
          <a:extLst>
            <a:ext uri="{FF2B5EF4-FFF2-40B4-BE49-F238E27FC236}">
              <a16:creationId xmlns:a16="http://schemas.microsoft.com/office/drawing/2014/main" xmlns="" id="{AB0F171D-2DC7-4D06-AE7D-1AFACDF8E91A}"/>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6482220" y="6164036"/>
          <a:ext cx="1307523" cy="1350818"/>
        </a:xfrm>
        <a:prstGeom prst="rect">
          <a:avLst/>
        </a:prstGeom>
        <a:noFill/>
        <a:ln w="1">
          <a:solidFill>
            <a:schemeClr val="bg1"/>
          </a:solidFill>
          <a:miter lim="800000"/>
          <a:headEnd/>
          <a:tailEnd type="none" w="med" len="med"/>
        </a:ln>
        <a:effectLst/>
      </xdr:spPr>
    </xdr:pic>
    <xdr:clientData/>
  </xdr:oneCellAnchor>
  <xdr:oneCellAnchor>
    <xdr:from>
      <xdr:col>62</xdr:col>
      <xdr:colOff>136070</xdr:colOff>
      <xdr:row>56</xdr:row>
      <xdr:rowOff>68036</xdr:rowOff>
    </xdr:from>
    <xdr:ext cx="1319893" cy="1350818"/>
    <xdr:pic>
      <xdr:nvPicPr>
        <xdr:cNvPr id="160" name="Picture 2786">
          <a:extLst>
            <a:ext uri="{FF2B5EF4-FFF2-40B4-BE49-F238E27FC236}">
              <a16:creationId xmlns:a16="http://schemas.microsoft.com/office/drawing/2014/main" xmlns="" id="{A9B30C96-96B7-444D-81FE-3CE56C36DC75}"/>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6482220" y="9783536"/>
          <a:ext cx="1319893" cy="1350818"/>
        </a:xfrm>
        <a:prstGeom prst="rect">
          <a:avLst/>
        </a:prstGeom>
        <a:noFill/>
        <a:ln w="1">
          <a:solidFill>
            <a:schemeClr val="bg1"/>
          </a:solidFill>
          <a:miter lim="800000"/>
          <a:headEnd/>
          <a:tailEnd type="none" w="med" len="med"/>
        </a:ln>
        <a:effec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43</xdr:col>
      <xdr:colOff>0</xdr:colOff>
      <xdr:row>4</xdr:row>
      <xdr:rowOff>54429</xdr:rowOff>
    </xdr:to>
    <xdr:cxnSp macro="">
      <xdr:nvCxnSpPr>
        <xdr:cNvPr id="2" name="Straight Connector 1">
          <a:extLst>
            <a:ext uri="{FF2B5EF4-FFF2-40B4-BE49-F238E27FC236}">
              <a16:creationId xmlns:a16="http://schemas.microsoft.com/office/drawing/2014/main" xmlns="" id="{00000000-0008-0000-0600-000002000000}"/>
            </a:ext>
          </a:extLst>
        </xdr:cNvPr>
        <xdr:cNvCxnSpPr/>
      </xdr:nvCxnSpPr>
      <xdr:spPr>
        <a:xfrm>
          <a:off x="306161" y="730704"/>
          <a:ext cx="193833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54429</xdr:colOff>
      <xdr:row>12</xdr:row>
      <xdr:rowOff>27215</xdr:rowOff>
    </xdr:from>
    <xdr:to>
      <xdr:col>2</xdr:col>
      <xdr:colOff>12247</xdr:colOff>
      <xdr:row>15</xdr:row>
      <xdr:rowOff>198664</xdr:rowOff>
    </xdr:to>
    <xdr:grpSp>
      <xdr:nvGrpSpPr>
        <xdr:cNvPr id="10" name="Group 9">
          <a:extLst>
            <a:ext uri="{FF2B5EF4-FFF2-40B4-BE49-F238E27FC236}">
              <a16:creationId xmlns:a16="http://schemas.microsoft.com/office/drawing/2014/main" xmlns="" id="{00000000-0008-0000-0600-00000A000000}"/>
            </a:ext>
          </a:extLst>
        </xdr:cNvPr>
        <xdr:cNvGrpSpPr/>
      </xdr:nvGrpSpPr>
      <xdr:grpSpPr>
        <a:xfrm>
          <a:off x="296884" y="2053442"/>
          <a:ext cx="182954" cy="846858"/>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6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6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6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6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16</xdr:col>
      <xdr:colOff>129639</xdr:colOff>
      <xdr:row>9</xdr:row>
      <xdr:rowOff>1</xdr:rowOff>
    </xdr:to>
    <xdr:sp macro="" textlink="">
      <xdr:nvSpPr>
        <xdr:cNvPr id="15" name="Rectangle 14">
          <a:extLst>
            <a:ext uri="{FF2B5EF4-FFF2-40B4-BE49-F238E27FC236}">
              <a16:creationId xmlns:a16="http://schemas.microsoft.com/office/drawing/2014/main" xmlns="" id="{00000000-0008-0000-0600-00000F000000}"/>
            </a:ext>
          </a:extLst>
        </xdr:cNvPr>
        <xdr:cNvSpPr/>
      </xdr:nvSpPr>
      <xdr:spPr>
        <a:xfrm>
          <a:off x="179613" y="1209675"/>
          <a:ext cx="612222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oneCellAnchor>
    <xdr:from>
      <xdr:col>46</xdr:col>
      <xdr:colOff>0</xdr:colOff>
      <xdr:row>25</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6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6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6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6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6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6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06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6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6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6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6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6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6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6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6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6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6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6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6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6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6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6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6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6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6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6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6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6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6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6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6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6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6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6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6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6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6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6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6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6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6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6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6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6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6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6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6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6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6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6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6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6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6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6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6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6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6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6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6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6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6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6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6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6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6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6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6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6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6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6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6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6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6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6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6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6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6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6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6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6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6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6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6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6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6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6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6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6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6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6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6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6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6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6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6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6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6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6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6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6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6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6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6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6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6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6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6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0</xdr:colOff>
      <xdr:row>25</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6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70758</xdr:colOff>
      <xdr:row>16</xdr:row>
      <xdr:rowOff>16329</xdr:rowOff>
    </xdr:from>
    <xdr:to>
      <xdr:col>7</xdr:col>
      <xdr:colOff>775606</xdr:colOff>
      <xdr:row>17</xdr:row>
      <xdr:rowOff>68037</xdr:rowOff>
    </xdr:to>
    <xdr:sp macro="" textlink="">
      <xdr:nvSpPr>
        <xdr:cNvPr id="130" name="Rectangle 129">
          <a:extLst>
            <a:ext uri="{FF2B5EF4-FFF2-40B4-BE49-F238E27FC236}">
              <a16:creationId xmlns:a16="http://schemas.microsoft.com/office/drawing/2014/main" xmlns="" id="{00000000-0008-0000-0600-000082000000}"/>
            </a:ext>
          </a:extLst>
        </xdr:cNvPr>
        <xdr:cNvSpPr/>
      </xdr:nvSpPr>
      <xdr:spPr>
        <a:xfrm>
          <a:off x="308883" y="2950029"/>
          <a:ext cx="1990723" cy="280308"/>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68036</xdr:colOff>
      <xdr:row>16</xdr:row>
      <xdr:rowOff>54428</xdr:rowOff>
    </xdr:from>
    <xdr:to>
      <xdr:col>2</xdr:col>
      <xdr:colOff>20739</xdr:colOff>
      <xdr:row>16</xdr:row>
      <xdr:rowOff>206828</xdr:rowOff>
    </xdr:to>
    <xdr:pic>
      <xdr:nvPicPr>
        <xdr:cNvPr id="139" name="Picture 138" descr="http://ebs.toyotavn.com.vn:8000/OA_MEDIA/fwkhp_folder.gif">
          <a:extLst>
            <a:ext uri="{FF2B5EF4-FFF2-40B4-BE49-F238E27FC236}">
              <a16:creationId xmlns:a16="http://schemas.microsoft.com/office/drawing/2014/main" xmlns="" id="{00000000-0008-0000-06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161" y="2988128"/>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2</xdr:col>
      <xdr:colOff>9853</xdr:colOff>
      <xdr:row>18</xdr:row>
      <xdr:rowOff>5442</xdr:rowOff>
    </xdr:to>
    <xdr:pic>
      <xdr:nvPicPr>
        <xdr:cNvPr id="140" name="Picture 139" descr="http://ebs.toyotavn.com.vn:8000/OA_MEDIA/fwkhp_folder.gif">
          <a:extLst>
            <a:ext uri="{FF2B5EF4-FFF2-40B4-BE49-F238E27FC236}">
              <a16:creationId xmlns:a16="http://schemas.microsoft.com/office/drawing/2014/main" xmlns="" id="{00000000-0008-0000-06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3246664"/>
          <a:ext cx="143203"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176893</xdr:colOff>
      <xdr:row>12</xdr:row>
      <xdr:rowOff>54429</xdr:rowOff>
    </xdr:from>
    <xdr:to>
      <xdr:col>16</xdr:col>
      <xdr:colOff>435428</xdr:colOff>
      <xdr:row>15</xdr:row>
      <xdr:rowOff>225878</xdr:rowOff>
    </xdr:to>
    <xdr:grpSp>
      <xdr:nvGrpSpPr>
        <xdr:cNvPr id="146" name="Group 145">
          <a:extLst>
            <a:ext uri="{FF2B5EF4-FFF2-40B4-BE49-F238E27FC236}">
              <a16:creationId xmlns:a16="http://schemas.microsoft.com/office/drawing/2014/main" xmlns="" id="{00000000-0008-0000-0600-000092000000}"/>
            </a:ext>
          </a:extLst>
        </xdr:cNvPr>
        <xdr:cNvGrpSpPr/>
      </xdr:nvGrpSpPr>
      <xdr:grpSpPr>
        <a:xfrm>
          <a:off x="7935438" y="2080656"/>
          <a:ext cx="258535" cy="846858"/>
          <a:chOff x="462644" y="2122714"/>
          <a:chExt cx="157843" cy="865414"/>
        </a:xfrm>
      </xdr:grpSpPr>
      <xdr:pic>
        <xdr:nvPicPr>
          <xdr:cNvPr id="147" name="Picture 146" descr="http://ebs.toyotavn.com.vn:8000/OA_MEDIA/fwkhp_folder.gif">
            <a:extLst>
              <a:ext uri="{FF2B5EF4-FFF2-40B4-BE49-F238E27FC236}">
                <a16:creationId xmlns:a16="http://schemas.microsoft.com/office/drawing/2014/main" xmlns="" id="{00000000-0008-0000-06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8" name="Picture 147" descr="http://ebs.toyotavn.com.vn:8000/OA_MEDIA/fwkhp_folder.gif">
            <a:extLst>
              <a:ext uri="{FF2B5EF4-FFF2-40B4-BE49-F238E27FC236}">
                <a16:creationId xmlns:a16="http://schemas.microsoft.com/office/drawing/2014/main" xmlns="" id="{00000000-0008-0000-06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9" name="Picture 148" descr="http://ebs.toyotavn.com.vn:8000/OA_MEDIA/fwkhp_folder.gif">
            <a:extLst>
              <a:ext uri="{FF2B5EF4-FFF2-40B4-BE49-F238E27FC236}">
                <a16:creationId xmlns:a16="http://schemas.microsoft.com/office/drawing/2014/main" xmlns="" id="{00000000-0008-0000-0600-00009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0" name="Picture 149" descr="http://ebs.toyotavn.com.vn:8000/OA_MEDIA/fwkhp_folder.gif">
            <a:extLst>
              <a:ext uri="{FF2B5EF4-FFF2-40B4-BE49-F238E27FC236}">
                <a16:creationId xmlns:a16="http://schemas.microsoft.com/office/drawing/2014/main" xmlns="" id="{00000000-0008-0000-0600-00009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40822</xdr:colOff>
      <xdr:row>36</xdr:row>
      <xdr:rowOff>108858</xdr:rowOff>
    </xdr:from>
    <xdr:to>
      <xdr:col>4</xdr:col>
      <xdr:colOff>40822</xdr:colOff>
      <xdr:row>41</xdr:row>
      <xdr:rowOff>13607</xdr:rowOff>
    </xdr:to>
    <xdr:cxnSp macro="">
      <xdr:nvCxnSpPr>
        <xdr:cNvPr id="23" name="Straight Arrow Connector 22">
          <a:extLst>
            <a:ext uri="{FF2B5EF4-FFF2-40B4-BE49-F238E27FC236}">
              <a16:creationId xmlns:a16="http://schemas.microsoft.com/office/drawing/2014/main" xmlns="" id="{00000000-0008-0000-0600-000017000000}"/>
            </a:ext>
          </a:extLst>
        </xdr:cNvPr>
        <xdr:cNvCxnSpPr/>
      </xdr:nvCxnSpPr>
      <xdr:spPr>
        <a:xfrm flipV="1">
          <a:off x="1592036" y="7021287"/>
          <a:ext cx="0" cy="6667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206830</xdr:colOff>
      <xdr:row>37</xdr:row>
      <xdr:rowOff>97973</xdr:rowOff>
    </xdr:from>
    <xdr:to>
      <xdr:col>5</xdr:col>
      <xdr:colOff>206830</xdr:colOff>
      <xdr:row>42</xdr:row>
      <xdr:rowOff>2722</xdr:rowOff>
    </xdr:to>
    <xdr:cxnSp macro="">
      <xdr:nvCxnSpPr>
        <xdr:cNvPr id="157" name="Straight Arrow Connector 156">
          <a:extLst>
            <a:ext uri="{FF2B5EF4-FFF2-40B4-BE49-F238E27FC236}">
              <a16:creationId xmlns:a16="http://schemas.microsoft.com/office/drawing/2014/main" xmlns="" id="{00000000-0008-0000-0600-00009D000000}"/>
            </a:ext>
          </a:extLst>
        </xdr:cNvPr>
        <xdr:cNvCxnSpPr/>
      </xdr:nvCxnSpPr>
      <xdr:spPr>
        <a:xfrm flipV="1">
          <a:off x="2247901" y="7200902"/>
          <a:ext cx="0" cy="6667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372837</xdr:colOff>
      <xdr:row>36</xdr:row>
      <xdr:rowOff>5444</xdr:rowOff>
    </xdr:from>
    <xdr:to>
      <xdr:col>25</xdr:col>
      <xdr:colOff>372837</xdr:colOff>
      <xdr:row>40</xdr:row>
      <xdr:rowOff>100693</xdr:rowOff>
    </xdr:to>
    <xdr:cxnSp macro="">
      <xdr:nvCxnSpPr>
        <xdr:cNvPr id="158" name="Straight Arrow Connector 157">
          <a:extLst>
            <a:ext uri="{FF2B5EF4-FFF2-40B4-BE49-F238E27FC236}">
              <a16:creationId xmlns:a16="http://schemas.microsoft.com/office/drawing/2014/main" xmlns="" id="{00000000-0008-0000-0600-00009E000000}"/>
            </a:ext>
          </a:extLst>
        </xdr:cNvPr>
        <xdr:cNvCxnSpPr/>
      </xdr:nvCxnSpPr>
      <xdr:spPr>
        <a:xfrm flipV="1">
          <a:off x="11721194" y="6917873"/>
          <a:ext cx="0" cy="6667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6805</xdr:colOff>
      <xdr:row>44</xdr:row>
      <xdr:rowOff>54429</xdr:rowOff>
    </xdr:from>
    <xdr:to>
      <xdr:col>26</xdr:col>
      <xdr:colOff>272144</xdr:colOff>
      <xdr:row>44</xdr:row>
      <xdr:rowOff>156482</xdr:rowOff>
    </xdr:to>
    <xdr:sp macro="" textlink="">
      <xdr:nvSpPr>
        <xdr:cNvPr id="25" name="Right Brace 24">
          <a:extLst>
            <a:ext uri="{FF2B5EF4-FFF2-40B4-BE49-F238E27FC236}">
              <a16:creationId xmlns:a16="http://schemas.microsoft.com/office/drawing/2014/main" xmlns="" id="{00000000-0008-0000-0600-000019000000}"/>
            </a:ext>
          </a:extLst>
        </xdr:cNvPr>
        <xdr:cNvSpPr/>
      </xdr:nvSpPr>
      <xdr:spPr>
        <a:xfrm rot="5400000">
          <a:off x="12144376" y="7225394"/>
          <a:ext cx="102053" cy="225198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26</xdr:col>
      <xdr:colOff>427265</xdr:colOff>
      <xdr:row>39</xdr:row>
      <xdr:rowOff>46267</xdr:rowOff>
    </xdr:from>
    <xdr:to>
      <xdr:col>26</xdr:col>
      <xdr:colOff>427265</xdr:colOff>
      <xdr:row>49</xdr:row>
      <xdr:rowOff>176892</xdr:rowOff>
    </xdr:to>
    <xdr:cxnSp macro="">
      <xdr:nvCxnSpPr>
        <xdr:cNvPr id="159" name="Straight Arrow Connector 158">
          <a:extLst>
            <a:ext uri="{FF2B5EF4-FFF2-40B4-BE49-F238E27FC236}">
              <a16:creationId xmlns:a16="http://schemas.microsoft.com/office/drawing/2014/main" xmlns="" id="{00000000-0008-0000-0600-00009F000000}"/>
            </a:ext>
          </a:extLst>
        </xdr:cNvPr>
        <xdr:cNvCxnSpPr/>
      </xdr:nvCxnSpPr>
      <xdr:spPr>
        <a:xfrm flipH="1" flipV="1">
          <a:off x="13476515" y="7339696"/>
          <a:ext cx="0" cy="20356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361950</xdr:colOff>
      <xdr:row>36</xdr:row>
      <xdr:rowOff>89811</xdr:rowOff>
    </xdr:from>
    <xdr:to>
      <xdr:col>28</xdr:col>
      <xdr:colOff>361950</xdr:colOff>
      <xdr:row>51</xdr:row>
      <xdr:rowOff>163285</xdr:rowOff>
    </xdr:to>
    <xdr:cxnSp macro="">
      <xdr:nvCxnSpPr>
        <xdr:cNvPr id="160" name="Straight Arrow Connector 159">
          <a:extLst>
            <a:ext uri="{FF2B5EF4-FFF2-40B4-BE49-F238E27FC236}">
              <a16:creationId xmlns:a16="http://schemas.microsoft.com/office/drawing/2014/main" xmlns="" id="{00000000-0008-0000-0600-0000A0000000}"/>
            </a:ext>
          </a:extLst>
        </xdr:cNvPr>
        <xdr:cNvCxnSpPr/>
      </xdr:nvCxnSpPr>
      <xdr:spPr>
        <a:xfrm flipH="1" flipV="1">
          <a:off x="14907986" y="6988632"/>
          <a:ext cx="0" cy="27404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40821</xdr:colOff>
      <xdr:row>41</xdr:row>
      <xdr:rowOff>0</xdr:rowOff>
    </xdr:from>
    <xdr:to>
      <xdr:col>3</xdr:col>
      <xdr:colOff>295646</xdr:colOff>
      <xdr:row>42</xdr:row>
      <xdr:rowOff>54428</xdr:rowOff>
    </xdr:to>
    <xdr:sp macro="" textlink="">
      <xdr:nvSpPr>
        <xdr:cNvPr id="162" name="Rounded Rectangle 161">
          <a:extLst>
            <a:ext uri="{FF2B5EF4-FFF2-40B4-BE49-F238E27FC236}">
              <a16:creationId xmlns:a16="http://schemas.microsoft.com/office/drawing/2014/main" xmlns="" id="{00000000-0008-0000-0600-0000A2000000}"/>
            </a:ext>
          </a:extLst>
        </xdr:cNvPr>
        <xdr:cNvSpPr/>
      </xdr:nvSpPr>
      <xdr:spPr>
        <a:xfrm>
          <a:off x="285750" y="7660821"/>
          <a:ext cx="948789"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31</xdr:col>
      <xdr:colOff>351066</xdr:colOff>
      <xdr:row>31</xdr:row>
      <xdr:rowOff>149679</xdr:rowOff>
    </xdr:from>
    <xdr:to>
      <xdr:col>31</xdr:col>
      <xdr:colOff>353786</xdr:colOff>
      <xdr:row>33</xdr:row>
      <xdr:rowOff>38105</xdr:rowOff>
    </xdr:to>
    <xdr:cxnSp macro="">
      <xdr:nvCxnSpPr>
        <xdr:cNvPr id="163" name="Straight Arrow Connector 162">
          <a:extLst>
            <a:ext uri="{FF2B5EF4-FFF2-40B4-BE49-F238E27FC236}">
              <a16:creationId xmlns:a16="http://schemas.microsoft.com/office/drawing/2014/main" xmlns="" id="{00000000-0008-0000-0600-0000A3000000}"/>
            </a:ext>
          </a:extLst>
        </xdr:cNvPr>
        <xdr:cNvCxnSpPr/>
      </xdr:nvCxnSpPr>
      <xdr:spPr>
        <a:xfrm flipH="1">
          <a:off x="17142280" y="6096000"/>
          <a:ext cx="2720" cy="2694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68036</xdr:colOff>
      <xdr:row>44</xdr:row>
      <xdr:rowOff>176892</xdr:rowOff>
    </xdr:from>
    <xdr:to>
      <xdr:col>3</xdr:col>
      <xdr:colOff>322861</xdr:colOff>
      <xdr:row>46</xdr:row>
      <xdr:rowOff>40820</xdr:rowOff>
    </xdr:to>
    <xdr:sp macro="" textlink="">
      <xdr:nvSpPr>
        <xdr:cNvPr id="165" name="Rounded Rectangle 164">
          <a:extLst>
            <a:ext uri="{FF2B5EF4-FFF2-40B4-BE49-F238E27FC236}">
              <a16:creationId xmlns:a16="http://schemas.microsoft.com/office/drawing/2014/main" xmlns="" id="{00000000-0008-0000-0600-0000A5000000}"/>
            </a:ext>
          </a:extLst>
        </xdr:cNvPr>
        <xdr:cNvSpPr/>
      </xdr:nvSpPr>
      <xdr:spPr>
        <a:xfrm>
          <a:off x="312965" y="8409213"/>
          <a:ext cx="948789"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3</xdr:col>
      <xdr:colOff>383722</xdr:colOff>
      <xdr:row>45</xdr:row>
      <xdr:rowOff>2721</xdr:rowOff>
    </xdr:from>
    <xdr:to>
      <xdr:col>5</xdr:col>
      <xdr:colOff>26225</xdr:colOff>
      <xdr:row>46</xdr:row>
      <xdr:rowOff>57149</xdr:rowOff>
    </xdr:to>
    <xdr:sp macro="" textlink="">
      <xdr:nvSpPr>
        <xdr:cNvPr id="166" name="Rounded Rectangle 165">
          <a:extLst>
            <a:ext uri="{FF2B5EF4-FFF2-40B4-BE49-F238E27FC236}">
              <a16:creationId xmlns:a16="http://schemas.microsoft.com/office/drawing/2014/main" xmlns="" id="{00000000-0008-0000-0600-0000A6000000}"/>
            </a:ext>
          </a:extLst>
        </xdr:cNvPr>
        <xdr:cNvSpPr/>
      </xdr:nvSpPr>
      <xdr:spPr>
        <a:xfrm>
          <a:off x="1322615" y="8425542"/>
          <a:ext cx="948789"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16</xdr:col>
      <xdr:colOff>9526</xdr:colOff>
      <xdr:row>14</xdr:row>
      <xdr:rowOff>214993</xdr:rowOff>
    </xdr:from>
    <xdr:to>
      <xdr:col>22</xdr:col>
      <xdr:colOff>478970</xdr:colOff>
      <xdr:row>16</xdr:row>
      <xdr:rowOff>35379</xdr:rowOff>
    </xdr:to>
    <xdr:sp macro="" textlink="">
      <xdr:nvSpPr>
        <xdr:cNvPr id="145" name="Rectangle 144">
          <a:extLst>
            <a:ext uri="{FF2B5EF4-FFF2-40B4-BE49-F238E27FC236}">
              <a16:creationId xmlns:a16="http://schemas.microsoft.com/office/drawing/2014/main" xmlns="" id="{00000000-0008-0000-0600-000091000000}"/>
            </a:ext>
          </a:extLst>
        </xdr:cNvPr>
        <xdr:cNvSpPr/>
      </xdr:nvSpPr>
      <xdr:spPr>
        <a:xfrm>
          <a:off x="7643133" y="2705100"/>
          <a:ext cx="3408587"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351064</xdr:colOff>
      <xdr:row>36</xdr:row>
      <xdr:rowOff>51712</xdr:rowOff>
    </xdr:from>
    <xdr:to>
      <xdr:col>30</xdr:col>
      <xdr:colOff>351064</xdr:colOff>
      <xdr:row>54</xdr:row>
      <xdr:rowOff>13608</xdr:rowOff>
    </xdr:to>
    <xdr:cxnSp macro="">
      <xdr:nvCxnSpPr>
        <xdr:cNvPr id="151" name="Straight Arrow Connector 150">
          <a:extLst>
            <a:ext uri="{FF2B5EF4-FFF2-40B4-BE49-F238E27FC236}">
              <a16:creationId xmlns:a16="http://schemas.microsoft.com/office/drawing/2014/main" xmlns="" id="{00000000-0008-0000-0600-000097000000}"/>
            </a:ext>
          </a:extLst>
        </xdr:cNvPr>
        <xdr:cNvCxnSpPr/>
      </xdr:nvCxnSpPr>
      <xdr:spPr>
        <a:xfrm flipH="1" flipV="1">
          <a:off x="16393885" y="6950533"/>
          <a:ext cx="0" cy="32003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394607</xdr:colOff>
      <xdr:row>36</xdr:row>
      <xdr:rowOff>108862</xdr:rowOff>
    </xdr:from>
    <xdr:to>
      <xdr:col>29</xdr:col>
      <xdr:colOff>394607</xdr:colOff>
      <xdr:row>55</xdr:row>
      <xdr:rowOff>136072</xdr:rowOff>
    </xdr:to>
    <xdr:cxnSp macro="">
      <xdr:nvCxnSpPr>
        <xdr:cNvPr id="152" name="Straight Arrow Connector 151">
          <a:extLst>
            <a:ext uri="{FF2B5EF4-FFF2-40B4-BE49-F238E27FC236}">
              <a16:creationId xmlns:a16="http://schemas.microsoft.com/office/drawing/2014/main" xmlns="" id="{00000000-0008-0000-0600-000098000000}"/>
            </a:ext>
          </a:extLst>
        </xdr:cNvPr>
        <xdr:cNvCxnSpPr/>
      </xdr:nvCxnSpPr>
      <xdr:spPr>
        <a:xfrm flipH="1" flipV="1">
          <a:off x="15689036" y="7007683"/>
          <a:ext cx="0" cy="345621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176893</xdr:colOff>
      <xdr:row>1</xdr:row>
      <xdr:rowOff>136071</xdr:rowOff>
    </xdr:from>
    <xdr:to>
      <xdr:col>15</xdr:col>
      <xdr:colOff>118753</xdr:colOff>
      <xdr:row>3</xdr:row>
      <xdr:rowOff>119372</xdr:rowOff>
    </xdr:to>
    <xdr:grpSp>
      <xdr:nvGrpSpPr>
        <xdr:cNvPr id="153" name="Group 152">
          <a:extLst>
            <a:ext uri="{FF2B5EF4-FFF2-40B4-BE49-F238E27FC236}">
              <a16:creationId xmlns:a16="http://schemas.microsoft.com/office/drawing/2014/main" xmlns="" id="{00000000-0008-0000-0600-000099000000}"/>
            </a:ext>
          </a:extLst>
        </xdr:cNvPr>
        <xdr:cNvGrpSpPr/>
      </xdr:nvGrpSpPr>
      <xdr:grpSpPr>
        <a:xfrm>
          <a:off x="176893" y="239980"/>
          <a:ext cx="7198178" cy="364301"/>
          <a:chOff x="425533" y="103785"/>
          <a:chExt cx="3221182" cy="364301"/>
        </a:xfrm>
      </xdr:grpSpPr>
      <xdr:sp macro="" textlink="">
        <xdr:nvSpPr>
          <xdr:cNvPr id="154" name="Rectangle 153">
            <a:extLst>
              <a:ext uri="{FF2B5EF4-FFF2-40B4-BE49-F238E27FC236}">
                <a16:creationId xmlns:a16="http://schemas.microsoft.com/office/drawing/2014/main" xmlns="" id="{00000000-0008-0000-0600-00009A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155" name="Group 154">
            <a:extLst>
              <a:ext uri="{FF2B5EF4-FFF2-40B4-BE49-F238E27FC236}">
                <a16:creationId xmlns:a16="http://schemas.microsoft.com/office/drawing/2014/main" xmlns="" id="{00000000-0008-0000-0600-00009B000000}"/>
              </a:ext>
            </a:extLst>
          </xdr:cNvPr>
          <xdr:cNvGrpSpPr/>
        </xdr:nvGrpSpPr>
        <xdr:grpSpPr>
          <a:xfrm>
            <a:off x="425533" y="103785"/>
            <a:ext cx="2336716" cy="364301"/>
            <a:chOff x="425533" y="103785"/>
            <a:chExt cx="2336716" cy="364301"/>
          </a:xfrm>
        </xdr:grpSpPr>
        <xdr:sp macro="" textlink="">
          <xdr:nvSpPr>
            <xdr:cNvPr id="156" name="Rectangle 155">
              <a:extLst>
                <a:ext uri="{FF2B5EF4-FFF2-40B4-BE49-F238E27FC236}">
                  <a16:creationId xmlns:a16="http://schemas.microsoft.com/office/drawing/2014/main" xmlns="" id="{00000000-0008-0000-0600-00009C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164" name="Straight Connector 163">
              <a:extLst>
                <a:ext uri="{FF2B5EF4-FFF2-40B4-BE49-F238E27FC236}">
                  <a16:creationId xmlns:a16="http://schemas.microsoft.com/office/drawing/2014/main" xmlns="" id="{00000000-0008-0000-0600-0000A4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67" name="Straight Connector 166">
              <a:extLst>
                <a:ext uri="{FF2B5EF4-FFF2-40B4-BE49-F238E27FC236}">
                  <a16:creationId xmlns:a16="http://schemas.microsoft.com/office/drawing/2014/main" xmlns="" id="{00000000-0008-0000-0600-0000A7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68" name="Straight Connector 167">
              <a:extLst>
                <a:ext uri="{FF2B5EF4-FFF2-40B4-BE49-F238E27FC236}">
                  <a16:creationId xmlns:a16="http://schemas.microsoft.com/office/drawing/2014/main" xmlns="" id="{00000000-0008-0000-0600-0000A8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oneCellAnchor>
    <xdr:from>
      <xdr:col>47</xdr:col>
      <xdr:colOff>136070</xdr:colOff>
      <xdr:row>34</xdr:row>
      <xdr:rowOff>68036</xdr:rowOff>
    </xdr:from>
    <xdr:ext cx="1307523" cy="1350818"/>
    <xdr:pic>
      <xdr:nvPicPr>
        <xdr:cNvPr id="169" name="Picture 2786">
          <a:extLst>
            <a:ext uri="{FF2B5EF4-FFF2-40B4-BE49-F238E27FC236}">
              <a16:creationId xmlns:a16="http://schemas.microsoft.com/office/drawing/2014/main" xmlns="" id="{77B8A336-46FE-4C9D-94B3-DF7B68B1B192}"/>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2195970" y="7126061"/>
          <a:ext cx="1307523" cy="1350818"/>
        </a:xfrm>
        <a:prstGeom prst="rect">
          <a:avLst/>
        </a:prstGeom>
        <a:noFill/>
        <a:ln w="1">
          <a:solidFill>
            <a:schemeClr val="bg1"/>
          </a:solidFill>
          <a:miter lim="800000"/>
          <a:headEnd/>
          <a:tailEnd type="none" w="med" len="med"/>
        </a:ln>
        <a:effectLst/>
      </xdr:spPr>
    </xdr:pic>
    <xdr:clientData/>
  </xdr:oneCellAnchor>
  <xdr:oneCellAnchor>
    <xdr:from>
      <xdr:col>47</xdr:col>
      <xdr:colOff>136070</xdr:colOff>
      <xdr:row>53</xdr:row>
      <xdr:rowOff>68036</xdr:rowOff>
    </xdr:from>
    <xdr:ext cx="1319893" cy="1350818"/>
    <xdr:pic>
      <xdr:nvPicPr>
        <xdr:cNvPr id="170" name="Picture 2786">
          <a:extLst>
            <a:ext uri="{FF2B5EF4-FFF2-40B4-BE49-F238E27FC236}">
              <a16:creationId xmlns:a16="http://schemas.microsoft.com/office/drawing/2014/main" xmlns="" id="{85EE3755-6BAC-48BC-8545-7042CF1C6CC1}"/>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2195970" y="10745561"/>
          <a:ext cx="1319893" cy="1350818"/>
        </a:xfrm>
        <a:prstGeom prst="rect">
          <a:avLst/>
        </a:prstGeom>
        <a:noFill/>
        <a:ln w="1">
          <a:solidFill>
            <a:schemeClr val="bg1"/>
          </a:solidFill>
          <a:miter lim="800000"/>
          <a:headEnd/>
          <a:tailEnd type="none" w="med" len="med"/>
        </a:ln>
        <a:effectLst/>
      </xdr:spPr>
    </xdr:pic>
    <xdr:clientData/>
  </xdr:oneCellAnchor>
</xdr:wsDr>
</file>

<file path=xl/drawings/drawing8.xml><?xml version="1.0" encoding="utf-8"?>
<xdr:wsDr xmlns:xdr="http://schemas.openxmlformats.org/drawingml/2006/spreadsheetDrawing" xmlns:a="http://schemas.openxmlformats.org/drawingml/2006/main">
  <xdr:twoCellAnchor>
    <xdr:from>
      <xdr:col>1</xdr:col>
      <xdr:colOff>68036</xdr:colOff>
      <xdr:row>4</xdr:row>
      <xdr:rowOff>54429</xdr:rowOff>
    </xdr:from>
    <xdr:to>
      <xdr:col>298</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700-000002000000}"/>
            </a:ext>
          </a:extLst>
        </xdr:cNvPr>
        <xdr:cNvCxnSpPr/>
      </xdr:nvCxnSpPr>
      <xdr:spPr>
        <a:xfrm>
          <a:off x="306161" y="730704"/>
          <a:ext cx="193833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2846</xdr:colOff>
      <xdr:row>2</xdr:row>
      <xdr:rowOff>8535</xdr:rowOff>
    </xdr:from>
    <xdr:to>
      <xdr:col>39</xdr:col>
      <xdr:colOff>0</xdr:colOff>
      <xdr:row>3</xdr:row>
      <xdr:rowOff>173182</xdr:rowOff>
    </xdr:to>
    <xdr:grpSp>
      <xdr:nvGrpSpPr>
        <xdr:cNvPr id="3" name="Group 2">
          <a:extLst>
            <a:ext uri="{FF2B5EF4-FFF2-40B4-BE49-F238E27FC236}">
              <a16:creationId xmlns:a16="http://schemas.microsoft.com/office/drawing/2014/main" xmlns="" id="{00000000-0008-0000-0700-000003000000}"/>
            </a:ext>
          </a:extLst>
        </xdr:cNvPr>
        <xdr:cNvGrpSpPr/>
      </xdr:nvGrpSpPr>
      <xdr:grpSpPr>
        <a:xfrm>
          <a:off x="438275" y="307892"/>
          <a:ext cx="10542689" cy="355147"/>
          <a:chOff x="425533" y="103785"/>
          <a:chExt cx="3221182" cy="364301"/>
        </a:xfrm>
      </xdr:grpSpPr>
      <xdr:sp macro="" textlink="">
        <xdr:nvSpPr>
          <xdr:cNvPr id="4" name="Rectangle 3">
            <a:extLst>
              <a:ext uri="{FF2B5EF4-FFF2-40B4-BE49-F238E27FC236}">
                <a16:creationId xmlns:a16="http://schemas.microsoft.com/office/drawing/2014/main" xmlns="" id="{00000000-0008-0000-07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7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7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7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7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7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189140</xdr:colOff>
      <xdr:row>15</xdr:row>
      <xdr:rowOff>198664</xdr:rowOff>
    </xdr:to>
    <xdr:grpSp>
      <xdr:nvGrpSpPr>
        <xdr:cNvPr id="10" name="Group 9">
          <a:extLst>
            <a:ext uri="{FF2B5EF4-FFF2-40B4-BE49-F238E27FC236}">
              <a16:creationId xmlns:a16="http://schemas.microsoft.com/office/drawing/2014/main" xmlns="" id="{00000000-0008-0000-0700-00000A000000}"/>
            </a:ext>
          </a:extLst>
        </xdr:cNvPr>
        <xdr:cNvGrpSpPr/>
      </xdr:nvGrpSpPr>
      <xdr:grpSpPr>
        <a:xfrm>
          <a:off x="285751" y="2054679"/>
          <a:ext cx="148318"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7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7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7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7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15" name="Rectangle 14">
          <a:extLst>
            <a:ext uri="{FF2B5EF4-FFF2-40B4-BE49-F238E27FC236}">
              <a16:creationId xmlns:a16="http://schemas.microsoft.com/office/drawing/2014/main" xmlns="" id="{00000000-0008-0000-0700-00000F000000}"/>
            </a:ext>
          </a:extLst>
        </xdr:cNvPr>
        <xdr:cNvSpPr/>
      </xdr:nvSpPr>
      <xdr:spPr>
        <a:xfrm>
          <a:off x="179613" y="1209675"/>
          <a:ext cx="612222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oneCellAnchor>
    <xdr:from>
      <xdr:col>317</xdr:col>
      <xdr:colOff>0</xdr:colOff>
      <xdr:row>34</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7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7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7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7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7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7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277</xdr:col>
      <xdr:colOff>69273</xdr:colOff>
      <xdr:row>4</xdr:row>
      <xdr:rowOff>81643</xdr:rowOff>
    </xdr:from>
    <xdr:to>
      <xdr:col>302</xdr:col>
      <xdr:colOff>0</xdr:colOff>
      <xdr:row>5</xdr:row>
      <xdr:rowOff>173182</xdr:rowOff>
    </xdr:to>
    <xdr:sp macro="" textlink="">
      <xdr:nvSpPr>
        <xdr:cNvPr id="22" name="Rectangle 21">
          <a:extLst>
            <a:ext uri="{FF2B5EF4-FFF2-40B4-BE49-F238E27FC236}">
              <a16:creationId xmlns:a16="http://schemas.microsoft.com/office/drawing/2014/main" xmlns="" id="{00000000-0008-0000-0700-000016000000}"/>
            </a:ext>
          </a:extLst>
        </xdr:cNvPr>
        <xdr:cNvSpPr/>
      </xdr:nvSpPr>
      <xdr:spPr>
        <a:xfrm>
          <a:off x="18690648" y="757918"/>
          <a:ext cx="1140402" cy="282039"/>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258</xdr:col>
      <xdr:colOff>17318</xdr:colOff>
      <xdr:row>2</xdr:row>
      <xdr:rowOff>95249</xdr:rowOff>
    </xdr:from>
    <xdr:to>
      <xdr:col>300</xdr:col>
      <xdr:colOff>3586</xdr:colOff>
      <xdr:row>5</xdr:row>
      <xdr:rowOff>17318</xdr:rowOff>
    </xdr:to>
    <xdr:grpSp>
      <xdr:nvGrpSpPr>
        <xdr:cNvPr id="23" name="Group 22">
          <a:extLst>
            <a:ext uri="{FF2B5EF4-FFF2-40B4-BE49-F238E27FC236}">
              <a16:creationId xmlns:a16="http://schemas.microsoft.com/office/drawing/2014/main" xmlns="" id="{00000000-0008-0000-0700-000017000000}"/>
            </a:ext>
          </a:extLst>
        </xdr:cNvPr>
        <xdr:cNvGrpSpPr/>
      </xdr:nvGrpSpPr>
      <xdr:grpSpPr>
        <a:xfrm>
          <a:off x="22918139" y="394606"/>
          <a:ext cx="2272268" cy="493569"/>
          <a:chOff x="8502570" y="494310"/>
          <a:chExt cx="2919266" cy="308513"/>
        </a:xfrm>
      </xdr:grpSpPr>
      <xdr:sp macro="" textlink="">
        <xdr:nvSpPr>
          <xdr:cNvPr id="24" name="Rectangle 23">
            <a:extLst>
              <a:ext uri="{FF2B5EF4-FFF2-40B4-BE49-F238E27FC236}">
                <a16:creationId xmlns:a16="http://schemas.microsoft.com/office/drawing/2014/main" xmlns="" id="{00000000-0008-0000-0700-000018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5" name="Rectangle 24">
            <a:extLst>
              <a:ext uri="{FF2B5EF4-FFF2-40B4-BE49-F238E27FC236}">
                <a16:creationId xmlns:a16="http://schemas.microsoft.com/office/drawing/2014/main" xmlns="" id="{00000000-0008-0000-0700-000019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6" name="Rectangle 25">
            <a:extLst>
              <a:ext uri="{FF2B5EF4-FFF2-40B4-BE49-F238E27FC236}">
                <a16:creationId xmlns:a16="http://schemas.microsoft.com/office/drawing/2014/main" xmlns="" id="{00000000-0008-0000-0700-00001A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317</xdr:col>
      <xdr:colOff>0</xdr:colOff>
      <xdr:row>34</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07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7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7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7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7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7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7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7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7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7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7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7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7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7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7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7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7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7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7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7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7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7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7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7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7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7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7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7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7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7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7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7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7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7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7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7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7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7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7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7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7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7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7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7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7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7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7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7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7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7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7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7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7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7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7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7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7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7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7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7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7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7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7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7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7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7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7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7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7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7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7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7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7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7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7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7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7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7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7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7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7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7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7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7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7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7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7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7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7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7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7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7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7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7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7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7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7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7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7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7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7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317</xdr:col>
      <xdr:colOff>0</xdr:colOff>
      <xdr:row>34</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7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321</xdr:col>
          <xdr:colOff>340179</xdr:colOff>
          <xdr:row>34</xdr:row>
          <xdr:rowOff>0</xdr:rowOff>
        </xdr:from>
        <xdr:to>
          <xdr:col>332</xdr:col>
          <xdr:colOff>148320</xdr:colOff>
          <xdr:row>49</xdr:row>
          <xdr:rowOff>142134</xdr:rowOff>
        </xdr:to>
        <xdr:pic>
          <xdr:nvPicPr>
            <xdr:cNvPr id="134" name="Picture 133">
              <a:extLst>
                <a:ext uri="{FF2B5EF4-FFF2-40B4-BE49-F238E27FC236}">
                  <a16:creationId xmlns:a16="http://schemas.microsoft.com/office/drawing/2014/main" xmlns="" id="{00000000-0008-0000-0700-000086000000}"/>
                </a:ext>
              </a:extLst>
            </xdr:cNvPr>
            <xdr:cNvPicPr>
              <a:picLocks noChangeAspect="1" noChangeArrowheads="1"/>
              <a:extLst>
                <a:ext uri="{84589F7E-364E-4C9E-8A38-B11213B215E9}">
                  <a14:cameraTool cellRange="[15]LSP!$A$4:$H$20" spid="_x0000_s275795"/>
                </a:ext>
              </a:extLst>
            </xdr:cNvPicPr>
          </xdr:nvPicPr>
          <xdr:blipFill>
            <a:blip xmlns:r="http://schemas.openxmlformats.org/officeDocument/2006/relationships" r:embed="rId3"/>
            <a:srcRect/>
            <a:stretch>
              <a:fillRect/>
            </a:stretch>
          </xdr:blipFill>
          <xdr:spPr bwMode="auto">
            <a:xfrm>
              <a:off x="30534429" y="6296025"/>
              <a:ext cx="6513741" cy="3152034"/>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21</xdr:col>
      <xdr:colOff>4083</xdr:colOff>
      <xdr:row>12</xdr:row>
      <xdr:rowOff>29937</xdr:rowOff>
    </xdr:from>
    <xdr:to>
      <xdr:col>24</xdr:col>
      <xdr:colOff>7648</xdr:colOff>
      <xdr:row>13</xdr:row>
      <xdr:rowOff>195943</xdr:rowOff>
    </xdr:to>
    <xdr:grpSp>
      <xdr:nvGrpSpPr>
        <xdr:cNvPr id="135" name="Group 134">
          <a:extLst>
            <a:ext uri="{FF2B5EF4-FFF2-40B4-BE49-F238E27FC236}">
              <a16:creationId xmlns:a16="http://schemas.microsoft.com/office/drawing/2014/main" xmlns="" id="{00000000-0008-0000-0700-000087000000}"/>
            </a:ext>
          </a:extLst>
        </xdr:cNvPr>
        <xdr:cNvGrpSpPr/>
      </xdr:nvGrpSpPr>
      <xdr:grpSpPr>
        <a:xfrm>
          <a:off x="10005333" y="2057401"/>
          <a:ext cx="166851" cy="397328"/>
          <a:chOff x="462644" y="2122714"/>
          <a:chExt cx="152400" cy="397328"/>
        </a:xfrm>
      </xdr:grpSpPr>
      <xdr:pic>
        <xdr:nvPicPr>
          <xdr:cNvPr id="136" name="Picture 135" descr="http://ebs.toyotavn.com.vn:8000/OA_MEDIA/fwkhp_folder.gif">
            <a:extLst>
              <a:ext uri="{FF2B5EF4-FFF2-40B4-BE49-F238E27FC236}">
                <a16:creationId xmlns:a16="http://schemas.microsoft.com/office/drawing/2014/main" xmlns="" id="{00000000-0008-0000-0700-00008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7" name="Picture 136" descr="http://ebs.toyotavn.com.vn:8000/OA_MEDIA/fwkhp_folder.gif">
            <a:extLst>
              <a:ext uri="{FF2B5EF4-FFF2-40B4-BE49-F238E27FC236}">
                <a16:creationId xmlns:a16="http://schemas.microsoft.com/office/drawing/2014/main" xmlns="" id="{00000000-0008-0000-0700-00008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326571</xdr:colOff>
      <xdr:row>31</xdr:row>
      <xdr:rowOff>176893</xdr:rowOff>
    </xdr:from>
    <xdr:to>
      <xdr:col>7</xdr:col>
      <xdr:colOff>938893</xdr:colOff>
      <xdr:row>33</xdr:row>
      <xdr:rowOff>108858</xdr:rowOff>
    </xdr:to>
    <xdr:sp macro="" textlink="">
      <xdr:nvSpPr>
        <xdr:cNvPr id="141" name="Down Arrow 140">
          <a:extLst>
            <a:ext uri="{FF2B5EF4-FFF2-40B4-BE49-F238E27FC236}">
              <a16:creationId xmlns:a16="http://schemas.microsoft.com/office/drawing/2014/main" xmlns="" id="{00000000-0008-0000-0700-00008D000000}"/>
            </a:ext>
          </a:extLst>
        </xdr:cNvPr>
        <xdr:cNvSpPr/>
      </xdr:nvSpPr>
      <xdr:spPr>
        <a:xfrm>
          <a:off x="1850571" y="5891893"/>
          <a:ext cx="612322" cy="3129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274865</xdr:colOff>
      <xdr:row>31</xdr:row>
      <xdr:rowOff>179614</xdr:rowOff>
    </xdr:from>
    <xdr:to>
      <xdr:col>8</xdr:col>
      <xdr:colOff>887187</xdr:colOff>
      <xdr:row>33</xdr:row>
      <xdr:rowOff>111579</xdr:rowOff>
    </xdr:to>
    <xdr:sp macro="" textlink="">
      <xdr:nvSpPr>
        <xdr:cNvPr id="142" name="Down Arrow 141">
          <a:extLst>
            <a:ext uri="{FF2B5EF4-FFF2-40B4-BE49-F238E27FC236}">
              <a16:creationId xmlns:a16="http://schemas.microsoft.com/office/drawing/2014/main" xmlns="" id="{00000000-0008-0000-0700-00008E000000}"/>
            </a:ext>
          </a:extLst>
        </xdr:cNvPr>
        <xdr:cNvSpPr/>
      </xdr:nvSpPr>
      <xdr:spPr>
        <a:xfrm>
          <a:off x="2903765" y="5894614"/>
          <a:ext cx="612322" cy="3129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345622</xdr:colOff>
      <xdr:row>31</xdr:row>
      <xdr:rowOff>182335</xdr:rowOff>
    </xdr:from>
    <xdr:to>
      <xdr:col>9</xdr:col>
      <xdr:colOff>957944</xdr:colOff>
      <xdr:row>33</xdr:row>
      <xdr:rowOff>114300</xdr:rowOff>
    </xdr:to>
    <xdr:sp macro="" textlink="">
      <xdr:nvSpPr>
        <xdr:cNvPr id="143" name="Down Arrow 142">
          <a:extLst>
            <a:ext uri="{FF2B5EF4-FFF2-40B4-BE49-F238E27FC236}">
              <a16:creationId xmlns:a16="http://schemas.microsoft.com/office/drawing/2014/main" xmlns="" id="{00000000-0008-0000-0700-00008F000000}"/>
            </a:ext>
          </a:extLst>
        </xdr:cNvPr>
        <xdr:cNvSpPr/>
      </xdr:nvSpPr>
      <xdr:spPr>
        <a:xfrm>
          <a:off x="4079422" y="5897335"/>
          <a:ext cx="612322" cy="3129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315685</xdr:colOff>
      <xdr:row>54</xdr:row>
      <xdr:rowOff>95251</xdr:rowOff>
    </xdr:from>
    <xdr:to>
      <xdr:col>7</xdr:col>
      <xdr:colOff>928007</xdr:colOff>
      <xdr:row>56</xdr:row>
      <xdr:rowOff>125187</xdr:rowOff>
    </xdr:to>
    <xdr:sp macro="" textlink="">
      <xdr:nvSpPr>
        <xdr:cNvPr id="144" name="Down Arrow 143">
          <a:extLst>
            <a:ext uri="{FF2B5EF4-FFF2-40B4-BE49-F238E27FC236}">
              <a16:creationId xmlns:a16="http://schemas.microsoft.com/office/drawing/2014/main" xmlns="" id="{00000000-0008-0000-0700-000090000000}"/>
            </a:ext>
          </a:extLst>
        </xdr:cNvPr>
        <xdr:cNvSpPr/>
      </xdr:nvSpPr>
      <xdr:spPr>
        <a:xfrm flipV="1">
          <a:off x="1839685" y="10363201"/>
          <a:ext cx="612322" cy="41093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27215</xdr:colOff>
      <xdr:row>38</xdr:row>
      <xdr:rowOff>68036</xdr:rowOff>
    </xdr:from>
    <xdr:to>
      <xdr:col>40</xdr:col>
      <xdr:colOff>0</xdr:colOff>
      <xdr:row>56</xdr:row>
      <xdr:rowOff>149679</xdr:rowOff>
    </xdr:to>
    <xdr:cxnSp macro="">
      <xdr:nvCxnSpPr>
        <xdr:cNvPr id="145" name="Straight Arrow Connector 144">
          <a:extLst>
            <a:ext uri="{FF2B5EF4-FFF2-40B4-BE49-F238E27FC236}">
              <a16:creationId xmlns:a16="http://schemas.microsoft.com/office/drawing/2014/main" xmlns="" id="{00000000-0008-0000-0700-000091000000}"/>
            </a:ext>
          </a:extLst>
        </xdr:cNvPr>
        <xdr:cNvCxnSpPr/>
      </xdr:nvCxnSpPr>
      <xdr:spPr>
        <a:xfrm flipV="1">
          <a:off x="6761390" y="7278461"/>
          <a:ext cx="591910" cy="3520168"/>
        </a:xfrm>
        <a:prstGeom prst="straightConnector1">
          <a:avLst/>
        </a:prstGeom>
        <a:ln w="412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5445</xdr:colOff>
      <xdr:row>12</xdr:row>
      <xdr:rowOff>209550</xdr:rowOff>
    </xdr:from>
    <xdr:to>
      <xdr:col>56</xdr:col>
      <xdr:colOff>16328</xdr:colOff>
      <xdr:row>14</xdr:row>
      <xdr:rowOff>29936</xdr:rowOff>
    </xdr:to>
    <xdr:sp macro="" textlink="">
      <xdr:nvSpPr>
        <xdr:cNvPr id="146" name="Rectangle 145">
          <a:extLst>
            <a:ext uri="{FF2B5EF4-FFF2-40B4-BE49-F238E27FC236}">
              <a16:creationId xmlns:a16="http://schemas.microsoft.com/office/drawing/2014/main" xmlns="" id="{00000000-0008-0000-0700-000092000000}"/>
            </a:ext>
          </a:extLst>
        </xdr:cNvPr>
        <xdr:cNvSpPr/>
      </xdr:nvSpPr>
      <xdr:spPr>
        <a:xfrm>
          <a:off x="6414409" y="2237014"/>
          <a:ext cx="1970312"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40821</xdr:colOff>
      <xdr:row>58</xdr:row>
      <xdr:rowOff>81643</xdr:rowOff>
    </xdr:from>
    <xdr:to>
      <xdr:col>110</xdr:col>
      <xdr:colOff>13607</xdr:colOff>
      <xdr:row>59</xdr:row>
      <xdr:rowOff>122463</xdr:rowOff>
    </xdr:to>
    <xdr:sp macro="" textlink="">
      <xdr:nvSpPr>
        <xdr:cNvPr id="147" name="Rounded Rectangle 146">
          <a:extLst>
            <a:ext uri="{FF2B5EF4-FFF2-40B4-BE49-F238E27FC236}">
              <a16:creationId xmlns:a16="http://schemas.microsoft.com/office/drawing/2014/main" xmlns="" id="{00000000-0008-0000-0700-000093000000}"/>
            </a:ext>
          </a:extLst>
        </xdr:cNvPr>
        <xdr:cNvSpPr/>
      </xdr:nvSpPr>
      <xdr:spPr>
        <a:xfrm>
          <a:off x="9822996" y="11111593"/>
          <a:ext cx="877661"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17</xdr:col>
      <xdr:colOff>13607</xdr:colOff>
      <xdr:row>26</xdr:row>
      <xdr:rowOff>13609</xdr:rowOff>
    </xdr:from>
    <xdr:to>
      <xdr:col>50</xdr:col>
      <xdr:colOff>27215</xdr:colOff>
      <xdr:row>28</xdr:row>
      <xdr:rowOff>23213</xdr:rowOff>
    </xdr:to>
    <xdr:sp macro="" textlink="">
      <xdr:nvSpPr>
        <xdr:cNvPr id="148" name="Oval 9">
          <a:extLst>
            <a:ext uri="{FF2B5EF4-FFF2-40B4-BE49-F238E27FC236}">
              <a16:creationId xmlns:a16="http://schemas.microsoft.com/office/drawing/2014/main" xmlns="" id="{00000000-0008-0000-0700-000094000000}"/>
            </a:ext>
          </a:extLst>
        </xdr:cNvPr>
        <xdr:cNvSpPr>
          <a:spLocks noChangeArrowheads="1"/>
        </xdr:cNvSpPr>
      </xdr:nvSpPr>
      <xdr:spPr bwMode="auto">
        <a:xfrm>
          <a:off x="6259286" y="5007430"/>
          <a:ext cx="1809750" cy="390604"/>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1035502</xdr:colOff>
      <xdr:row>71</xdr:row>
      <xdr:rowOff>187778</xdr:rowOff>
    </xdr:from>
    <xdr:to>
      <xdr:col>10</xdr:col>
      <xdr:colOff>95250</xdr:colOff>
      <xdr:row>73</xdr:row>
      <xdr:rowOff>68036</xdr:rowOff>
    </xdr:to>
    <xdr:sp macro="" textlink="">
      <xdr:nvSpPr>
        <xdr:cNvPr id="155" name="Rounded Rectangle 154">
          <a:extLst>
            <a:ext uri="{FF2B5EF4-FFF2-40B4-BE49-F238E27FC236}">
              <a16:creationId xmlns:a16="http://schemas.microsoft.com/office/drawing/2014/main" xmlns="" id="{00000000-0008-0000-0700-00009B000000}"/>
            </a:ext>
          </a:extLst>
        </xdr:cNvPr>
        <xdr:cNvSpPr/>
      </xdr:nvSpPr>
      <xdr:spPr>
        <a:xfrm>
          <a:off x="4342038" y="13754099"/>
          <a:ext cx="1264105" cy="26125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Finish</a:t>
          </a:r>
        </a:p>
      </xdr:txBody>
    </xdr:sp>
    <xdr:clientData/>
  </xdr:twoCellAnchor>
  <xdr:twoCellAnchor>
    <xdr:from>
      <xdr:col>1</xdr:col>
      <xdr:colOff>54429</xdr:colOff>
      <xdr:row>12</xdr:row>
      <xdr:rowOff>27215</xdr:rowOff>
    </xdr:from>
    <xdr:to>
      <xdr:col>2</xdr:col>
      <xdr:colOff>12247</xdr:colOff>
      <xdr:row>15</xdr:row>
      <xdr:rowOff>198664</xdr:rowOff>
    </xdr:to>
    <xdr:grpSp>
      <xdr:nvGrpSpPr>
        <xdr:cNvPr id="156" name="Group 155">
          <a:extLst>
            <a:ext uri="{FF2B5EF4-FFF2-40B4-BE49-F238E27FC236}">
              <a16:creationId xmlns:a16="http://schemas.microsoft.com/office/drawing/2014/main" xmlns="" id="{00000000-0008-0000-0700-00009C000000}"/>
            </a:ext>
          </a:extLst>
        </xdr:cNvPr>
        <xdr:cNvGrpSpPr/>
      </xdr:nvGrpSpPr>
      <xdr:grpSpPr>
        <a:xfrm>
          <a:off x="299358" y="2054679"/>
          <a:ext cx="148318" cy="865414"/>
          <a:chOff x="462644" y="2122714"/>
          <a:chExt cx="157843" cy="865414"/>
        </a:xfrm>
      </xdr:grpSpPr>
      <xdr:pic>
        <xdr:nvPicPr>
          <xdr:cNvPr id="157" name="Picture 156" descr="http://ebs.toyotavn.com.vn:8000/OA_MEDIA/fwkhp_folder.gif">
            <a:extLst>
              <a:ext uri="{FF2B5EF4-FFF2-40B4-BE49-F238E27FC236}">
                <a16:creationId xmlns:a16="http://schemas.microsoft.com/office/drawing/2014/main" xmlns="" id="{00000000-0008-0000-07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8" name="Picture 157" descr="http://ebs.toyotavn.com.vn:8000/OA_MEDIA/fwkhp_folder.gif">
            <a:extLst>
              <a:ext uri="{FF2B5EF4-FFF2-40B4-BE49-F238E27FC236}">
                <a16:creationId xmlns:a16="http://schemas.microsoft.com/office/drawing/2014/main" xmlns="" id="{00000000-0008-0000-0700-00009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9" name="Picture 158" descr="http://ebs.toyotavn.com.vn:8000/OA_MEDIA/fwkhp_folder.gif">
            <a:extLst>
              <a:ext uri="{FF2B5EF4-FFF2-40B4-BE49-F238E27FC236}">
                <a16:creationId xmlns:a16="http://schemas.microsoft.com/office/drawing/2014/main" xmlns="" id="{00000000-0008-0000-07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0" name="Picture 159" descr="http://ebs.toyotavn.com.vn:8000/OA_MEDIA/fwkhp_folder.gif">
            <a:extLst>
              <a:ext uri="{FF2B5EF4-FFF2-40B4-BE49-F238E27FC236}">
                <a16:creationId xmlns:a16="http://schemas.microsoft.com/office/drawing/2014/main" xmlns="" id="{00000000-0008-0000-07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70758</xdr:colOff>
      <xdr:row>16</xdr:row>
      <xdr:rowOff>16329</xdr:rowOff>
    </xdr:from>
    <xdr:to>
      <xdr:col>7</xdr:col>
      <xdr:colOff>775606</xdr:colOff>
      <xdr:row>17</xdr:row>
      <xdr:rowOff>68037</xdr:rowOff>
    </xdr:to>
    <xdr:sp macro="" textlink="">
      <xdr:nvSpPr>
        <xdr:cNvPr id="161" name="Rectangle 160">
          <a:extLst>
            <a:ext uri="{FF2B5EF4-FFF2-40B4-BE49-F238E27FC236}">
              <a16:creationId xmlns:a16="http://schemas.microsoft.com/office/drawing/2014/main" xmlns="" id="{00000000-0008-0000-0700-0000A1000000}"/>
            </a:ext>
          </a:extLst>
        </xdr:cNvPr>
        <xdr:cNvSpPr/>
      </xdr:nvSpPr>
      <xdr:spPr>
        <a:xfrm>
          <a:off x="308883" y="2950029"/>
          <a:ext cx="1990723" cy="280308"/>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68036</xdr:colOff>
      <xdr:row>16</xdr:row>
      <xdr:rowOff>54428</xdr:rowOff>
    </xdr:from>
    <xdr:to>
      <xdr:col>2</xdr:col>
      <xdr:colOff>20739</xdr:colOff>
      <xdr:row>16</xdr:row>
      <xdr:rowOff>206828</xdr:rowOff>
    </xdr:to>
    <xdr:pic>
      <xdr:nvPicPr>
        <xdr:cNvPr id="162" name="Picture 161" descr="http://ebs.toyotavn.com.vn:8000/OA_MEDIA/fwkhp_folder.gif">
          <a:extLst>
            <a:ext uri="{FF2B5EF4-FFF2-40B4-BE49-F238E27FC236}">
              <a16:creationId xmlns:a16="http://schemas.microsoft.com/office/drawing/2014/main" xmlns="" id="{00000000-0008-0000-07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161" y="2988128"/>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2</xdr:col>
      <xdr:colOff>9853</xdr:colOff>
      <xdr:row>18</xdr:row>
      <xdr:rowOff>5442</xdr:rowOff>
    </xdr:to>
    <xdr:pic>
      <xdr:nvPicPr>
        <xdr:cNvPr id="163" name="Picture 162" descr="http://ebs.toyotavn.com.vn:8000/OA_MEDIA/fwkhp_folder.gif">
          <a:extLst>
            <a:ext uri="{FF2B5EF4-FFF2-40B4-BE49-F238E27FC236}">
              <a16:creationId xmlns:a16="http://schemas.microsoft.com/office/drawing/2014/main" xmlns="" id="{00000000-0008-0000-07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3246664"/>
          <a:ext cx="143203"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13607</xdr:colOff>
      <xdr:row>14</xdr:row>
      <xdr:rowOff>54429</xdr:rowOff>
    </xdr:from>
    <xdr:to>
      <xdr:col>24</xdr:col>
      <xdr:colOff>17172</xdr:colOff>
      <xdr:row>14</xdr:row>
      <xdr:rowOff>206829</xdr:rowOff>
    </xdr:to>
    <xdr:pic>
      <xdr:nvPicPr>
        <xdr:cNvPr id="164" name="Picture 163" descr="http://ebs.toyotavn.com.vn:8000/OA_MEDIA/fwkhp_folder.gif">
          <a:extLst>
            <a:ext uri="{FF2B5EF4-FFF2-40B4-BE49-F238E27FC236}">
              <a16:creationId xmlns:a16="http://schemas.microsoft.com/office/drawing/2014/main" xmlns="" id="{00000000-0008-0000-07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0" y="2544536"/>
          <a:ext cx="166851"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302078</xdr:colOff>
      <xdr:row>54</xdr:row>
      <xdr:rowOff>117022</xdr:rowOff>
    </xdr:from>
    <xdr:to>
      <xdr:col>13</xdr:col>
      <xdr:colOff>342900</xdr:colOff>
      <xdr:row>64</xdr:row>
      <xdr:rowOff>136071</xdr:rowOff>
    </xdr:to>
    <xdr:sp macro="" textlink="">
      <xdr:nvSpPr>
        <xdr:cNvPr id="165" name="Down Arrow 143">
          <a:extLst>
            <a:ext uri="{FF2B5EF4-FFF2-40B4-BE49-F238E27FC236}">
              <a16:creationId xmlns:a16="http://schemas.microsoft.com/office/drawing/2014/main" xmlns="" id="{CE4F7F04-54BF-47D7-8946-194F77412893}"/>
            </a:ext>
          </a:extLst>
        </xdr:cNvPr>
        <xdr:cNvSpPr/>
      </xdr:nvSpPr>
      <xdr:spPr>
        <a:xfrm flipV="1">
          <a:off x="8779328" y="10444843"/>
          <a:ext cx="612322" cy="192404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53067</xdr:colOff>
      <xdr:row>58</xdr:row>
      <xdr:rowOff>62594</xdr:rowOff>
    </xdr:from>
    <xdr:to>
      <xdr:col>131</xdr:col>
      <xdr:colOff>25853</xdr:colOff>
      <xdr:row>59</xdr:row>
      <xdr:rowOff>103414</xdr:rowOff>
    </xdr:to>
    <xdr:sp macro="" textlink="">
      <xdr:nvSpPr>
        <xdr:cNvPr id="166" name="Rounded Rectangle 146">
          <a:extLst>
            <a:ext uri="{FF2B5EF4-FFF2-40B4-BE49-F238E27FC236}">
              <a16:creationId xmlns:a16="http://schemas.microsoft.com/office/drawing/2014/main" xmlns="" id="{6B9A1E70-B6A3-46DF-9D58-4E84C7306FC9}"/>
            </a:ext>
          </a:extLst>
        </xdr:cNvPr>
        <xdr:cNvSpPr/>
      </xdr:nvSpPr>
      <xdr:spPr>
        <a:xfrm>
          <a:off x="15007317" y="11152415"/>
          <a:ext cx="1006929"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120</xdr:col>
      <xdr:colOff>40821</xdr:colOff>
      <xdr:row>60</xdr:row>
      <xdr:rowOff>68036</xdr:rowOff>
    </xdr:from>
    <xdr:to>
      <xdr:col>124</xdr:col>
      <xdr:colOff>40821</xdr:colOff>
      <xdr:row>63</xdr:row>
      <xdr:rowOff>136072</xdr:rowOff>
    </xdr:to>
    <xdr:cxnSp macro="">
      <xdr:nvCxnSpPr>
        <xdr:cNvPr id="167" name="Straight Arrow Connector 166">
          <a:extLst>
            <a:ext uri="{FF2B5EF4-FFF2-40B4-BE49-F238E27FC236}">
              <a16:creationId xmlns:a16="http://schemas.microsoft.com/office/drawing/2014/main" xmlns="" id="{EC3C6A0C-A059-49A8-BA0F-2262F2795544}"/>
            </a:ext>
          </a:extLst>
        </xdr:cNvPr>
        <xdr:cNvCxnSpPr/>
      </xdr:nvCxnSpPr>
      <xdr:spPr>
        <a:xfrm flipH="1" flipV="1">
          <a:off x="15430500" y="11538857"/>
          <a:ext cx="217714" cy="639536"/>
        </a:xfrm>
        <a:prstGeom prst="straightConnector1">
          <a:avLst/>
        </a:prstGeom>
        <a:ln w="412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68035</xdr:colOff>
      <xdr:row>27</xdr:row>
      <xdr:rowOff>81643</xdr:rowOff>
    </xdr:from>
    <xdr:to>
      <xdr:col>5</xdr:col>
      <xdr:colOff>54429</xdr:colOff>
      <xdr:row>30</xdr:row>
      <xdr:rowOff>27215</xdr:rowOff>
    </xdr:to>
    <xdr:sp macro="" textlink="">
      <xdr:nvSpPr>
        <xdr:cNvPr id="168" name="Rounded Rectangle 146">
          <a:extLst>
            <a:ext uri="{FF2B5EF4-FFF2-40B4-BE49-F238E27FC236}">
              <a16:creationId xmlns:a16="http://schemas.microsoft.com/office/drawing/2014/main" xmlns="" id="{84C558E4-B221-421C-B41A-69E8A095C7B8}"/>
            </a:ext>
          </a:extLst>
        </xdr:cNvPr>
        <xdr:cNvSpPr/>
      </xdr:nvSpPr>
      <xdr:spPr>
        <a:xfrm>
          <a:off x="312964" y="5265964"/>
          <a:ext cx="1782536" cy="32657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Fix lengt</a:t>
          </a:r>
          <a:r>
            <a:rPr lang="en-US" sz="1100" baseline="0"/>
            <a:t> of unloading time</a:t>
          </a:r>
          <a:endParaRPr lang="en-US" sz="1100"/>
        </a:p>
      </xdr:txBody>
    </xdr:sp>
    <xdr:clientData/>
  </xdr:twoCellAnchor>
  <xdr:twoCellAnchor>
    <xdr:from>
      <xdr:col>7</xdr:col>
      <xdr:colOff>68037</xdr:colOff>
      <xdr:row>27</xdr:row>
      <xdr:rowOff>136072</xdr:rowOff>
    </xdr:from>
    <xdr:to>
      <xdr:col>7</xdr:col>
      <xdr:colOff>979714</xdr:colOff>
      <xdr:row>28</xdr:row>
      <xdr:rowOff>81644</xdr:rowOff>
    </xdr:to>
    <xdr:cxnSp macro="">
      <xdr:nvCxnSpPr>
        <xdr:cNvPr id="169" name="Straight Arrow Connector 168">
          <a:extLst>
            <a:ext uri="{FF2B5EF4-FFF2-40B4-BE49-F238E27FC236}">
              <a16:creationId xmlns:a16="http://schemas.microsoft.com/office/drawing/2014/main" xmlns="" id="{F7C35B5D-F8ED-4518-9CD0-D8D7086527D3}"/>
            </a:ext>
          </a:extLst>
        </xdr:cNvPr>
        <xdr:cNvCxnSpPr/>
      </xdr:nvCxnSpPr>
      <xdr:spPr>
        <a:xfrm flipH="1">
          <a:off x="2272394" y="5320393"/>
          <a:ext cx="911677" cy="136072"/>
        </a:xfrm>
        <a:prstGeom prst="straightConnector1">
          <a:avLst/>
        </a:prstGeom>
        <a:ln w="412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68036</xdr:colOff>
      <xdr:row>4</xdr:row>
      <xdr:rowOff>54429</xdr:rowOff>
    </xdr:from>
    <xdr:to>
      <xdr:col>283</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800-000002000000}"/>
            </a:ext>
          </a:extLst>
        </xdr:cNvPr>
        <xdr:cNvCxnSpPr/>
      </xdr:nvCxnSpPr>
      <xdr:spPr>
        <a:xfrm>
          <a:off x="306161" y="730704"/>
          <a:ext cx="193833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40821</xdr:colOff>
      <xdr:row>12</xdr:row>
      <xdr:rowOff>27215</xdr:rowOff>
    </xdr:from>
    <xdr:to>
      <xdr:col>1</xdr:col>
      <xdr:colOff>244926</xdr:colOff>
      <xdr:row>15</xdr:row>
      <xdr:rowOff>198664</xdr:rowOff>
    </xdr:to>
    <xdr:grpSp>
      <xdr:nvGrpSpPr>
        <xdr:cNvPr id="10" name="Group 9">
          <a:extLst>
            <a:ext uri="{FF2B5EF4-FFF2-40B4-BE49-F238E27FC236}">
              <a16:creationId xmlns:a16="http://schemas.microsoft.com/office/drawing/2014/main" xmlns="" id="{00000000-0008-0000-0800-00000A000000}"/>
            </a:ext>
          </a:extLst>
        </xdr:cNvPr>
        <xdr:cNvGrpSpPr/>
      </xdr:nvGrpSpPr>
      <xdr:grpSpPr>
        <a:xfrm>
          <a:off x="217714" y="2054679"/>
          <a:ext cx="204105" cy="865414"/>
          <a:chOff x="462644" y="2122714"/>
          <a:chExt cx="217213" cy="865414"/>
        </a:xfrm>
      </xdr:grpSpPr>
      <xdr:pic>
        <xdr:nvPicPr>
          <xdr:cNvPr id="11" name="Picture 10" descr="http://ebs.toyotavn.com.vn:8000/OA_MEDIA/fwkhp_folder.gif">
            <a:extLst>
              <a:ext uri="{FF2B5EF4-FFF2-40B4-BE49-F238E27FC236}">
                <a16:creationId xmlns:a16="http://schemas.microsoft.com/office/drawing/2014/main" xmlns="" id="{00000000-0008-0000-08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8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8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214491" cy="2144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8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16</xdr:col>
      <xdr:colOff>129639</xdr:colOff>
      <xdr:row>9</xdr:row>
      <xdr:rowOff>1</xdr:rowOff>
    </xdr:to>
    <xdr:sp macro="" textlink="">
      <xdr:nvSpPr>
        <xdr:cNvPr id="15" name="Rectangle 14">
          <a:extLst>
            <a:ext uri="{FF2B5EF4-FFF2-40B4-BE49-F238E27FC236}">
              <a16:creationId xmlns:a16="http://schemas.microsoft.com/office/drawing/2014/main" xmlns="" id="{00000000-0008-0000-0800-00000F000000}"/>
            </a:ext>
          </a:extLst>
        </xdr:cNvPr>
        <xdr:cNvSpPr/>
      </xdr:nvSpPr>
      <xdr:spPr>
        <a:xfrm>
          <a:off x="179613" y="1209675"/>
          <a:ext cx="612222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oneCellAnchor>
    <xdr:from>
      <xdr:col>300</xdr:col>
      <xdr:colOff>0</xdr:colOff>
      <xdr:row>26</xdr:row>
      <xdr:rowOff>0</xdr:rowOff>
    </xdr:from>
    <xdr:ext cx="38100" cy="38100"/>
    <xdr:pic>
      <xdr:nvPicPr>
        <xdr:cNvPr id="16" name="Picture 15" descr="http://ebs.toyotavn.com.vn:8000/OA_HTML/cabo/images/t.gif">
          <a:extLst>
            <a:ext uri="{FF2B5EF4-FFF2-40B4-BE49-F238E27FC236}">
              <a16:creationId xmlns:a16="http://schemas.microsoft.com/office/drawing/2014/main" xmlns="" id="{00000000-0008-0000-08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8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8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8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8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8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262</xdr:col>
      <xdr:colOff>69273</xdr:colOff>
      <xdr:row>4</xdr:row>
      <xdr:rowOff>81643</xdr:rowOff>
    </xdr:from>
    <xdr:to>
      <xdr:col>287</xdr:col>
      <xdr:colOff>0</xdr:colOff>
      <xdr:row>5</xdr:row>
      <xdr:rowOff>173182</xdr:rowOff>
    </xdr:to>
    <xdr:sp macro="" textlink="">
      <xdr:nvSpPr>
        <xdr:cNvPr id="22" name="Rectangle 21">
          <a:extLst>
            <a:ext uri="{FF2B5EF4-FFF2-40B4-BE49-F238E27FC236}">
              <a16:creationId xmlns:a16="http://schemas.microsoft.com/office/drawing/2014/main" xmlns="" id="{00000000-0008-0000-0800-000016000000}"/>
            </a:ext>
          </a:extLst>
        </xdr:cNvPr>
        <xdr:cNvSpPr/>
      </xdr:nvSpPr>
      <xdr:spPr>
        <a:xfrm>
          <a:off x="18690648" y="757918"/>
          <a:ext cx="1140402" cy="282039"/>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243</xdr:col>
      <xdr:colOff>17318</xdr:colOff>
      <xdr:row>2</xdr:row>
      <xdr:rowOff>95249</xdr:rowOff>
    </xdr:from>
    <xdr:to>
      <xdr:col>285</xdr:col>
      <xdr:colOff>3586</xdr:colOff>
      <xdr:row>5</xdr:row>
      <xdr:rowOff>17318</xdr:rowOff>
    </xdr:to>
    <xdr:grpSp>
      <xdr:nvGrpSpPr>
        <xdr:cNvPr id="23" name="Group 22">
          <a:extLst>
            <a:ext uri="{FF2B5EF4-FFF2-40B4-BE49-F238E27FC236}">
              <a16:creationId xmlns:a16="http://schemas.microsoft.com/office/drawing/2014/main" xmlns="" id="{00000000-0008-0000-0800-000017000000}"/>
            </a:ext>
          </a:extLst>
        </xdr:cNvPr>
        <xdr:cNvGrpSpPr/>
      </xdr:nvGrpSpPr>
      <xdr:grpSpPr>
        <a:xfrm>
          <a:off x="39396389" y="394606"/>
          <a:ext cx="2272268" cy="493569"/>
          <a:chOff x="8502570" y="494310"/>
          <a:chExt cx="2919266" cy="308513"/>
        </a:xfrm>
      </xdr:grpSpPr>
      <xdr:sp macro="" textlink="">
        <xdr:nvSpPr>
          <xdr:cNvPr id="24" name="Rectangle 23">
            <a:extLst>
              <a:ext uri="{FF2B5EF4-FFF2-40B4-BE49-F238E27FC236}">
                <a16:creationId xmlns:a16="http://schemas.microsoft.com/office/drawing/2014/main" xmlns="" id="{00000000-0008-0000-0800-000018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5" name="Rectangle 24">
            <a:extLst>
              <a:ext uri="{FF2B5EF4-FFF2-40B4-BE49-F238E27FC236}">
                <a16:creationId xmlns:a16="http://schemas.microsoft.com/office/drawing/2014/main" xmlns="" id="{00000000-0008-0000-0800-000019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26" name="Rectangle 25">
            <a:extLst>
              <a:ext uri="{FF2B5EF4-FFF2-40B4-BE49-F238E27FC236}">
                <a16:creationId xmlns:a16="http://schemas.microsoft.com/office/drawing/2014/main" xmlns="" id="{00000000-0008-0000-0800-00001A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300</xdr:col>
      <xdr:colOff>0</xdr:colOff>
      <xdr:row>26</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08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08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08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0" name="Picture 29" descr="http://ebs.toyotavn.com.vn:8000/OA_HTML/cabo/images/t.gif">
          <a:extLst>
            <a:ext uri="{FF2B5EF4-FFF2-40B4-BE49-F238E27FC236}">
              <a16:creationId xmlns:a16="http://schemas.microsoft.com/office/drawing/2014/main" xmlns="" id="{00000000-0008-0000-08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1" name="Picture 30" descr="http://ebs.toyotavn.com.vn:8000/OA_HTML/cabo/images/t.gif">
          <a:extLst>
            <a:ext uri="{FF2B5EF4-FFF2-40B4-BE49-F238E27FC236}">
              <a16:creationId xmlns:a16="http://schemas.microsoft.com/office/drawing/2014/main" xmlns="" id="{00000000-0008-0000-08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2" name="Picture 31" descr="http://ebs.toyotavn.com.vn:8000/OA_HTML/cabo/images/t.gif">
          <a:extLst>
            <a:ext uri="{FF2B5EF4-FFF2-40B4-BE49-F238E27FC236}">
              <a16:creationId xmlns:a16="http://schemas.microsoft.com/office/drawing/2014/main" xmlns="" id="{00000000-0008-0000-08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3" name="Picture 32" descr="http://ebs.toyotavn.com.vn:8000/OA_HTML/cabo/images/t.gif">
          <a:extLst>
            <a:ext uri="{FF2B5EF4-FFF2-40B4-BE49-F238E27FC236}">
              <a16:creationId xmlns:a16="http://schemas.microsoft.com/office/drawing/2014/main" xmlns="" id="{00000000-0008-0000-08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8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8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8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8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8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8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8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8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8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8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8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8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8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8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8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8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8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8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8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8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8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8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8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8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8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8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8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8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8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8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8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8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8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8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8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8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8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8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8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8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8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8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8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8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8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8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8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8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8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8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8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8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8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8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8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8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8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8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8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8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8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8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8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8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8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8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8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8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8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8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8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8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8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8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8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8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8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8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8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8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8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8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8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8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8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8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8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8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8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8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8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8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8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8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300</xdr:col>
      <xdr:colOff>0</xdr:colOff>
      <xdr:row>26</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8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55850" y="6296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304</xdr:col>
          <xdr:colOff>340179</xdr:colOff>
          <xdr:row>26</xdr:row>
          <xdr:rowOff>0</xdr:rowOff>
        </xdr:from>
        <xdr:to>
          <xdr:col>315</xdr:col>
          <xdr:colOff>148319</xdr:colOff>
          <xdr:row>42</xdr:row>
          <xdr:rowOff>101311</xdr:rowOff>
        </xdr:to>
        <xdr:pic>
          <xdr:nvPicPr>
            <xdr:cNvPr id="129" name="Picture 128">
              <a:extLst>
                <a:ext uri="{FF2B5EF4-FFF2-40B4-BE49-F238E27FC236}">
                  <a16:creationId xmlns:a16="http://schemas.microsoft.com/office/drawing/2014/main" xmlns="" id="{00000000-0008-0000-0800-000081000000}"/>
                </a:ext>
              </a:extLst>
            </xdr:cNvPr>
            <xdr:cNvPicPr>
              <a:picLocks noChangeAspect="1" noChangeArrowheads="1"/>
              <a:extLst>
                <a:ext uri="{84589F7E-364E-4C9E-8A38-B11213B215E9}">
                  <a14:cameraTool cellRange="[15]LSP!$A$4:$H$20" spid="_x0000_s438306"/>
                </a:ext>
              </a:extLst>
            </xdr:cNvPicPr>
          </xdr:nvPicPr>
          <xdr:blipFill>
            <a:blip xmlns:r="http://schemas.openxmlformats.org/officeDocument/2006/relationships" r:embed="rId3"/>
            <a:srcRect/>
            <a:stretch>
              <a:fillRect/>
            </a:stretch>
          </xdr:blipFill>
          <xdr:spPr bwMode="auto">
            <a:xfrm>
              <a:off x="30534429" y="6296025"/>
              <a:ext cx="6513741" cy="3152034"/>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20</xdr:col>
      <xdr:colOff>99333</xdr:colOff>
      <xdr:row>12</xdr:row>
      <xdr:rowOff>43544</xdr:rowOff>
    </xdr:from>
    <xdr:to>
      <xdr:col>20</xdr:col>
      <xdr:colOff>367393</xdr:colOff>
      <xdr:row>13</xdr:row>
      <xdr:rowOff>209550</xdr:rowOff>
    </xdr:to>
    <xdr:grpSp>
      <xdr:nvGrpSpPr>
        <xdr:cNvPr id="130" name="Group 129">
          <a:extLst>
            <a:ext uri="{FF2B5EF4-FFF2-40B4-BE49-F238E27FC236}">
              <a16:creationId xmlns:a16="http://schemas.microsoft.com/office/drawing/2014/main" xmlns="" id="{00000000-0008-0000-0800-000082000000}"/>
            </a:ext>
          </a:extLst>
        </xdr:cNvPr>
        <xdr:cNvGrpSpPr/>
      </xdr:nvGrpSpPr>
      <xdr:grpSpPr>
        <a:xfrm>
          <a:off x="8807904" y="2071008"/>
          <a:ext cx="268060" cy="397328"/>
          <a:chOff x="462644" y="2122714"/>
          <a:chExt cx="152400" cy="397328"/>
        </a:xfrm>
      </xdr:grpSpPr>
      <xdr:pic>
        <xdr:nvPicPr>
          <xdr:cNvPr id="131" name="Picture 130" descr="http://ebs.toyotavn.com.vn:8000/OA_MEDIA/fwkhp_folder.gif">
            <a:extLst>
              <a:ext uri="{FF2B5EF4-FFF2-40B4-BE49-F238E27FC236}">
                <a16:creationId xmlns:a16="http://schemas.microsoft.com/office/drawing/2014/main" xmlns="" id="{00000000-0008-0000-08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2" name="Picture 131" descr="http://ebs.toyotavn.com.vn:8000/OA_MEDIA/fwkhp_folder.gif">
            <a:extLst>
              <a:ext uri="{FF2B5EF4-FFF2-40B4-BE49-F238E27FC236}">
                <a16:creationId xmlns:a16="http://schemas.microsoft.com/office/drawing/2014/main" xmlns="" id="{00000000-0008-0000-08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32659</xdr:colOff>
      <xdr:row>13</xdr:row>
      <xdr:rowOff>223156</xdr:rowOff>
    </xdr:from>
    <xdr:to>
      <xdr:col>58</xdr:col>
      <xdr:colOff>43543</xdr:colOff>
      <xdr:row>15</xdr:row>
      <xdr:rowOff>43542</xdr:rowOff>
    </xdr:to>
    <xdr:sp macro="" textlink="">
      <xdr:nvSpPr>
        <xdr:cNvPr id="138" name="Rectangle 137">
          <a:extLst>
            <a:ext uri="{FF2B5EF4-FFF2-40B4-BE49-F238E27FC236}">
              <a16:creationId xmlns:a16="http://schemas.microsoft.com/office/drawing/2014/main" xmlns="" id="{00000000-0008-0000-0800-00008A000000}"/>
            </a:ext>
          </a:extLst>
        </xdr:cNvPr>
        <xdr:cNvSpPr/>
      </xdr:nvSpPr>
      <xdr:spPr>
        <a:xfrm>
          <a:off x="6496052" y="2481942"/>
          <a:ext cx="1970312"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54429</xdr:colOff>
      <xdr:row>12</xdr:row>
      <xdr:rowOff>27215</xdr:rowOff>
    </xdr:from>
    <xdr:to>
      <xdr:col>1</xdr:col>
      <xdr:colOff>285750</xdr:colOff>
      <xdr:row>15</xdr:row>
      <xdr:rowOff>198664</xdr:rowOff>
    </xdr:to>
    <xdr:grpSp>
      <xdr:nvGrpSpPr>
        <xdr:cNvPr id="145" name="Group 144">
          <a:extLst>
            <a:ext uri="{FF2B5EF4-FFF2-40B4-BE49-F238E27FC236}">
              <a16:creationId xmlns:a16="http://schemas.microsoft.com/office/drawing/2014/main" xmlns="" id="{00000000-0008-0000-0800-000091000000}"/>
            </a:ext>
          </a:extLst>
        </xdr:cNvPr>
        <xdr:cNvGrpSpPr/>
      </xdr:nvGrpSpPr>
      <xdr:grpSpPr>
        <a:xfrm>
          <a:off x="231322" y="2054679"/>
          <a:ext cx="231321" cy="865414"/>
          <a:chOff x="462644" y="2122714"/>
          <a:chExt cx="157843" cy="865414"/>
        </a:xfrm>
      </xdr:grpSpPr>
      <xdr:pic>
        <xdr:nvPicPr>
          <xdr:cNvPr id="146" name="Picture 145" descr="http://ebs.toyotavn.com.vn:8000/OA_MEDIA/fwkhp_folder.gif">
            <a:extLst>
              <a:ext uri="{FF2B5EF4-FFF2-40B4-BE49-F238E27FC236}">
                <a16:creationId xmlns:a16="http://schemas.microsoft.com/office/drawing/2014/main" xmlns="" id="{00000000-0008-0000-08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7" name="Picture 146" descr="http://ebs.toyotavn.com.vn:8000/OA_MEDIA/fwkhp_folder.gif">
            <a:extLst>
              <a:ext uri="{FF2B5EF4-FFF2-40B4-BE49-F238E27FC236}">
                <a16:creationId xmlns:a16="http://schemas.microsoft.com/office/drawing/2014/main" xmlns="" id="{00000000-0008-0000-08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9" name="Picture 148" descr="http://ebs.toyotavn.com.vn:8000/OA_MEDIA/fwkhp_folder.gif">
            <a:extLst>
              <a:ext uri="{FF2B5EF4-FFF2-40B4-BE49-F238E27FC236}">
                <a16:creationId xmlns:a16="http://schemas.microsoft.com/office/drawing/2014/main" xmlns="" id="{00000000-0008-0000-0800-00009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70758</xdr:colOff>
      <xdr:row>16</xdr:row>
      <xdr:rowOff>16329</xdr:rowOff>
    </xdr:from>
    <xdr:to>
      <xdr:col>7</xdr:col>
      <xdr:colOff>775606</xdr:colOff>
      <xdr:row>17</xdr:row>
      <xdr:rowOff>68037</xdr:rowOff>
    </xdr:to>
    <xdr:sp macro="" textlink="">
      <xdr:nvSpPr>
        <xdr:cNvPr id="150" name="Rectangle 149">
          <a:extLst>
            <a:ext uri="{FF2B5EF4-FFF2-40B4-BE49-F238E27FC236}">
              <a16:creationId xmlns:a16="http://schemas.microsoft.com/office/drawing/2014/main" xmlns="" id="{00000000-0008-0000-0800-000096000000}"/>
            </a:ext>
          </a:extLst>
        </xdr:cNvPr>
        <xdr:cNvSpPr/>
      </xdr:nvSpPr>
      <xdr:spPr>
        <a:xfrm>
          <a:off x="308883" y="2950029"/>
          <a:ext cx="1990723" cy="280308"/>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68037</xdr:colOff>
      <xdr:row>16</xdr:row>
      <xdr:rowOff>54428</xdr:rowOff>
    </xdr:from>
    <xdr:to>
      <xdr:col>1</xdr:col>
      <xdr:colOff>319127</xdr:colOff>
      <xdr:row>16</xdr:row>
      <xdr:rowOff>149679</xdr:rowOff>
    </xdr:to>
    <xdr:pic>
      <xdr:nvPicPr>
        <xdr:cNvPr id="151" name="Picture 150" descr="http://ebs.toyotavn.com.vn:8000/OA_MEDIA/fwkhp_folder.gif">
          <a:extLst>
            <a:ext uri="{FF2B5EF4-FFF2-40B4-BE49-F238E27FC236}">
              <a16:creationId xmlns:a16="http://schemas.microsoft.com/office/drawing/2014/main" xmlns="" id="{00000000-0008-0000-0800-00009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930" y="3007178"/>
          <a:ext cx="251090" cy="95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1</xdr:col>
      <xdr:colOff>265195</xdr:colOff>
      <xdr:row>17</xdr:row>
      <xdr:rowOff>163286</xdr:rowOff>
    </xdr:to>
    <xdr:pic>
      <xdr:nvPicPr>
        <xdr:cNvPr id="152" name="Picture 151" descr="http://ebs.toyotavn.com.vn:8000/OA_MEDIA/fwkhp_folder.gif">
          <a:extLst>
            <a:ext uri="{FF2B5EF4-FFF2-40B4-BE49-F238E27FC236}">
              <a16:creationId xmlns:a16="http://schemas.microsoft.com/office/drawing/2014/main" xmlns="" id="{00000000-0008-0000-08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4043" y="3268435"/>
          <a:ext cx="208045" cy="7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xdr:col>
      <xdr:colOff>0</xdr:colOff>
      <xdr:row>39</xdr:row>
      <xdr:rowOff>0</xdr:rowOff>
    </xdr:from>
    <xdr:ext cx="38100" cy="38100"/>
    <xdr:pic>
      <xdr:nvPicPr>
        <xdr:cNvPr id="154" name="Picture 153" descr="http://ebs.toyotavn.com.vn:8000/OA_HTML/cabo/images/t.gif">
          <a:extLst>
            <a:ext uri="{FF2B5EF4-FFF2-40B4-BE49-F238E27FC236}">
              <a16:creationId xmlns:a16="http://schemas.microsoft.com/office/drawing/2014/main" xmlns="" id="{00000000-0008-0000-0800-00009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55" name="Picture 154" descr="http://ebs.toyotavn.com.vn:8000/OA_HTML/cabo/images/t.gif">
          <a:extLst>
            <a:ext uri="{FF2B5EF4-FFF2-40B4-BE49-F238E27FC236}">
              <a16:creationId xmlns:a16="http://schemas.microsoft.com/office/drawing/2014/main" xmlns="" id="{00000000-0008-0000-0800-00009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56" name="Picture 155" descr="http://ebs.toyotavn.com.vn:8000/OA_HTML/cabo/images/t.gif">
          <a:extLst>
            <a:ext uri="{FF2B5EF4-FFF2-40B4-BE49-F238E27FC236}">
              <a16:creationId xmlns:a16="http://schemas.microsoft.com/office/drawing/2014/main" xmlns="" id="{00000000-0008-0000-0800-00009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57" name="Picture 156" descr="http://ebs.toyotavn.com.vn:8000/OA_HTML/cabo/images/t.gif">
          <a:extLst>
            <a:ext uri="{FF2B5EF4-FFF2-40B4-BE49-F238E27FC236}">
              <a16:creationId xmlns:a16="http://schemas.microsoft.com/office/drawing/2014/main" xmlns="" id="{00000000-0008-0000-0800-00009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58" name="Picture 157" descr="http://ebs.toyotavn.com.vn:8000/OA_HTML/cabo/images/t.gif">
          <a:extLst>
            <a:ext uri="{FF2B5EF4-FFF2-40B4-BE49-F238E27FC236}">
              <a16:creationId xmlns:a16="http://schemas.microsoft.com/office/drawing/2014/main" xmlns="" id="{00000000-0008-0000-0800-00009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59" name="Picture 158" descr="http://ebs.toyotavn.com.vn:8000/OA_HTML/cabo/images/t.gif">
          <a:extLst>
            <a:ext uri="{FF2B5EF4-FFF2-40B4-BE49-F238E27FC236}">
              <a16:creationId xmlns:a16="http://schemas.microsoft.com/office/drawing/2014/main" xmlns="" id="{00000000-0008-0000-0800-00009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0" name="Picture 159" descr="http://ebs.toyotavn.com.vn:8000/OA_HTML/cabo/images/t.gif">
          <a:extLst>
            <a:ext uri="{FF2B5EF4-FFF2-40B4-BE49-F238E27FC236}">
              <a16:creationId xmlns:a16="http://schemas.microsoft.com/office/drawing/2014/main" xmlns="" id="{00000000-0008-0000-0800-0000A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1" name="Picture 160" descr="http://ebs.toyotavn.com.vn:8000/OA_HTML/cabo/images/t.gif">
          <a:extLst>
            <a:ext uri="{FF2B5EF4-FFF2-40B4-BE49-F238E27FC236}">
              <a16:creationId xmlns:a16="http://schemas.microsoft.com/office/drawing/2014/main" xmlns="" id="{00000000-0008-0000-0800-0000A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2" name="Picture 161" descr="http://ebs.toyotavn.com.vn:8000/OA_HTML/cabo/images/t.gif">
          <a:extLst>
            <a:ext uri="{FF2B5EF4-FFF2-40B4-BE49-F238E27FC236}">
              <a16:creationId xmlns:a16="http://schemas.microsoft.com/office/drawing/2014/main" xmlns="" id="{00000000-0008-0000-0800-0000A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3" name="Picture 162" descr="http://ebs.toyotavn.com.vn:8000/OA_HTML/cabo/images/t.gif">
          <a:extLst>
            <a:ext uri="{FF2B5EF4-FFF2-40B4-BE49-F238E27FC236}">
              <a16:creationId xmlns:a16="http://schemas.microsoft.com/office/drawing/2014/main" xmlns="" id="{00000000-0008-0000-0800-0000A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4" name="Picture 163" descr="http://ebs.toyotavn.com.vn:8000/OA_HTML/cabo/images/t.gif">
          <a:extLst>
            <a:ext uri="{FF2B5EF4-FFF2-40B4-BE49-F238E27FC236}">
              <a16:creationId xmlns:a16="http://schemas.microsoft.com/office/drawing/2014/main" xmlns="" id="{00000000-0008-0000-0800-0000A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5" name="Picture 164" descr="http://ebs.toyotavn.com.vn:8000/OA_HTML/cabo/images/t.gif">
          <a:extLst>
            <a:ext uri="{FF2B5EF4-FFF2-40B4-BE49-F238E27FC236}">
              <a16:creationId xmlns:a16="http://schemas.microsoft.com/office/drawing/2014/main" xmlns="" id="{00000000-0008-0000-0800-0000A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6" name="Picture 165" descr="http://ebs.toyotavn.com.vn:8000/OA_HTML/cabo/images/t.gif">
          <a:extLst>
            <a:ext uri="{FF2B5EF4-FFF2-40B4-BE49-F238E27FC236}">
              <a16:creationId xmlns:a16="http://schemas.microsoft.com/office/drawing/2014/main" xmlns="" id="{00000000-0008-0000-0800-0000A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7" name="Picture 166" descr="http://ebs.toyotavn.com.vn:8000/OA_HTML/cabo/images/t.gif">
          <a:extLst>
            <a:ext uri="{FF2B5EF4-FFF2-40B4-BE49-F238E27FC236}">
              <a16:creationId xmlns:a16="http://schemas.microsoft.com/office/drawing/2014/main" xmlns="" id="{00000000-0008-0000-0800-0000A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8" name="Picture 167" descr="http://ebs.toyotavn.com.vn:8000/OA_HTML/cabo/images/t.gif">
          <a:extLst>
            <a:ext uri="{FF2B5EF4-FFF2-40B4-BE49-F238E27FC236}">
              <a16:creationId xmlns:a16="http://schemas.microsoft.com/office/drawing/2014/main" xmlns="" id="{00000000-0008-0000-0800-0000A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69" name="Picture 168" descr="http://ebs.toyotavn.com.vn:8000/OA_HTML/cabo/images/t.gif">
          <a:extLst>
            <a:ext uri="{FF2B5EF4-FFF2-40B4-BE49-F238E27FC236}">
              <a16:creationId xmlns:a16="http://schemas.microsoft.com/office/drawing/2014/main" xmlns="" id="{00000000-0008-0000-0800-0000A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0" name="Picture 169" descr="http://ebs.toyotavn.com.vn:8000/OA_HTML/cabo/images/t.gif">
          <a:extLst>
            <a:ext uri="{FF2B5EF4-FFF2-40B4-BE49-F238E27FC236}">
              <a16:creationId xmlns:a16="http://schemas.microsoft.com/office/drawing/2014/main" xmlns="" id="{00000000-0008-0000-0800-0000A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1" name="Picture 170" descr="http://ebs.toyotavn.com.vn:8000/OA_HTML/cabo/images/t.gif">
          <a:extLst>
            <a:ext uri="{FF2B5EF4-FFF2-40B4-BE49-F238E27FC236}">
              <a16:creationId xmlns:a16="http://schemas.microsoft.com/office/drawing/2014/main" xmlns="" id="{00000000-0008-0000-0800-0000A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2" name="Picture 171" descr="http://ebs.toyotavn.com.vn:8000/OA_HTML/cabo/images/t.gif">
          <a:extLst>
            <a:ext uri="{FF2B5EF4-FFF2-40B4-BE49-F238E27FC236}">
              <a16:creationId xmlns:a16="http://schemas.microsoft.com/office/drawing/2014/main" xmlns="" id="{00000000-0008-0000-0800-0000A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3" name="Picture 172" descr="http://ebs.toyotavn.com.vn:8000/OA_HTML/cabo/images/t.gif">
          <a:extLst>
            <a:ext uri="{FF2B5EF4-FFF2-40B4-BE49-F238E27FC236}">
              <a16:creationId xmlns:a16="http://schemas.microsoft.com/office/drawing/2014/main" xmlns="" id="{00000000-0008-0000-0800-0000A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4" name="Picture 173" descr="http://ebs.toyotavn.com.vn:8000/OA_HTML/cabo/images/t.gif">
          <a:extLst>
            <a:ext uri="{FF2B5EF4-FFF2-40B4-BE49-F238E27FC236}">
              <a16:creationId xmlns:a16="http://schemas.microsoft.com/office/drawing/2014/main" xmlns="" id="{00000000-0008-0000-0800-0000A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5" name="Picture 174" descr="http://ebs.toyotavn.com.vn:8000/OA_HTML/cabo/images/t.gif">
          <a:extLst>
            <a:ext uri="{FF2B5EF4-FFF2-40B4-BE49-F238E27FC236}">
              <a16:creationId xmlns:a16="http://schemas.microsoft.com/office/drawing/2014/main" xmlns="" id="{00000000-0008-0000-0800-0000A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6" name="Picture 175" descr="http://ebs.toyotavn.com.vn:8000/OA_HTML/cabo/images/t.gif">
          <a:extLst>
            <a:ext uri="{FF2B5EF4-FFF2-40B4-BE49-F238E27FC236}">
              <a16:creationId xmlns:a16="http://schemas.microsoft.com/office/drawing/2014/main" xmlns="" id="{00000000-0008-0000-0800-0000B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7" name="Picture 176" descr="http://ebs.toyotavn.com.vn:8000/OA_HTML/cabo/images/t.gif">
          <a:extLst>
            <a:ext uri="{FF2B5EF4-FFF2-40B4-BE49-F238E27FC236}">
              <a16:creationId xmlns:a16="http://schemas.microsoft.com/office/drawing/2014/main" xmlns="" id="{00000000-0008-0000-0800-0000B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8" name="Picture 177" descr="http://ebs.toyotavn.com.vn:8000/OA_HTML/cabo/images/t.gif">
          <a:extLst>
            <a:ext uri="{FF2B5EF4-FFF2-40B4-BE49-F238E27FC236}">
              <a16:creationId xmlns:a16="http://schemas.microsoft.com/office/drawing/2014/main" xmlns="" id="{00000000-0008-0000-0800-0000B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79" name="Picture 178" descr="http://ebs.toyotavn.com.vn:8000/OA_HTML/cabo/images/t.gif">
          <a:extLst>
            <a:ext uri="{FF2B5EF4-FFF2-40B4-BE49-F238E27FC236}">
              <a16:creationId xmlns:a16="http://schemas.microsoft.com/office/drawing/2014/main" xmlns="" id="{00000000-0008-0000-0800-0000B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0" name="Picture 179" descr="http://ebs.toyotavn.com.vn:8000/OA_HTML/cabo/images/t.gif">
          <a:extLst>
            <a:ext uri="{FF2B5EF4-FFF2-40B4-BE49-F238E27FC236}">
              <a16:creationId xmlns:a16="http://schemas.microsoft.com/office/drawing/2014/main" xmlns="" id="{00000000-0008-0000-0800-0000B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1" name="Picture 180" descr="http://ebs.toyotavn.com.vn:8000/OA_HTML/cabo/images/t.gif">
          <a:extLst>
            <a:ext uri="{FF2B5EF4-FFF2-40B4-BE49-F238E27FC236}">
              <a16:creationId xmlns:a16="http://schemas.microsoft.com/office/drawing/2014/main" xmlns="" id="{00000000-0008-0000-0800-0000B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2" name="Picture 181" descr="http://ebs.toyotavn.com.vn:8000/OA_HTML/cabo/images/t.gif">
          <a:extLst>
            <a:ext uri="{FF2B5EF4-FFF2-40B4-BE49-F238E27FC236}">
              <a16:creationId xmlns:a16="http://schemas.microsoft.com/office/drawing/2014/main" xmlns="" id="{00000000-0008-0000-0800-0000B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3" name="Picture 182" descr="http://ebs.toyotavn.com.vn:8000/OA_HTML/cabo/images/t.gif">
          <a:extLst>
            <a:ext uri="{FF2B5EF4-FFF2-40B4-BE49-F238E27FC236}">
              <a16:creationId xmlns:a16="http://schemas.microsoft.com/office/drawing/2014/main" xmlns="" id="{00000000-0008-0000-0800-0000B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4" name="Picture 183" descr="http://ebs.toyotavn.com.vn:8000/OA_HTML/cabo/images/t.gif">
          <a:extLst>
            <a:ext uri="{FF2B5EF4-FFF2-40B4-BE49-F238E27FC236}">
              <a16:creationId xmlns:a16="http://schemas.microsoft.com/office/drawing/2014/main" xmlns="" id="{00000000-0008-0000-0800-0000B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5" name="Picture 184" descr="http://ebs.toyotavn.com.vn:8000/OA_HTML/cabo/images/t.gif">
          <a:extLst>
            <a:ext uri="{FF2B5EF4-FFF2-40B4-BE49-F238E27FC236}">
              <a16:creationId xmlns:a16="http://schemas.microsoft.com/office/drawing/2014/main" xmlns="" id="{00000000-0008-0000-0800-0000B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6" name="Picture 185" descr="http://ebs.toyotavn.com.vn:8000/OA_HTML/cabo/images/t.gif">
          <a:extLst>
            <a:ext uri="{FF2B5EF4-FFF2-40B4-BE49-F238E27FC236}">
              <a16:creationId xmlns:a16="http://schemas.microsoft.com/office/drawing/2014/main" xmlns="" id="{00000000-0008-0000-0800-0000B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7" name="Picture 186" descr="http://ebs.toyotavn.com.vn:8000/OA_HTML/cabo/images/t.gif">
          <a:extLst>
            <a:ext uri="{FF2B5EF4-FFF2-40B4-BE49-F238E27FC236}">
              <a16:creationId xmlns:a16="http://schemas.microsoft.com/office/drawing/2014/main" xmlns="" id="{00000000-0008-0000-0800-0000B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8" name="Picture 187" descr="http://ebs.toyotavn.com.vn:8000/OA_HTML/cabo/images/t.gif">
          <a:extLst>
            <a:ext uri="{FF2B5EF4-FFF2-40B4-BE49-F238E27FC236}">
              <a16:creationId xmlns:a16="http://schemas.microsoft.com/office/drawing/2014/main" xmlns="" id="{00000000-0008-0000-0800-0000B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89" name="Picture 188" descr="http://ebs.toyotavn.com.vn:8000/OA_HTML/cabo/images/t.gif">
          <a:extLst>
            <a:ext uri="{FF2B5EF4-FFF2-40B4-BE49-F238E27FC236}">
              <a16:creationId xmlns:a16="http://schemas.microsoft.com/office/drawing/2014/main" xmlns="" id="{00000000-0008-0000-0800-0000B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0" name="Picture 189" descr="http://ebs.toyotavn.com.vn:8000/OA_HTML/cabo/images/t.gif">
          <a:extLst>
            <a:ext uri="{FF2B5EF4-FFF2-40B4-BE49-F238E27FC236}">
              <a16:creationId xmlns:a16="http://schemas.microsoft.com/office/drawing/2014/main" xmlns="" id="{00000000-0008-0000-0800-0000B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1" name="Picture 190" descr="http://ebs.toyotavn.com.vn:8000/OA_HTML/cabo/images/t.gif">
          <a:extLst>
            <a:ext uri="{FF2B5EF4-FFF2-40B4-BE49-F238E27FC236}">
              <a16:creationId xmlns:a16="http://schemas.microsoft.com/office/drawing/2014/main" xmlns="" id="{00000000-0008-0000-0800-0000B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2" name="Picture 191" descr="http://ebs.toyotavn.com.vn:8000/OA_HTML/cabo/images/t.gif">
          <a:extLst>
            <a:ext uri="{FF2B5EF4-FFF2-40B4-BE49-F238E27FC236}">
              <a16:creationId xmlns:a16="http://schemas.microsoft.com/office/drawing/2014/main" xmlns="" id="{00000000-0008-0000-0800-0000C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3" name="Picture 192" descr="http://ebs.toyotavn.com.vn:8000/OA_HTML/cabo/images/t.gif">
          <a:extLst>
            <a:ext uri="{FF2B5EF4-FFF2-40B4-BE49-F238E27FC236}">
              <a16:creationId xmlns:a16="http://schemas.microsoft.com/office/drawing/2014/main" xmlns="" id="{00000000-0008-0000-0800-0000C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4" name="Picture 193" descr="http://ebs.toyotavn.com.vn:8000/OA_HTML/cabo/images/t.gif">
          <a:extLst>
            <a:ext uri="{FF2B5EF4-FFF2-40B4-BE49-F238E27FC236}">
              <a16:creationId xmlns:a16="http://schemas.microsoft.com/office/drawing/2014/main" xmlns="" id="{00000000-0008-0000-0800-0000C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5" name="Picture 194" descr="http://ebs.toyotavn.com.vn:8000/OA_HTML/cabo/images/t.gif">
          <a:extLst>
            <a:ext uri="{FF2B5EF4-FFF2-40B4-BE49-F238E27FC236}">
              <a16:creationId xmlns:a16="http://schemas.microsoft.com/office/drawing/2014/main" xmlns="" id="{00000000-0008-0000-0800-0000C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6" name="Picture 195" descr="http://ebs.toyotavn.com.vn:8000/OA_HTML/cabo/images/t.gif">
          <a:extLst>
            <a:ext uri="{FF2B5EF4-FFF2-40B4-BE49-F238E27FC236}">
              <a16:creationId xmlns:a16="http://schemas.microsoft.com/office/drawing/2014/main" xmlns="" id="{00000000-0008-0000-0800-0000C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7" name="Picture 196" descr="http://ebs.toyotavn.com.vn:8000/OA_HTML/cabo/images/t.gif">
          <a:extLst>
            <a:ext uri="{FF2B5EF4-FFF2-40B4-BE49-F238E27FC236}">
              <a16:creationId xmlns:a16="http://schemas.microsoft.com/office/drawing/2014/main" xmlns="" id="{00000000-0008-0000-0800-0000C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8" name="Picture 197" descr="http://ebs.toyotavn.com.vn:8000/OA_HTML/cabo/images/t.gif">
          <a:extLst>
            <a:ext uri="{FF2B5EF4-FFF2-40B4-BE49-F238E27FC236}">
              <a16:creationId xmlns:a16="http://schemas.microsoft.com/office/drawing/2014/main" xmlns="" id="{00000000-0008-0000-0800-0000C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199" name="Picture 198" descr="http://ebs.toyotavn.com.vn:8000/OA_HTML/cabo/images/t.gif">
          <a:extLst>
            <a:ext uri="{FF2B5EF4-FFF2-40B4-BE49-F238E27FC236}">
              <a16:creationId xmlns:a16="http://schemas.microsoft.com/office/drawing/2014/main" xmlns="" id="{00000000-0008-0000-0800-0000C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0" name="Picture 199" descr="http://ebs.toyotavn.com.vn:8000/OA_HTML/cabo/images/t.gif">
          <a:extLst>
            <a:ext uri="{FF2B5EF4-FFF2-40B4-BE49-F238E27FC236}">
              <a16:creationId xmlns:a16="http://schemas.microsoft.com/office/drawing/2014/main" xmlns="" id="{00000000-0008-0000-0800-0000C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1" name="Picture 200" descr="http://ebs.toyotavn.com.vn:8000/OA_HTML/cabo/images/t.gif">
          <a:extLst>
            <a:ext uri="{FF2B5EF4-FFF2-40B4-BE49-F238E27FC236}">
              <a16:creationId xmlns:a16="http://schemas.microsoft.com/office/drawing/2014/main" xmlns="" id="{00000000-0008-0000-0800-0000C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2" name="Picture 201" descr="http://ebs.toyotavn.com.vn:8000/OA_HTML/cabo/images/t.gif">
          <a:extLst>
            <a:ext uri="{FF2B5EF4-FFF2-40B4-BE49-F238E27FC236}">
              <a16:creationId xmlns:a16="http://schemas.microsoft.com/office/drawing/2014/main" xmlns="" id="{00000000-0008-0000-0800-0000C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3" name="Picture 202" descr="http://ebs.toyotavn.com.vn:8000/OA_HTML/cabo/images/t.gif">
          <a:extLst>
            <a:ext uri="{FF2B5EF4-FFF2-40B4-BE49-F238E27FC236}">
              <a16:creationId xmlns:a16="http://schemas.microsoft.com/office/drawing/2014/main" xmlns="" id="{00000000-0008-0000-0800-0000C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4" name="Picture 203" descr="http://ebs.toyotavn.com.vn:8000/OA_HTML/cabo/images/t.gif">
          <a:extLst>
            <a:ext uri="{FF2B5EF4-FFF2-40B4-BE49-F238E27FC236}">
              <a16:creationId xmlns:a16="http://schemas.microsoft.com/office/drawing/2014/main" xmlns="" id="{00000000-0008-0000-0800-0000C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5" name="Picture 204" descr="http://ebs.toyotavn.com.vn:8000/OA_HTML/cabo/images/t.gif">
          <a:extLst>
            <a:ext uri="{FF2B5EF4-FFF2-40B4-BE49-F238E27FC236}">
              <a16:creationId xmlns:a16="http://schemas.microsoft.com/office/drawing/2014/main" xmlns="" id="{00000000-0008-0000-0800-0000C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6" name="Picture 205" descr="http://ebs.toyotavn.com.vn:8000/OA_HTML/cabo/images/t.gif">
          <a:extLst>
            <a:ext uri="{FF2B5EF4-FFF2-40B4-BE49-F238E27FC236}">
              <a16:creationId xmlns:a16="http://schemas.microsoft.com/office/drawing/2014/main" xmlns="" id="{00000000-0008-0000-0800-0000C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7" name="Picture 206" descr="http://ebs.toyotavn.com.vn:8000/OA_HTML/cabo/images/t.gif">
          <a:extLst>
            <a:ext uri="{FF2B5EF4-FFF2-40B4-BE49-F238E27FC236}">
              <a16:creationId xmlns:a16="http://schemas.microsoft.com/office/drawing/2014/main" xmlns="" id="{00000000-0008-0000-0800-0000C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8" name="Picture 207" descr="http://ebs.toyotavn.com.vn:8000/OA_HTML/cabo/images/t.gif">
          <a:extLst>
            <a:ext uri="{FF2B5EF4-FFF2-40B4-BE49-F238E27FC236}">
              <a16:creationId xmlns:a16="http://schemas.microsoft.com/office/drawing/2014/main" xmlns="" id="{00000000-0008-0000-0800-0000D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09" name="Picture 208" descr="http://ebs.toyotavn.com.vn:8000/OA_HTML/cabo/images/t.gif">
          <a:extLst>
            <a:ext uri="{FF2B5EF4-FFF2-40B4-BE49-F238E27FC236}">
              <a16:creationId xmlns:a16="http://schemas.microsoft.com/office/drawing/2014/main" xmlns="" id="{00000000-0008-0000-0800-0000D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0" name="Picture 209" descr="http://ebs.toyotavn.com.vn:8000/OA_HTML/cabo/images/t.gif">
          <a:extLst>
            <a:ext uri="{FF2B5EF4-FFF2-40B4-BE49-F238E27FC236}">
              <a16:creationId xmlns:a16="http://schemas.microsoft.com/office/drawing/2014/main" xmlns="" id="{00000000-0008-0000-0800-0000D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1" name="Picture 210" descr="http://ebs.toyotavn.com.vn:8000/OA_HTML/cabo/images/t.gif">
          <a:extLst>
            <a:ext uri="{FF2B5EF4-FFF2-40B4-BE49-F238E27FC236}">
              <a16:creationId xmlns:a16="http://schemas.microsoft.com/office/drawing/2014/main" xmlns="" id="{00000000-0008-0000-0800-0000D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2" name="Picture 211" descr="http://ebs.toyotavn.com.vn:8000/OA_HTML/cabo/images/t.gif">
          <a:extLst>
            <a:ext uri="{FF2B5EF4-FFF2-40B4-BE49-F238E27FC236}">
              <a16:creationId xmlns:a16="http://schemas.microsoft.com/office/drawing/2014/main" xmlns="" id="{00000000-0008-0000-0800-0000D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3" name="Picture 212" descr="http://ebs.toyotavn.com.vn:8000/OA_HTML/cabo/images/t.gif">
          <a:extLst>
            <a:ext uri="{FF2B5EF4-FFF2-40B4-BE49-F238E27FC236}">
              <a16:creationId xmlns:a16="http://schemas.microsoft.com/office/drawing/2014/main" xmlns="" id="{00000000-0008-0000-0800-0000D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4" name="Picture 213" descr="http://ebs.toyotavn.com.vn:8000/OA_HTML/cabo/images/t.gif">
          <a:extLst>
            <a:ext uri="{FF2B5EF4-FFF2-40B4-BE49-F238E27FC236}">
              <a16:creationId xmlns:a16="http://schemas.microsoft.com/office/drawing/2014/main" xmlns="" id="{00000000-0008-0000-0800-0000D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5" name="Picture 214" descr="http://ebs.toyotavn.com.vn:8000/OA_HTML/cabo/images/t.gif">
          <a:extLst>
            <a:ext uri="{FF2B5EF4-FFF2-40B4-BE49-F238E27FC236}">
              <a16:creationId xmlns:a16="http://schemas.microsoft.com/office/drawing/2014/main" xmlns="" id="{00000000-0008-0000-0800-0000D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6" name="Picture 215" descr="http://ebs.toyotavn.com.vn:8000/OA_HTML/cabo/images/t.gif">
          <a:extLst>
            <a:ext uri="{FF2B5EF4-FFF2-40B4-BE49-F238E27FC236}">
              <a16:creationId xmlns:a16="http://schemas.microsoft.com/office/drawing/2014/main" xmlns="" id="{00000000-0008-0000-0800-0000D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7" name="Picture 216" descr="http://ebs.toyotavn.com.vn:8000/OA_HTML/cabo/images/t.gif">
          <a:extLst>
            <a:ext uri="{FF2B5EF4-FFF2-40B4-BE49-F238E27FC236}">
              <a16:creationId xmlns:a16="http://schemas.microsoft.com/office/drawing/2014/main" xmlns="" id="{00000000-0008-0000-0800-0000D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8" name="Picture 217" descr="http://ebs.toyotavn.com.vn:8000/OA_HTML/cabo/images/t.gif">
          <a:extLst>
            <a:ext uri="{FF2B5EF4-FFF2-40B4-BE49-F238E27FC236}">
              <a16:creationId xmlns:a16="http://schemas.microsoft.com/office/drawing/2014/main" xmlns="" id="{00000000-0008-0000-0800-0000D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19" name="Picture 218" descr="http://ebs.toyotavn.com.vn:8000/OA_HTML/cabo/images/t.gif">
          <a:extLst>
            <a:ext uri="{FF2B5EF4-FFF2-40B4-BE49-F238E27FC236}">
              <a16:creationId xmlns:a16="http://schemas.microsoft.com/office/drawing/2014/main" xmlns="" id="{00000000-0008-0000-0800-0000D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0" name="Picture 219" descr="http://ebs.toyotavn.com.vn:8000/OA_HTML/cabo/images/t.gif">
          <a:extLst>
            <a:ext uri="{FF2B5EF4-FFF2-40B4-BE49-F238E27FC236}">
              <a16:creationId xmlns:a16="http://schemas.microsoft.com/office/drawing/2014/main" xmlns="" id="{00000000-0008-0000-0800-0000D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1" name="Picture 220" descr="http://ebs.toyotavn.com.vn:8000/OA_HTML/cabo/images/t.gif">
          <a:extLst>
            <a:ext uri="{FF2B5EF4-FFF2-40B4-BE49-F238E27FC236}">
              <a16:creationId xmlns:a16="http://schemas.microsoft.com/office/drawing/2014/main" xmlns="" id="{00000000-0008-0000-0800-0000D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2" name="Picture 221" descr="http://ebs.toyotavn.com.vn:8000/OA_HTML/cabo/images/t.gif">
          <a:extLst>
            <a:ext uri="{FF2B5EF4-FFF2-40B4-BE49-F238E27FC236}">
              <a16:creationId xmlns:a16="http://schemas.microsoft.com/office/drawing/2014/main" xmlns="" id="{00000000-0008-0000-0800-0000D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3" name="Picture 222" descr="http://ebs.toyotavn.com.vn:8000/OA_HTML/cabo/images/t.gif">
          <a:extLst>
            <a:ext uri="{FF2B5EF4-FFF2-40B4-BE49-F238E27FC236}">
              <a16:creationId xmlns:a16="http://schemas.microsoft.com/office/drawing/2014/main" xmlns="" id="{00000000-0008-0000-0800-0000D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4" name="Picture 223" descr="http://ebs.toyotavn.com.vn:8000/OA_HTML/cabo/images/t.gif">
          <a:extLst>
            <a:ext uri="{FF2B5EF4-FFF2-40B4-BE49-F238E27FC236}">
              <a16:creationId xmlns:a16="http://schemas.microsoft.com/office/drawing/2014/main" xmlns="" id="{00000000-0008-0000-0800-0000E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5" name="Picture 224" descr="http://ebs.toyotavn.com.vn:8000/OA_HTML/cabo/images/t.gif">
          <a:extLst>
            <a:ext uri="{FF2B5EF4-FFF2-40B4-BE49-F238E27FC236}">
              <a16:creationId xmlns:a16="http://schemas.microsoft.com/office/drawing/2014/main" xmlns="" id="{00000000-0008-0000-0800-0000E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6" name="Picture 225" descr="http://ebs.toyotavn.com.vn:8000/OA_HTML/cabo/images/t.gif">
          <a:extLst>
            <a:ext uri="{FF2B5EF4-FFF2-40B4-BE49-F238E27FC236}">
              <a16:creationId xmlns:a16="http://schemas.microsoft.com/office/drawing/2014/main" xmlns="" id="{00000000-0008-0000-0800-0000E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7" name="Picture 226" descr="http://ebs.toyotavn.com.vn:8000/OA_HTML/cabo/images/t.gif">
          <a:extLst>
            <a:ext uri="{FF2B5EF4-FFF2-40B4-BE49-F238E27FC236}">
              <a16:creationId xmlns:a16="http://schemas.microsoft.com/office/drawing/2014/main" xmlns="" id="{00000000-0008-0000-0800-0000E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8" name="Picture 227" descr="http://ebs.toyotavn.com.vn:8000/OA_HTML/cabo/images/t.gif">
          <a:extLst>
            <a:ext uri="{FF2B5EF4-FFF2-40B4-BE49-F238E27FC236}">
              <a16:creationId xmlns:a16="http://schemas.microsoft.com/office/drawing/2014/main" xmlns="" id="{00000000-0008-0000-0800-0000E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29" name="Picture 228" descr="http://ebs.toyotavn.com.vn:8000/OA_HTML/cabo/images/t.gif">
          <a:extLst>
            <a:ext uri="{FF2B5EF4-FFF2-40B4-BE49-F238E27FC236}">
              <a16:creationId xmlns:a16="http://schemas.microsoft.com/office/drawing/2014/main" xmlns="" id="{00000000-0008-0000-0800-0000E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0" name="Picture 229" descr="http://ebs.toyotavn.com.vn:8000/OA_HTML/cabo/images/t.gif">
          <a:extLst>
            <a:ext uri="{FF2B5EF4-FFF2-40B4-BE49-F238E27FC236}">
              <a16:creationId xmlns:a16="http://schemas.microsoft.com/office/drawing/2014/main" xmlns="" id="{00000000-0008-0000-0800-0000E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1" name="Picture 230" descr="http://ebs.toyotavn.com.vn:8000/OA_HTML/cabo/images/t.gif">
          <a:extLst>
            <a:ext uri="{FF2B5EF4-FFF2-40B4-BE49-F238E27FC236}">
              <a16:creationId xmlns:a16="http://schemas.microsoft.com/office/drawing/2014/main" xmlns="" id="{00000000-0008-0000-0800-0000E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2" name="Picture 231" descr="http://ebs.toyotavn.com.vn:8000/OA_HTML/cabo/images/t.gif">
          <a:extLst>
            <a:ext uri="{FF2B5EF4-FFF2-40B4-BE49-F238E27FC236}">
              <a16:creationId xmlns:a16="http://schemas.microsoft.com/office/drawing/2014/main" xmlns="" id="{00000000-0008-0000-0800-0000E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3" name="Picture 232" descr="http://ebs.toyotavn.com.vn:8000/OA_HTML/cabo/images/t.gif">
          <a:extLst>
            <a:ext uri="{FF2B5EF4-FFF2-40B4-BE49-F238E27FC236}">
              <a16:creationId xmlns:a16="http://schemas.microsoft.com/office/drawing/2014/main" xmlns="" id="{00000000-0008-0000-0800-0000E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4" name="Picture 233" descr="http://ebs.toyotavn.com.vn:8000/OA_HTML/cabo/images/t.gif">
          <a:extLst>
            <a:ext uri="{FF2B5EF4-FFF2-40B4-BE49-F238E27FC236}">
              <a16:creationId xmlns:a16="http://schemas.microsoft.com/office/drawing/2014/main" xmlns="" id="{00000000-0008-0000-0800-0000E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5" name="Picture 234" descr="http://ebs.toyotavn.com.vn:8000/OA_HTML/cabo/images/t.gif">
          <a:extLst>
            <a:ext uri="{FF2B5EF4-FFF2-40B4-BE49-F238E27FC236}">
              <a16:creationId xmlns:a16="http://schemas.microsoft.com/office/drawing/2014/main" xmlns="" id="{00000000-0008-0000-0800-0000E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6" name="Picture 235" descr="http://ebs.toyotavn.com.vn:8000/OA_HTML/cabo/images/t.gif">
          <a:extLst>
            <a:ext uri="{FF2B5EF4-FFF2-40B4-BE49-F238E27FC236}">
              <a16:creationId xmlns:a16="http://schemas.microsoft.com/office/drawing/2014/main" xmlns="" id="{00000000-0008-0000-0800-0000E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7" name="Picture 236" descr="http://ebs.toyotavn.com.vn:8000/OA_HTML/cabo/images/t.gif">
          <a:extLst>
            <a:ext uri="{FF2B5EF4-FFF2-40B4-BE49-F238E27FC236}">
              <a16:creationId xmlns:a16="http://schemas.microsoft.com/office/drawing/2014/main" xmlns="" id="{00000000-0008-0000-0800-0000E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8" name="Picture 237" descr="http://ebs.toyotavn.com.vn:8000/OA_HTML/cabo/images/t.gif">
          <a:extLst>
            <a:ext uri="{FF2B5EF4-FFF2-40B4-BE49-F238E27FC236}">
              <a16:creationId xmlns:a16="http://schemas.microsoft.com/office/drawing/2014/main" xmlns="" id="{00000000-0008-0000-0800-0000E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39" name="Picture 238" descr="http://ebs.toyotavn.com.vn:8000/OA_HTML/cabo/images/t.gif">
          <a:extLst>
            <a:ext uri="{FF2B5EF4-FFF2-40B4-BE49-F238E27FC236}">
              <a16:creationId xmlns:a16="http://schemas.microsoft.com/office/drawing/2014/main" xmlns="" id="{00000000-0008-0000-0800-0000E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0" name="Picture 239" descr="http://ebs.toyotavn.com.vn:8000/OA_HTML/cabo/images/t.gif">
          <a:extLst>
            <a:ext uri="{FF2B5EF4-FFF2-40B4-BE49-F238E27FC236}">
              <a16:creationId xmlns:a16="http://schemas.microsoft.com/office/drawing/2014/main" xmlns="" id="{00000000-0008-0000-0800-0000F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1" name="Picture 240" descr="http://ebs.toyotavn.com.vn:8000/OA_HTML/cabo/images/t.gif">
          <a:extLst>
            <a:ext uri="{FF2B5EF4-FFF2-40B4-BE49-F238E27FC236}">
              <a16:creationId xmlns:a16="http://schemas.microsoft.com/office/drawing/2014/main" xmlns="" id="{00000000-0008-0000-0800-0000F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2" name="Picture 241" descr="http://ebs.toyotavn.com.vn:8000/OA_HTML/cabo/images/t.gif">
          <a:extLst>
            <a:ext uri="{FF2B5EF4-FFF2-40B4-BE49-F238E27FC236}">
              <a16:creationId xmlns:a16="http://schemas.microsoft.com/office/drawing/2014/main" xmlns="" id="{00000000-0008-0000-0800-0000F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3" name="Picture 242" descr="http://ebs.toyotavn.com.vn:8000/OA_HTML/cabo/images/t.gif">
          <a:extLst>
            <a:ext uri="{FF2B5EF4-FFF2-40B4-BE49-F238E27FC236}">
              <a16:creationId xmlns:a16="http://schemas.microsoft.com/office/drawing/2014/main" xmlns="" id="{00000000-0008-0000-0800-0000F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4" name="Picture 243" descr="http://ebs.toyotavn.com.vn:8000/OA_HTML/cabo/images/t.gif">
          <a:extLst>
            <a:ext uri="{FF2B5EF4-FFF2-40B4-BE49-F238E27FC236}">
              <a16:creationId xmlns:a16="http://schemas.microsoft.com/office/drawing/2014/main" xmlns="" id="{00000000-0008-0000-0800-0000F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5" name="Picture 244" descr="http://ebs.toyotavn.com.vn:8000/OA_HTML/cabo/images/t.gif">
          <a:extLst>
            <a:ext uri="{FF2B5EF4-FFF2-40B4-BE49-F238E27FC236}">
              <a16:creationId xmlns:a16="http://schemas.microsoft.com/office/drawing/2014/main" xmlns="" id="{00000000-0008-0000-0800-0000F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6" name="Picture 245" descr="http://ebs.toyotavn.com.vn:8000/OA_HTML/cabo/images/t.gif">
          <a:extLst>
            <a:ext uri="{FF2B5EF4-FFF2-40B4-BE49-F238E27FC236}">
              <a16:creationId xmlns:a16="http://schemas.microsoft.com/office/drawing/2014/main" xmlns="" id="{00000000-0008-0000-0800-0000F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7" name="Picture 246" descr="http://ebs.toyotavn.com.vn:8000/OA_HTML/cabo/images/t.gif">
          <a:extLst>
            <a:ext uri="{FF2B5EF4-FFF2-40B4-BE49-F238E27FC236}">
              <a16:creationId xmlns:a16="http://schemas.microsoft.com/office/drawing/2014/main" xmlns="" id="{00000000-0008-0000-0800-0000F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8" name="Picture 247" descr="http://ebs.toyotavn.com.vn:8000/OA_HTML/cabo/images/t.gif">
          <a:extLst>
            <a:ext uri="{FF2B5EF4-FFF2-40B4-BE49-F238E27FC236}">
              <a16:creationId xmlns:a16="http://schemas.microsoft.com/office/drawing/2014/main" xmlns="" id="{00000000-0008-0000-0800-0000F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49" name="Picture 248" descr="http://ebs.toyotavn.com.vn:8000/OA_HTML/cabo/images/t.gif">
          <a:extLst>
            <a:ext uri="{FF2B5EF4-FFF2-40B4-BE49-F238E27FC236}">
              <a16:creationId xmlns:a16="http://schemas.microsoft.com/office/drawing/2014/main" xmlns="" id="{00000000-0008-0000-0800-0000F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0" name="Picture 249" descr="http://ebs.toyotavn.com.vn:8000/OA_HTML/cabo/images/t.gif">
          <a:extLst>
            <a:ext uri="{FF2B5EF4-FFF2-40B4-BE49-F238E27FC236}">
              <a16:creationId xmlns:a16="http://schemas.microsoft.com/office/drawing/2014/main" xmlns="" id="{00000000-0008-0000-0800-0000F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1" name="Picture 250" descr="http://ebs.toyotavn.com.vn:8000/OA_HTML/cabo/images/t.gif">
          <a:extLst>
            <a:ext uri="{FF2B5EF4-FFF2-40B4-BE49-F238E27FC236}">
              <a16:creationId xmlns:a16="http://schemas.microsoft.com/office/drawing/2014/main" xmlns="" id="{00000000-0008-0000-0800-0000F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2" name="Picture 251" descr="http://ebs.toyotavn.com.vn:8000/OA_HTML/cabo/images/t.gif">
          <a:extLst>
            <a:ext uri="{FF2B5EF4-FFF2-40B4-BE49-F238E27FC236}">
              <a16:creationId xmlns:a16="http://schemas.microsoft.com/office/drawing/2014/main" xmlns="" id="{00000000-0008-0000-0800-0000F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3" name="Picture 252" descr="http://ebs.toyotavn.com.vn:8000/OA_HTML/cabo/images/t.gif">
          <a:extLst>
            <a:ext uri="{FF2B5EF4-FFF2-40B4-BE49-F238E27FC236}">
              <a16:creationId xmlns:a16="http://schemas.microsoft.com/office/drawing/2014/main" xmlns="" id="{00000000-0008-0000-0800-0000F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4" name="Picture 253" descr="http://ebs.toyotavn.com.vn:8000/OA_HTML/cabo/images/t.gif">
          <a:extLst>
            <a:ext uri="{FF2B5EF4-FFF2-40B4-BE49-F238E27FC236}">
              <a16:creationId xmlns:a16="http://schemas.microsoft.com/office/drawing/2014/main" xmlns="" id="{00000000-0008-0000-0800-0000F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5" name="Picture 254" descr="http://ebs.toyotavn.com.vn:8000/OA_HTML/cabo/images/t.gif">
          <a:extLst>
            <a:ext uri="{FF2B5EF4-FFF2-40B4-BE49-F238E27FC236}">
              <a16:creationId xmlns:a16="http://schemas.microsoft.com/office/drawing/2014/main" xmlns="" id="{00000000-0008-0000-0800-0000F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6" name="Picture 255" descr="http://ebs.toyotavn.com.vn:8000/OA_HTML/cabo/images/t.gif">
          <a:extLst>
            <a:ext uri="{FF2B5EF4-FFF2-40B4-BE49-F238E27FC236}">
              <a16:creationId xmlns:a16="http://schemas.microsoft.com/office/drawing/2014/main" xmlns="" id="{00000000-0008-0000-0800-00000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7" name="Picture 256" descr="http://ebs.toyotavn.com.vn:8000/OA_HTML/cabo/images/t.gif">
          <a:extLst>
            <a:ext uri="{FF2B5EF4-FFF2-40B4-BE49-F238E27FC236}">
              <a16:creationId xmlns:a16="http://schemas.microsoft.com/office/drawing/2014/main" xmlns="" id="{00000000-0008-0000-0800-00000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8" name="Picture 257" descr="http://ebs.toyotavn.com.vn:8000/OA_HTML/cabo/images/t.gif">
          <a:extLst>
            <a:ext uri="{FF2B5EF4-FFF2-40B4-BE49-F238E27FC236}">
              <a16:creationId xmlns:a16="http://schemas.microsoft.com/office/drawing/2014/main" xmlns="" id="{00000000-0008-0000-0800-00000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59" name="Picture 258" descr="http://ebs.toyotavn.com.vn:8000/OA_HTML/cabo/images/t.gif">
          <a:extLst>
            <a:ext uri="{FF2B5EF4-FFF2-40B4-BE49-F238E27FC236}">
              <a16:creationId xmlns:a16="http://schemas.microsoft.com/office/drawing/2014/main" xmlns="" id="{00000000-0008-0000-0800-00000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60" name="Picture 259" descr="http://ebs.toyotavn.com.vn:8000/OA_HTML/cabo/images/t.gif">
          <a:extLst>
            <a:ext uri="{FF2B5EF4-FFF2-40B4-BE49-F238E27FC236}">
              <a16:creationId xmlns:a16="http://schemas.microsoft.com/office/drawing/2014/main" xmlns="" id="{00000000-0008-0000-0800-00000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0</xdr:colOff>
      <xdr:row>39</xdr:row>
      <xdr:rowOff>0</xdr:rowOff>
    </xdr:from>
    <xdr:ext cx="38100" cy="38100"/>
    <xdr:pic>
      <xdr:nvPicPr>
        <xdr:cNvPr id="261" name="Picture 260" descr="http://ebs.toyotavn.com.vn:8000/OA_HTML/cabo/images/t.gif">
          <a:extLst>
            <a:ext uri="{FF2B5EF4-FFF2-40B4-BE49-F238E27FC236}">
              <a16:creationId xmlns:a16="http://schemas.microsoft.com/office/drawing/2014/main" xmlns="" id="{00000000-0008-0000-0800-00000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984700" y="7058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43</xdr:col>
      <xdr:colOff>4</xdr:colOff>
      <xdr:row>34</xdr:row>
      <xdr:rowOff>111578</xdr:rowOff>
    </xdr:from>
    <xdr:to>
      <xdr:col>45</xdr:col>
      <xdr:colOff>95254</xdr:colOff>
      <xdr:row>35</xdr:row>
      <xdr:rowOff>122453</xdr:rowOff>
    </xdr:to>
    <xdr:grpSp>
      <xdr:nvGrpSpPr>
        <xdr:cNvPr id="263" name="Group 262">
          <a:extLst>
            <a:ext uri="{FF2B5EF4-FFF2-40B4-BE49-F238E27FC236}">
              <a16:creationId xmlns:a16="http://schemas.microsoft.com/office/drawing/2014/main" xmlns="" id="{00000000-0008-0000-0800-000007010000}"/>
            </a:ext>
          </a:extLst>
        </xdr:cNvPr>
        <xdr:cNvGrpSpPr/>
      </xdr:nvGrpSpPr>
      <xdr:grpSpPr>
        <a:xfrm>
          <a:off x="16859254" y="6643007"/>
          <a:ext cx="449036" cy="201375"/>
          <a:chOff x="5959928" y="3878036"/>
          <a:chExt cx="657737" cy="164957"/>
        </a:xfrm>
      </xdr:grpSpPr>
      <xdr:sp macro="" textlink="">
        <xdr:nvSpPr>
          <xdr:cNvPr id="264" name="Text Box 13">
            <a:extLst>
              <a:ext uri="{FF2B5EF4-FFF2-40B4-BE49-F238E27FC236}">
                <a16:creationId xmlns:a16="http://schemas.microsoft.com/office/drawing/2014/main" xmlns="" id="{00000000-0008-0000-0800-000008010000}"/>
              </a:ext>
            </a:extLst>
          </xdr:cNvPr>
          <xdr:cNvSpPr txBox="1">
            <a:spLocks noChangeArrowheads="1"/>
          </xdr:cNvSpPr>
        </xdr:nvSpPr>
        <xdr:spPr bwMode="auto">
          <a:xfrm>
            <a:off x="6313716" y="3878036"/>
            <a:ext cx="303949" cy="164957"/>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265" name="Line 14">
            <a:extLst>
              <a:ext uri="{FF2B5EF4-FFF2-40B4-BE49-F238E27FC236}">
                <a16:creationId xmlns:a16="http://schemas.microsoft.com/office/drawing/2014/main" xmlns="" id="{00000000-0008-0000-0800-00000901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34</xdr:col>
      <xdr:colOff>149679</xdr:colOff>
      <xdr:row>34</xdr:row>
      <xdr:rowOff>95248</xdr:rowOff>
    </xdr:from>
    <xdr:to>
      <xdr:col>41</xdr:col>
      <xdr:colOff>175533</xdr:colOff>
      <xdr:row>35</xdr:row>
      <xdr:rowOff>136072</xdr:rowOff>
    </xdr:to>
    <xdr:sp macro="" textlink="">
      <xdr:nvSpPr>
        <xdr:cNvPr id="266" name="Rounded Rectangle 265">
          <a:extLst>
            <a:ext uri="{FF2B5EF4-FFF2-40B4-BE49-F238E27FC236}">
              <a16:creationId xmlns:a16="http://schemas.microsoft.com/office/drawing/2014/main" xmlns="" id="{00000000-0008-0000-0800-00000A010000}"/>
            </a:ext>
          </a:extLst>
        </xdr:cNvPr>
        <xdr:cNvSpPr/>
      </xdr:nvSpPr>
      <xdr:spPr>
        <a:xfrm>
          <a:off x="6408965" y="6626677"/>
          <a:ext cx="1264104" cy="231324"/>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34</xdr:col>
      <xdr:colOff>166006</xdr:colOff>
      <xdr:row>47</xdr:row>
      <xdr:rowOff>125185</xdr:rowOff>
    </xdr:from>
    <xdr:to>
      <xdr:col>41</xdr:col>
      <xdr:colOff>163285</xdr:colOff>
      <xdr:row>48</xdr:row>
      <xdr:rowOff>149678</xdr:rowOff>
    </xdr:to>
    <xdr:sp macro="" textlink="">
      <xdr:nvSpPr>
        <xdr:cNvPr id="267" name="Rounded Rectangle 266">
          <a:extLst>
            <a:ext uri="{FF2B5EF4-FFF2-40B4-BE49-F238E27FC236}">
              <a16:creationId xmlns:a16="http://schemas.microsoft.com/office/drawing/2014/main" xmlns="" id="{00000000-0008-0000-0800-00000B010000}"/>
            </a:ext>
          </a:extLst>
        </xdr:cNvPr>
        <xdr:cNvSpPr/>
      </xdr:nvSpPr>
      <xdr:spPr>
        <a:xfrm>
          <a:off x="14263006" y="11038114"/>
          <a:ext cx="1507672" cy="214993"/>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35</xdr:col>
      <xdr:colOff>102053</xdr:colOff>
      <xdr:row>47</xdr:row>
      <xdr:rowOff>111579</xdr:rowOff>
    </xdr:from>
    <xdr:to>
      <xdr:col>39</xdr:col>
      <xdr:colOff>152400</xdr:colOff>
      <xdr:row>48</xdr:row>
      <xdr:rowOff>180974</xdr:rowOff>
    </xdr:to>
    <xdr:sp macro="" textlink="">
      <xdr:nvSpPr>
        <xdr:cNvPr id="268" name="Oval 9">
          <a:extLst>
            <a:ext uri="{FF2B5EF4-FFF2-40B4-BE49-F238E27FC236}">
              <a16:creationId xmlns:a16="http://schemas.microsoft.com/office/drawing/2014/main" xmlns="" id="{00000000-0008-0000-0800-00000C010000}"/>
            </a:ext>
          </a:extLst>
        </xdr:cNvPr>
        <xdr:cNvSpPr>
          <a:spLocks noChangeArrowheads="1"/>
        </xdr:cNvSpPr>
      </xdr:nvSpPr>
      <xdr:spPr bwMode="auto">
        <a:xfrm>
          <a:off x="14648089" y="11024508"/>
          <a:ext cx="757918"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19037</xdr:colOff>
      <xdr:row>49</xdr:row>
      <xdr:rowOff>104774</xdr:rowOff>
    </xdr:from>
    <xdr:to>
      <xdr:col>38</xdr:col>
      <xdr:colOff>19046</xdr:colOff>
      <xdr:row>51</xdr:row>
      <xdr:rowOff>68034</xdr:rowOff>
    </xdr:to>
    <xdr:grpSp>
      <xdr:nvGrpSpPr>
        <xdr:cNvPr id="269" name="Group 268">
          <a:extLst>
            <a:ext uri="{FF2B5EF4-FFF2-40B4-BE49-F238E27FC236}">
              <a16:creationId xmlns:a16="http://schemas.microsoft.com/office/drawing/2014/main" xmlns="" id="{00000000-0008-0000-0800-00000D010000}"/>
            </a:ext>
          </a:extLst>
        </xdr:cNvPr>
        <xdr:cNvGrpSpPr/>
      </xdr:nvGrpSpPr>
      <xdr:grpSpPr>
        <a:xfrm>
          <a:off x="15816930" y="9493703"/>
          <a:ext cx="176902" cy="344260"/>
          <a:chOff x="6313716" y="3659755"/>
          <a:chExt cx="184761" cy="543925"/>
        </a:xfrm>
      </xdr:grpSpPr>
      <xdr:sp macro="" textlink="">
        <xdr:nvSpPr>
          <xdr:cNvPr id="270" name="Text Box 13">
            <a:extLst>
              <a:ext uri="{FF2B5EF4-FFF2-40B4-BE49-F238E27FC236}">
                <a16:creationId xmlns:a16="http://schemas.microsoft.com/office/drawing/2014/main" xmlns="" id="{00000000-0008-0000-0800-00000E010000}"/>
              </a:ext>
            </a:extLst>
          </xdr:cNvPr>
          <xdr:cNvSpPr txBox="1">
            <a:spLocks noChangeArrowheads="1"/>
          </xdr:cNvSpPr>
        </xdr:nvSpPr>
        <xdr:spPr bwMode="auto">
          <a:xfrm>
            <a:off x="6313716" y="3878034"/>
            <a:ext cx="184761" cy="32564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271" name="Line 14">
            <a:extLst>
              <a:ext uri="{FF2B5EF4-FFF2-40B4-BE49-F238E27FC236}">
                <a16:creationId xmlns:a16="http://schemas.microsoft.com/office/drawing/2014/main" xmlns="" id="{00000000-0008-0000-0800-00000F01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57</xdr:col>
      <xdr:colOff>1</xdr:colOff>
      <xdr:row>41</xdr:row>
      <xdr:rowOff>81643</xdr:rowOff>
    </xdr:from>
    <xdr:to>
      <xdr:col>59</xdr:col>
      <xdr:colOff>2723</xdr:colOff>
      <xdr:row>42</xdr:row>
      <xdr:rowOff>0</xdr:rowOff>
    </xdr:to>
    <xdr:grpSp>
      <xdr:nvGrpSpPr>
        <xdr:cNvPr id="275" name="Group 274">
          <a:extLst>
            <a:ext uri="{FF2B5EF4-FFF2-40B4-BE49-F238E27FC236}">
              <a16:creationId xmlns:a16="http://schemas.microsoft.com/office/drawing/2014/main" xmlns="" id="{00000000-0008-0000-0800-000013010000}"/>
            </a:ext>
          </a:extLst>
        </xdr:cNvPr>
        <xdr:cNvGrpSpPr/>
      </xdr:nvGrpSpPr>
      <xdr:grpSpPr>
        <a:xfrm>
          <a:off x="19335751" y="7946572"/>
          <a:ext cx="356508" cy="108857"/>
          <a:chOff x="5959928" y="3878036"/>
          <a:chExt cx="601437" cy="209550"/>
        </a:xfrm>
      </xdr:grpSpPr>
      <xdr:sp macro="" textlink="">
        <xdr:nvSpPr>
          <xdr:cNvPr id="276" name="Text Box 13">
            <a:extLst>
              <a:ext uri="{FF2B5EF4-FFF2-40B4-BE49-F238E27FC236}">
                <a16:creationId xmlns:a16="http://schemas.microsoft.com/office/drawing/2014/main" xmlns="" id="{00000000-0008-0000-0800-00001401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277" name="Line 14">
            <a:extLst>
              <a:ext uri="{FF2B5EF4-FFF2-40B4-BE49-F238E27FC236}">
                <a16:creationId xmlns:a16="http://schemas.microsoft.com/office/drawing/2014/main" xmlns="" id="{00000000-0008-0000-0800-00001501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xdr:col>
      <xdr:colOff>172807</xdr:colOff>
      <xdr:row>31</xdr:row>
      <xdr:rowOff>-1</xdr:rowOff>
    </xdr:from>
    <xdr:to>
      <xdr:col>6</xdr:col>
      <xdr:colOff>149678</xdr:colOff>
      <xdr:row>32</xdr:row>
      <xdr:rowOff>13603</xdr:rowOff>
    </xdr:to>
    <xdr:grpSp>
      <xdr:nvGrpSpPr>
        <xdr:cNvPr id="278" name="Group 277">
          <a:extLst>
            <a:ext uri="{FF2B5EF4-FFF2-40B4-BE49-F238E27FC236}">
              <a16:creationId xmlns:a16="http://schemas.microsoft.com/office/drawing/2014/main" xmlns="" id="{00000000-0008-0000-0800-000016010000}"/>
            </a:ext>
          </a:extLst>
        </xdr:cNvPr>
        <xdr:cNvGrpSpPr/>
      </xdr:nvGrpSpPr>
      <xdr:grpSpPr>
        <a:xfrm>
          <a:off x="1696807" y="5959928"/>
          <a:ext cx="874942" cy="204104"/>
          <a:chOff x="5959928" y="3878036"/>
          <a:chExt cx="698457" cy="232832"/>
        </a:xfrm>
      </xdr:grpSpPr>
      <xdr:sp macro="" textlink="">
        <xdr:nvSpPr>
          <xdr:cNvPr id="279" name="Text Box 13">
            <a:extLst>
              <a:ext uri="{FF2B5EF4-FFF2-40B4-BE49-F238E27FC236}">
                <a16:creationId xmlns:a16="http://schemas.microsoft.com/office/drawing/2014/main" xmlns="" id="{00000000-0008-0000-0800-000017010000}"/>
              </a:ext>
            </a:extLst>
          </xdr:cNvPr>
          <xdr:cNvSpPr txBox="1">
            <a:spLocks noChangeArrowheads="1"/>
          </xdr:cNvSpPr>
        </xdr:nvSpPr>
        <xdr:spPr bwMode="auto">
          <a:xfrm>
            <a:off x="6313716" y="3878036"/>
            <a:ext cx="344669" cy="232832"/>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280" name="Line 14">
            <a:extLst>
              <a:ext uri="{FF2B5EF4-FFF2-40B4-BE49-F238E27FC236}">
                <a16:creationId xmlns:a16="http://schemas.microsoft.com/office/drawing/2014/main" xmlns="" id="{00000000-0008-0000-0800-00001801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14</xdr:col>
      <xdr:colOff>2722</xdr:colOff>
      <xdr:row>30</xdr:row>
      <xdr:rowOff>16329</xdr:rowOff>
    </xdr:from>
    <xdr:to>
      <xdr:col>15</xdr:col>
      <xdr:colOff>122463</xdr:colOff>
      <xdr:row>31</xdr:row>
      <xdr:rowOff>27214</xdr:rowOff>
    </xdr:to>
    <xdr:grpSp>
      <xdr:nvGrpSpPr>
        <xdr:cNvPr id="281" name="Group 280">
          <a:extLst>
            <a:ext uri="{FF2B5EF4-FFF2-40B4-BE49-F238E27FC236}">
              <a16:creationId xmlns:a16="http://schemas.microsoft.com/office/drawing/2014/main" xmlns="" id="{00000000-0008-0000-0800-000019010000}"/>
            </a:ext>
          </a:extLst>
        </xdr:cNvPr>
        <xdr:cNvGrpSpPr/>
      </xdr:nvGrpSpPr>
      <xdr:grpSpPr>
        <a:xfrm>
          <a:off x="6017079" y="5772150"/>
          <a:ext cx="568777" cy="214993"/>
          <a:chOff x="5959928" y="3878036"/>
          <a:chExt cx="819447" cy="214994"/>
        </a:xfrm>
      </xdr:grpSpPr>
      <xdr:sp macro="" textlink="">
        <xdr:nvSpPr>
          <xdr:cNvPr id="282" name="Text Box 13">
            <a:extLst>
              <a:ext uri="{FF2B5EF4-FFF2-40B4-BE49-F238E27FC236}">
                <a16:creationId xmlns:a16="http://schemas.microsoft.com/office/drawing/2014/main" xmlns="" id="{00000000-0008-0000-0800-00001A010000}"/>
              </a:ext>
            </a:extLst>
          </xdr:cNvPr>
          <xdr:cNvSpPr txBox="1">
            <a:spLocks noChangeArrowheads="1"/>
          </xdr:cNvSpPr>
        </xdr:nvSpPr>
        <xdr:spPr bwMode="auto">
          <a:xfrm>
            <a:off x="6313714" y="3878036"/>
            <a:ext cx="465661" cy="214994"/>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283" name="Line 14">
            <a:extLst>
              <a:ext uri="{FF2B5EF4-FFF2-40B4-BE49-F238E27FC236}">
                <a16:creationId xmlns:a16="http://schemas.microsoft.com/office/drawing/2014/main" xmlns="" id="{00000000-0008-0000-0800-00001B01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370113</xdr:colOff>
      <xdr:row>37</xdr:row>
      <xdr:rowOff>27214</xdr:rowOff>
    </xdr:from>
    <xdr:to>
      <xdr:col>2</xdr:col>
      <xdr:colOff>421821</xdr:colOff>
      <xdr:row>38</xdr:row>
      <xdr:rowOff>136071</xdr:rowOff>
    </xdr:to>
    <xdr:sp macro="" textlink="">
      <xdr:nvSpPr>
        <xdr:cNvPr id="284" name="Down Arrow 283">
          <a:extLst>
            <a:ext uri="{FF2B5EF4-FFF2-40B4-BE49-F238E27FC236}">
              <a16:creationId xmlns:a16="http://schemas.microsoft.com/office/drawing/2014/main" xmlns="" id="{00000000-0008-0000-0800-00001C010000}"/>
            </a:ext>
          </a:extLst>
        </xdr:cNvPr>
        <xdr:cNvSpPr/>
      </xdr:nvSpPr>
      <xdr:spPr>
        <a:xfrm>
          <a:off x="547006" y="7130143"/>
          <a:ext cx="500744" cy="2993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115662</xdr:colOff>
      <xdr:row>14</xdr:row>
      <xdr:rowOff>46265</xdr:rowOff>
    </xdr:from>
    <xdr:to>
      <xdr:col>20</xdr:col>
      <xdr:colOff>383722</xdr:colOff>
      <xdr:row>14</xdr:row>
      <xdr:rowOff>198665</xdr:rowOff>
    </xdr:to>
    <xdr:pic>
      <xdr:nvPicPr>
        <xdr:cNvPr id="272" name="Picture 271" descr="http://ebs.toyotavn.com.vn:8000/OA_MEDIA/fwkhp_folder.gif">
          <a:extLst>
            <a:ext uri="{FF2B5EF4-FFF2-40B4-BE49-F238E27FC236}">
              <a16:creationId xmlns:a16="http://schemas.microsoft.com/office/drawing/2014/main" xmlns="" id="{00000000-0008-0000-08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24233" y="2536372"/>
          <a:ext cx="26806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54429</xdr:colOff>
      <xdr:row>1</xdr:row>
      <xdr:rowOff>81642</xdr:rowOff>
    </xdr:from>
    <xdr:to>
      <xdr:col>16</xdr:col>
      <xdr:colOff>227610</xdr:colOff>
      <xdr:row>3</xdr:row>
      <xdr:rowOff>64943</xdr:rowOff>
    </xdr:to>
    <xdr:grpSp>
      <xdr:nvGrpSpPr>
        <xdr:cNvPr id="273" name="Group 272">
          <a:extLst>
            <a:ext uri="{FF2B5EF4-FFF2-40B4-BE49-F238E27FC236}">
              <a16:creationId xmlns:a16="http://schemas.microsoft.com/office/drawing/2014/main" xmlns="" id="{00000000-0008-0000-0800-000011010000}"/>
            </a:ext>
          </a:extLst>
        </xdr:cNvPr>
        <xdr:cNvGrpSpPr/>
      </xdr:nvGrpSpPr>
      <xdr:grpSpPr>
        <a:xfrm>
          <a:off x="54429" y="190499"/>
          <a:ext cx="7085610" cy="364301"/>
          <a:chOff x="425533" y="103785"/>
          <a:chExt cx="3221182" cy="364301"/>
        </a:xfrm>
      </xdr:grpSpPr>
      <xdr:sp macro="" textlink="">
        <xdr:nvSpPr>
          <xdr:cNvPr id="274" name="Rectangle 273">
            <a:extLst>
              <a:ext uri="{FF2B5EF4-FFF2-40B4-BE49-F238E27FC236}">
                <a16:creationId xmlns:a16="http://schemas.microsoft.com/office/drawing/2014/main" xmlns="" id="{00000000-0008-0000-0800-00001201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285" name="Group 284">
            <a:extLst>
              <a:ext uri="{FF2B5EF4-FFF2-40B4-BE49-F238E27FC236}">
                <a16:creationId xmlns:a16="http://schemas.microsoft.com/office/drawing/2014/main" xmlns="" id="{00000000-0008-0000-0800-00001D010000}"/>
              </a:ext>
            </a:extLst>
          </xdr:cNvPr>
          <xdr:cNvGrpSpPr/>
        </xdr:nvGrpSpPr>
        <xdr:grpSpPr>
          <a:xfrm>
            <a:off x="425533" y="103785"/>
            <a:ext cx="2336716" cy="364301"/>
            <a:chOff x="425533" y="103785"/>
            <a:chExt cx="2336716" cy="364301"/>
          </a:xfrm>
        </xdr:grpSpPr>
        <xdr:sp macro="" textlink="">
          <xdr:nvSpPr>
            <xdr:cNvPr id="286" name="Rectangle 285">
              <a:extLst>
                <a:ext uri="{FF2B5EF4-FFF2-40B4-BE49-F238E27FC236}">
                  <a16:creationId xmlns:a16="http://schemas.microsoft.com/office/drawing/2014/main" xmlns="" id="{00000000-0008-0000-0800-00001E01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288" name="Straight Connector 287">
              <a:extLst>
                <a:ext uri="{FF2B5EF4-FFF2-40B4-BE49-F238E27FC236}">
                  <a16:creationId xmlns:a16="http://schemas.microsoft.com/office/drawing/2014/main" xmlns="" id="{00000000-0008-0000-0800-00002001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9" name="Straight Connector 288">
              <a:extLst>
                <a:ext uri="{FF2B5EF4-FFF2-40B4-BE49-F238E27FC236}">
                  <a16:creationId xmlns:a16="http://schemas.microsoft.com/office/drawing/2014/main" xmlns="" id="{00000000-0008-0000-0800-00002101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90" name="Straight Connector 289">
              <a:extLst>
                <a:ext uri="{FF2B5EF4-FFF2-40B4-BE49-F238E27FC236}">
                  <a16:creationId xmlns:a16="http://schemas.microsoft.com/office/drawing/2014/main" xmlns="" id="{00000000-0008-0000-0800-00002201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49</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900-000002000000}"/>
            </a:ext>
          </a:extLst>
        </xdr:cNvPr>
        <xdr:cNvCxnSpPr/>
      </xdr:nvCxnSpPr>
      <xdr:spPr>
        <a:xfrm>
          <a:off x="306161" y="730704"/>
          <a:ext cx="177736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900-000003000000}"/>
            </a:ext>
          </a:extLst>
        </xdr:cNvPr>
        <xdr:cNvGrpSpPr/>
      </xdr:nvGrpSpPr>
      <xdr:grpSpPr>
        <a:xfrm>
          <a:off x="343890" y="307892"/>
          <a:ext cx="7058396" cy="364301"/>
          <a:chOff x="425533" y="103785"/>
          <a:chExt cx="3221182" cy="364301"/>
        </a:xfrm>
      </xdr:grpSpPr>
      <xdr:sp macro="" textlink="">
        <xdr:nvSpPr>
          <xdr:cNvPr id="4" name="Rectangle 3">
            <a:extLst>
              <a:ext uri="{FF2B5EF4-FFF2-40B4-BE49-F238E27FC236}">
                <a16:creationId xmlns:a16="http://schemas.microsoft.com/office/drawing/2014/main" xmlns="" id="{00000000-0008-0000-09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9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9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9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9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9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195944</xdr:colOff>
      <xdr:row>14</xdr:row>
      <xdr:rowOff>195943</xdr:rowOff>
    </xdr:to>
    <xdr:grpSp>
      <xdr:nvGrpSpPr>
        <xdr:cNvPr id="10" name="Group 9">
          <a:extLst>
            <a:ext uri="{FF2B5EF4-FFF2-40B4-BE49-F238E27FC236}">
              <a16:creationId xmlns:a16="http://schemas.microsoft.com/office/drawing/2014/main" xmlns="" id="{00000000-0008-0000-0900-00000A000000}"/>
            </a:ext>
          </a:extLst>
        </xdr:cNvPr>
        <xdr:cNvGrpSpPr/>
      </xdr:nvGrpSpPr>
      <xdr:grpSpPr>
        <a:xfrm>
          <a:off x="285751" y="2054679"/>
          <a:ext cx="155122" cy="631371"/>
          <a:chOff x="462644" y="2122714"/>
          <a:chExt cx="155122" cy="631371"/>
        </a:xfrm>
      </xdr:grpSpPr>
      <xdr:pic>
        <xdr:nvPicPr>
          <xdr:cNvPr id="11" name="Picture 10" descr="http://ebs.toyotavn.com.vn:8000/OA_MEDIA/fwkhp_folder.gif">
            <a:extLst>
              <a:ext uri="{FF2B5EF4-FFF2-40B4-BE49-F238E27FC236}">
                <a16:creationId xmlns:a16="http://schemas.microsoft.com/office/drawing/2014/main" xmlns="" id="{00000000-0008-0000-0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0900-00000F000000}"/>
            </a:ext>
          </a:extLst>
        </xdr:cNvPr>
        <xdr:cNvSpPr/>
      </xdr:nvSpPr>
      <xdr:spPr>
        <a:xfrm>
          <a:off x="179613" y="1209675"/>
          <a:ext cx="6141276"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42</xdr:col>
      <xdr:colOff>598715</xdr:colOff>
      <xdr:row>8</xdr:row>
      <xdr:rowOff>163286</xdr:rowOff>
    </xdr:from>
    <xdr:to>
      <xdr:col>45</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900-000010000000}"/>
            </a:ext>
          </a:extLst>
        </xdr:cNvPr>
        <xdr:cNvSpPr/>
      </xdr:nvSpPr>
      <xdr:spPr>
        <a:xfrm>
          <a:off x="15038615" y="1515836"/>
          <a:ext cx="8776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85</xdr:col>
      <xdr:colOff>0</xdr:colOff>
      <xdr:row>32</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9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9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9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9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9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9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0900-000017000000}"/>
            </a:ext>
          </a:extLst>
        </xdr:cNvPr>
        <xdr:cNvGrpSpPr/>
      </xdr:nvGrpSpPr>
      <xdr:grpSpPr>
        <a:xfrm>
          <a:off x="7677151" y="2057401"/>
          <a:ext cx="402771"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9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9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9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9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44</xdr:col>
      <xdr:colOff>163286</xdr:colOff>
      <xdr:row>4</xdr:row>
      <xdr:rowOff>81643</xdr:rowOff>
    </xdr:from>
    <xdr:to>
      <xdr:col>52</xdr:col>
      <xdr:colOff>163659</xdr:colOff>
      <xdr:row>5</xdr:row>
      <xdr:rowOff>137060</xdr:rowOff>
    </xdr:to>
    <xdr:sp macro="" textlink="">
      <xdr:nvSpPr>
        <xdr:cNvPr id="28" name="Rectangle 27">
          <a:extLst>
            <a:ext uri="{FF2B5EF4-FFF2-40B4-BE49-F238E27FC236}">
              <a16:creationId xmlns:a16="http://schemas.microsoft.com/office/drawing/2014/main" xmlns="" id="{00000000-0008-0000-0900-00001C000000}"/>
            </a:ext>
          </a:extLst>
        </xdr:cNvPr>
        <xdr:cNvSpPr/>
      </xdr:nvSpPr>
      <xdr:spPr>
        <a:xfrm>
          <a:off x="15641411" y="757918"/>
          <a:ext cx="3229348"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40</xdr:col>
      <xdr:colOff>0</xdr:colOff>
      <xdr:row>2</xdr:row>
      <xdr:rowOff>95249</xdr:rowOff>
    </xdr:from>
    <xdr:to>
      <xdr:col>50</xdr:col>
      <xdr:colOff>204477</xdr:colOff>
      <xdr:row>4</xdr:row>
      <xdr:rowOff>22762</xdr:rowOff>
    </xdr:to>
    <xdr:grpSp>
      <xdr:nvGrpSpPr>
        <xdr:cNvPr id="29" name="Group 28">
          <a:extLst>
            <a:ext uri="{FF2B5EF4-FFF2-40B4-BE49-F238E27FC236}">
              <a16:creationId xmlns:a16="http://schemas.microsoft.com/office/drawing/2014/main" xmlns="" id="{00000000-0008-0000-0900-00001D000000}"/>
            </a:ext>
          </a:extLst>
        </xdr:cNvPr>
        <xdr:cNvGrpSpPr/>
      </xdr:nvGrpSpPr>
      <xdr:grpSpPr>
        <a:xfrm>
          <a:off x="16246929" y="394606"/>
          <a:ext cx="4463512"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9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9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9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68037</xdr:colOff>
      <xdr:row>20</xdr:row>
      <xdr:rowOff>40821</xdr:rowOff>
    </xdr:from>
    <xdr:to>
      <xdr:col>40</xdr:col>
      <xdr:colOff>54428</xdr:colOff>
      <xdr:row>21</xdr:row>
      <xdr:rowOff>81644</xdr:rowOff>
    </xdr:to>
    <xdr:sp macro="" textlink="">
      <xdr:nvSpPr>
        <xdr:cNvPr id="33" name="Rectangle 32">
          <a:extLst>
            <a:ext uri="{FF2B5EF4-FFF2-40B4-BE49-F238E27FC236}">
              <a16:creationId xmlns:a16="http://schemas.microsoft.com/office/drawing/2014/main" xmlns="" id="{00000000-0008-0000-0900-000021000000}"/>
            </a:ext>
          </a:extLst>
        </xdr:cNvPr>
        <xdr:cNvSpPr/>
      </xdr:nvSpPr>
      <xdr:spPr>
        <a:xfrm>
          <a:off x="7592787" y="3918857"/>
          <a:ext cx="8545284"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0</xdr:colOff>
      <xdr:row>32</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9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9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9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9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9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9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9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9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9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9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9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9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9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9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9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9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9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9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9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9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9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9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9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9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9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9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9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9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9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9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9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9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9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9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9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9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9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9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9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9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9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9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9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9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9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9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9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9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9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9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9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9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9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9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9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9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9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9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9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9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9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9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9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9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9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9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9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9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9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9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9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9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9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9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9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9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9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9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9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9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9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9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9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9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9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9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9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9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9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9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9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9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9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9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9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9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9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9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9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9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9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85</xdr:col>
      <xdr:colOff>0</xdr:colOff>
      <xdr:row>32</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9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55450" y="70770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0900-000089000000}"/>
            </a:ext>
          </a:extLst>
        </xdr:cNvPr>
        <xdr:cNvGrpSpPr/>
      </xdr:nvGrpSpPr>
      <xdr:grpSpPr>
        <a:xfrm>
          <a:off x="7693480" y="3039836"/>
          <a:ext cx="402771" cy="865414"/>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09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09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09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09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89</xdr:col>
          <xdr:colOff>340179</xdr:colOff>
          <xdr:row>32</xdr:row>
          <xdr:rowOff>0</xdr:rowOff>
        </xdr:from>
        <xdr:to>
          <xdr:col>100</xdr:col>
          <xdr:colOff>148318</xdr:colOff>
          <xdr:row>48</xdr:row>
          <xdr:rowOff>66675</xdr:rowOff>
        </xdr:to>
        <xdr:pic>
          <xdr:nvPicPr>
            <xdr:cNvPr id="142" name="Picture 141">
              <a:extLst>
                <a:ext uri="{FF2B5EF4-FFF2-40B4-BE49-F238E27FC236}">
                  <a16:creationId xmlns:a16="http://schemas.microsoft.com/office/drawing/2014/main" xmlns="" id="{00000000-0008-0000-0900-00008E000000}"/>
                </a:ext>
              </a:extLst>
            </xdr:cNvPr>
            <xdr:cNvPicPr>
              <a:picLocks noChangeAspect="1" noChangeArrowheads="1"/>
              <a:extLst>
                <a:ext uri="{84589F7E-364E-4C9E-8A38-B11213B215E9}">
                  <a14:cameraTool cellRange="[15]LSP!$A$4:$H$20" spid="_x0000_s204401"/>
                </a:ext>
              </a:extLst>
            </xdr:cNvPicPr>
          </xdr:nvPicPr>
          <xdr:blipFill>
            <a:blip xmlns:r="http://schemas.openxmlformats.org/officeDocument/2006/relationships" r:embed="rId3"/>
            <a:srcRect/>
            <a:stretch>
              <a:fillRect/>
            </a:stretch>
          </xdr:blipFill>
          <xdr:spPr bwMode="auto">
            <a:xfrm>
              <a:off x="27334029" y="7077075"/>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272146</xdr:colOff>
      <xdr:row>26</xdr:row>
      <xdr:rowOff>54430</xdr:rowOff>
    </xdr:from>
    <xdr:to>
      <xdr:col>7</xdr:col>
      <xdr:colOff>81648</xdr:colOff>
      <xdr:row>27</xdr:row>
      <xdr:rowOff>40820</xdr:rowOff>
    </xdr:to>
    <xdr:grpSp>
      <xdr:nvGrpSpPr>
        <xdr:cNvPr id="143" name="Group 142">
          <a:extLst>
            <a:ext uri="{FF2B5EF4-FFF2-40B4-BE49-F238E27FC236}">
              <a16:creationId xmlns:a16="http://schemas.microsoft.com/office/drawing/2014/main" xmlns="" id="{00000000-0008-0000-0900-00008F000000}"/>
            </a:ext>
          </a:extLst>
        </xdr:cNvPr>
        <xdr:cNvGrpSpPr/>
      </xdr:nvGrpSpPr>
      <xdr:grpSpPr>
        <a:xfrm>
          <a:off x="1768932" y="5048251"/>
          <a:ext cx="870859" cy="190498"/>
          <a:chOff x="5959928" y="3878036"/>
          <a:chExt cx="505144" cy="203728"/>
        </a:xfrm>
      </xdr:grpSpPr>
      <xdr:sp macro="" textlink="">
        <xdr:nvSpPr>
          <xdr:cNvPr id="144" name="Text Box 13">
            <a:extLst>
              <a:ext uri="{FF2B5EF4-FFF2-40B4-BE49-F238E27FC236}">
                <a16:creationId xmlns:a16="http://schemas.microsoft.com/office/drawing/2014/main" xmlns="" id="{00000000-0008-0000-0900-000090000000}"/>
              </a:ext>
            </a:extLst>
          </xdr:cNvPr>
          <xdr:cNvSpPr txBox="1">
            <a:spLocks noChangeArrowheads="1"/>
          </xdr:cNvSpPr>
        </xdr:nvSpPr>
        <xdr:spPr bwMode="auto">
          <a:xfrm>
            <a:off x="6313715" y="3878036"/>
            <a:ext cx="151357" cy="203728"/>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09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40</xdr:col>
      <xdr:colOff>342898</xdr:colOff>
      <xdr:row>27</xdr:row>
      <xdr:rowOff>111580</xdr:rowOff>
    </xdr:from>
    <xdr:to>
      <xdr:col>42</xdr:col>
      <xdr:colOff>372836</xdr:colOff>
      <xdr:row>28</xdr:row>
      <xdr:rowOff>176893</xdr:rowOff>
    </xdr:to>
    <xdr:grpSp>
      <xdr:nvGrpSpPr>
        <xdr:cNvPr id="149" name="Group 148">
          <a:extLst>
            <a:ext uri="{FF2B5EF4-FFF2-40B4-BE49-F238E27FC236}">
              <a16:creationId xmlns:a16="http://schemas.microsoft.com/office/drawing/2014/main" xmlns="" id="{00000000-0008-0000-0900-000095000000}"/>
            </a:ext>
          </a:extLst>
        </xdr:cNvPr>
        <xdr:cNvGrpSpPr/>
      </xdr:nvGrpSpPr>
      <xdr:grpSpPr>
        <a:xfrm>
          <a:off x="16589827" y="5309509"/>
          <a:ext cx="846366" cy="255813"/>
          <a:chOff x="5959928" y="3878036"/>
          <a:chExt cx="601437" cy="209550"/>
        </a:xfrm>
      </xdr:grpSpPr>
      <xdr:sp macro="" textlink="">
        <xdr:nvSpPr>
          <xdr:cNvPr id="150" name="Text Box 13">
            <a:extLst>
              <a:ext uri="{FF2B5EF4-FFF2-40B4-BE49-F238E27FC236}">
                <a16:creationId xmlns:a16="http://schemas.microsoft.com/office/drawing/2014/main" xmlns="" id="{00000000-0008-0000-0900-00009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51" name="Line 14">
            <a:extLst>
              <a:ext uri="{FF2B5EF4-FFF2-40B4-BE49-F238E27FC236}">
                <a16:creationId xmlns:a16="http://schemas.microsoft.com/office/drawing/2014/main" xmlns="" id="{00000000-0008-0000-0900-00009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204107</xdr:colOff>
      <xdr:row>27</xdr:row>
      <xdr:rowOff>95247</xdr:rowOff>
    </xdr:from>
    <xdr:to>
      <xdr:col>39</xdr:col>
      <xdr:colOff>394607</xdr:colOff>
      <xdr:row>28</xdr:row>
      <xdr:rowOff>163284</xdr:rowOff>
    </xdr:to>
    <xdr:sp macro="" textlink="">
      <xdr:nvSpPr>
        <xdr:cNvPr id="152" name="Rounded Rectangle 151">
          <a:extLst>
            <a:ext uri="{FF2B5EF4-FFF2-40B4-BE49-F238E27FC236}">
              <a16:creationId xmlns:a16="http://schemas.microsoft.com/office/drawing/2014/main" xmlns="" id="{00000000-0008-0000-0900-000098000000}"/>
            </a:ext>
          </a:extLst>
        </xdr:cNvPr>
        <xdr:cNvSpPr/>
      </xdr:nvSpPr>
      <xdr:spPr>
        <a:xfrm>
          <a:off x="14654893" y="5293176"/>
          <a:ext cx="1415143"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138792</xdr:colOff>
      <xdr:row>42</xdr:row>
      <xdr:rowOff>2721</xdr:rowOff>
    </xdr:from>
    <xdr:to>
      <xdr:col>35</xdr:col>
      <xdr:colOff>206828</xdr:colOff>
      <xdr:row>42</xdr:row>
      <xdr:rowOff>234041</xdr:rowOff>
    </xdr:to>
    <xdr:sp macro="" textlink="">
      <xdr:nvSpPr>
        <xdr:cNvPr id="153" name="Rounded Rectangle 152">
          <a:extLst>
            <a:ext uri="{FF2B5EF4-FFF2-40B4-BE49-F238E27FC236}">
              <a16:creationId xmlns:a16="http://schemas.microsoft.com/office/drawing/2014/main" xmlns="" id="{00000000-0008-0000-0900-000099000000}"/>
            </a:ext>
          </a:extLst>
        </xdr:cNvPr>
        <xdr:cNvSpPr/>
      </xdr:nvSpPr>
      <xdr:spPr>
        <a:xfrm>
          <a:off x="10673442" y="8984796"/>
          <a:ext cx="129676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31</xdr:col>
      <xdr:colOff>274864</xdr:colOff>
      <xdr:row>41</xdr:row>
      <xdr:rowOff>166008</xdr:rowOff>
    </xdr:from>
    <xdr:to>
      <xdr:col>36</xdr:col>
      <xdr:colOff>43543</xdr:colOff>
      <xdr:row>43</xdr:row>
      <xdr:rowOff>44903</xdr:rowOff>
    </xdr:to>
    <xdr:sp macro="" textlink="">
      <xdr:nvSpPr>
        <xdr:cNvPr id="154" name="Oval 9">
          <a:extLst>
            <a:ext uri="{FF2B5EF4-FFF2-40B4-BE49-F238E27FC236}">
              <a16:creationId xmlns:a16="http://schemas.microsoft.com/office/drawing/2014/main" xmlns="" id="{00000000-0008-0000-0900-00009A000000}"/>
            </a:ext>
          </a:extLst>
        </xdr:cNvPr>
        <xdr:cNvSpPr>
          <a:spLocks noChangeArrowheads="1"/>
        </xdr:cNvSpPr>
      </xdr:nvSpPr>
      <xdr:spPr bwMode="auto">
        <a:xfrm>
          <a:off x="10399939" y="8957583"/>
          <a:ext cx="181655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274856</xdr:colOff>
      <xdr:row>43</xdr:row>
      <xdr:rowOff>104774</xdr:rowOff>
    </xdr:from>
    <xdr:to>
      <xdr:col>34</xdr:col>
      <xdr:colOff>209541</xdr:colOff>
      <xdr:row>44</xdr:row>
      <xdr:rowOff>185056</xdr:rowOff>
    </xdr:to>
    <xdr:grpSp>
      <xdr:nvGrpSpPr>
        <xdr:cNvPr id="155" name="Group 154">
          <a:extLst>
            <a:ext uri="{FF2B5EF4-FFF2-40B4-BE49-F238E27FC236}">
              <a16:creationId xmlns:a16="http://schemas.microsoft.com/office/drawing/2014/main" xmlns="" id="{00000000-0008-0000-0900-00009B000000}"/>
            </a:ext>
          </a:extLst>
        </xdr:cNvPr>
        <xdr:cNvGrpSpPr/>
      </xdr:nvGrpSpPr>
      <xdr:grpSpPr>
        <a:xfrm>
          <a:off x="12970320" y="8350703"/>
          <a:ext cx="342900" cy="270782"/>
          <a:chOff x="6313715" y="3659755"/>
          <a:chExt cx="247650" cy="427831"/>
        </a:xfrm>
      </xdr:grpSpPr>
      <xdr:sp macro="" textlink="">
        <xdr:nvSpPr>
          <xdr:cNvPr id="156" name="Text Box 13">
            <a:extLst>
              <a:ext uri="{FF2B5EF4-FFF2-40B4-BE49-F238E27FC236}">
                <a16:creationId xmlns:a16="http://schemas.microsoft.com/office/drawing/2014/main" xmlns="" id="{00000000-0008-0000-0900-00009C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57" name="Line 14">
            <a:extLst>
              <a:ext uri="{FF2B5EF4-FFF2-40B4-BE49-F238E27FC236}">
                <a16:creationId xmlns:a16="http://schemas.microsoft.com/office/drawing/2014/main" xmlns="" id="{00000000-0008-0000-0900-00009D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65</xdr:col>
      <xdr:colOff>453116</xdr:colOff>
      <xdr:row>35</xdr:row>
      <xdr:rowOff>81644</xdr:rowOff>
    </xdr:from>
    <xdr:to>
      <xdr:col>68</xdr:col>
      <xdr:colOff>54424</xdr:colOff>
      <xdr:row>36</xdr:row>
      <xdr:rowOff>68036</xdr:rowOff>
    </xdr:to>
    <xdr:grpSp>
      <xdr:nvGrpSpPr>
        <xdr:cNvPr id="158" name="Group 157">
          <a:extLst>
            <a:ext uri="{FF2B5EF4-FFF2-40B4-BE49-F238E27FC236}">
              <a16:creationId xmlns:a16="http://schemas.microsoft.com/office/drawing/2014/main" xmlns="" id="{00000000-0008-0000-0900-00009E000000}"/>
            </a:ext>
          </a:extLst>
        </xdr:cNvPr>
        <xdr:cNvGrpSpPr/>
      </xdr:nvGrpSpPr>
      <xdr:grpSpPr>
        <a:xfrm>
          <a:off x="25599116" y="6803573"/>
          <a:ext cx="1438272" cy="176892"/>
          <a:chOff x="5959928" y="3878037"/>
          <a:chExt cx="518757" cy="189176"/>
        </a:xfrm>
      </xdr:grpSpPr>
      <xdr:sp macro="" textlink="">
        <xdr:nvSpPr>
          <xdr:cNvPr id="159" name="Text Box 13">
            <a:extLst>
              <a:ext uri="{FF2B5EF4-FFF2-40B4-BE49-F238E27FC236}">
                <a16:creationId xmlns:a16="http://schemas.microsoft.com/office/drawing/2014/main" xmlns="" id="{00000000-0008-0000-0900-00009F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60" name="Line 14">
            <a:extLst>
              <a:ext uri="{FF2B5EF4-FFF2-40B4-BE49-F238E27FC236}">
                <a16:creationId xmlns:a16="http://schemas.microsoft.com/office/drawing/2014/main" xmlns="" id="{00000000-0008-0000-0900-0000A0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61" name="Group 160">
          <a:extLst>
            <a:ext uri="{FF2B5EF4-FFF2-40B4-BE49-F238E27FC236}">
              <a16:creationId xmlns:a16="http://schemas.microsoft.com/office/drawing/2014/main" xmlns="" id="{00000000-0008-0000-0900-0000A1000000}"/>
            </a:ext>
          </a:extLst>
        </xdr:cNvPr>
        <xdr:cNvGrpSpPr/>
      </xdr:nvGrpSpPr>
      <xdr:grpSpPr>
        <a:xfrm>
          <a:off x="7677151" y="2057401"/>
          <a:ext cx="402771" cy="865414"/>
          <a:chOff x="462644" y="2122714"/>
          <a:chExt cx="157843" cy="865414"/>
        </a:xfrm>
      </xdr:grpSpPr>
      <xdr:pic>
        <xdr:nvPicPr>
          <xdr:cNvPr id="162" name="Picture 161" descr="http://ebs.toyotavn.com.vn:8000/OA_MEDIA/fwkhp_folder.gif">
            <a:extLst>
              <a:ext uri="{FF2B5EF4-FFF2-40B4-BE49-F238E27FC236}">
                <a16:creationId xmlns:a16="http://schemas.microsoft.com/office/drawing/2014/main" xmlns="" id="{00000000-0008-0000-09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3" name="Picture 162" descr="http://ebs.toyotavn.com.vn:8000/OA_MEDIA/fwkhp_folder.gif">
            <a:extLst>
              <a:ext uri="{FF2B5EF4-FFF2-40B4-BE49-F238E27FC236}">
                <a16:creationId xmlns:a16="http://schemas.microsoft.com/office/drawing/2014/main" xmlns="" id="{00000000-0008-0000-09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4" name="Picture 163" descr="http://ebs.toyotavn.com.vn:8000/OA_MEDIA/fwkhp_folder.gif">
            <a:extLst>
              <a:ext uri="{FF2B5EF4-FFF2-40B4-BE49-F238E27FC236}">
                <a16:creationId xmlns:a16="http://schemas.microsoft.com/office/drawing/2014/main" xmlns="" id="{00000000-0008-0000-09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5" name="Picture 164" descr="http://ebs.toyotavn.com.vn:8000/OA_MEDIA/fwkhp_folder.gif">
            <a:extLst>
              <a:ext uri="{FF2B5EF4-FFF2-40B4-BE49-F238E27FC236}">
                <a16:creationId xmlns:a16="http://schemas.microsoft.com/office/drawing/2014/main" xmlns="" id="{00000000-0008-0000-09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54428</xdr:colOff>
      <xdr:row>15</xdr:row>
      <xdr:rowOff>40820</xdr:rowOff>
    </xdr:from>
    <xdr:to>
      <xdr:col>1</xdr:col>
      <xdr:colOff>206828</xdr:colOff>
      <xdr:row>15</xdr:row>
      <xdr:rowOff>193220</xdr:rowOff>
    </xdr:to>
    <xdr:pic>
      <xdr:nvPicPr>
        <xdr:cNvPr id="173" name="Picture 172" descr="http://ebs.toyotavn.com.vn:8000/OA_MEDIA/fwkhp_folder.gif">
          <a:extLst>
            <a:ext uri="{FF2B5EF4-FFF2-40B4-BE49-F238E27FC236}">
              <a16:creationId xmlns:a16="http://schemas.microsoft.com/office/drawing/2014/main" xmlns="" id="{00000000-0008-0000-09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357" y="276224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52</xdr:col>
      <xdr:colOff>0</xdr:colOff>
      <xdr:row>35</xdr:row>
      <xdr:rowOff>0</xdr:rowOff>
    </xdr:from>
    <xdr:to>
      <xdr:col>53</xdr:col>
      <xdr:colOff>193223</xdr:colOff>
      <xdr:row>36</xdr:row>
      <xdr:rowOff>5442</xdr:rowOff>
    </xdr:to>
    <xdr:grpSp>
      <xdr:nvGrpSpPr>
        <xdr:cNvPr id="174" name="Group 173">
          <a:extLst>
            <a:ext uri="{FF2B5EF4-FFF2-40B4-BE49-F238E27FC236}">
              <a16:creationId xmlns:a16="http://schemas.microsoft.com/office/drawing/2014/main" xmlns="" id="{00000000-0008-0000-0900-0000AE000000}"/>
            </a:ext>
          </a:extLst>
        </xdr:cNvPr>
        <xdr:cNvGrpSpPr/>
      </xdr:nvGrpSpPr>
      <xdr:grpSpPr>
        <a:xfrm>
          <a:off x="21131893" y="6721929"/>
          <a:ext cx="410937" cy="195942"/>
          <a:chOff x="5959928" y="3878036"/>
          <a:chExt cx="601437" cy="209550"/>
        </a:xfrm>
      </xdr:grpSpPr>
      <xdr:sp macro="" textlink="">
        <xdr:nvSpPr>
          <xdr:cNvPr id="175" name="Text Box 13">
            <a:extLst>
              <a:ext uri="{FF2B5EF4-FFF2-40B4-BE49-F238E27FC236}">
                <a16:creationId xmlns:a16="http://schemas.microsoft.com/office/drawing/2014/main" xmlns="" id="{00000000-0008-0000-0900-0000AF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76" name="Line 14">
            <a:extLst>
              <a:ext uri="{FF2B5EF4-FFF2-40B4-BE49-F238E27FC236}">
                <a16:creationId xmlns:a16="http://schemas.microsoft.com/office/drawing/2014/main" xmlns="" id="{00000000-0008-0000-0900-0000B0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95250</xdr:colOff>
      <xdr:row>20</xdr:row>
      <xdr:rowOff>108856</xdr:rowOff>
    </xdr:from>
    <xdr:to>
      <xdr:col>23</xdr:col>
      <xdr:colOff>24774</xdr:colOff>
      <xdr:row>21</xdr:row>
      <xdr:rowOff>29935</xdr:rowOff>
    </xdr:to>
    <xdr:pic>
      <xdr:nvPicPr>
        <xdr:cNvPr id="192" name="Picture 191" descr="http://ebs.toyotavn.com.vn:8000/OA_MEDIA/fwkhp_folder.gif">
          <a:extLst>
            <a:ext uri="{FF2B5EF4-FFF2-40B4-BE49-F238E27FC236}">
              <a16:creationId xmlns:a16="http://schemas.microsoft.com/office/drawing/2014/main" xmlns="" id="{00000000-0008-0000-09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0" y="3986892"/>
          <a:ext cx="296917"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54428</xdr:colOff>
      <xdr:row>16</xdr:row>
      <xdr:rowOff>68036</xdr:rowOff>
    </xdr:from>
    <xdr:to>
      <xdr:col>1</xdr:col>
      <xdr:colOff>206828</xdr:colOff>
      <xdr:row>16</xdr:row>
      <xdr:rowOff>220436</xdr:rowOff>
    </xdr:to>
    <xdr:pic>
      <xdr:nvPicPr>
        <xdr:cNvPr id="193" name="Picture 192" descr="http://ebs.toyotavn.com.vn:8000/OA_MEDIA/fwkhp_folder.gif">
          <a:extLst>
            <a:ext uri="{FF2B5EF4-FFF2-40B4-BE49-F238E27FC236}">
              <a16:creationId xmlns:a16="http://schemas.microsoft.com/office/drawing/2014/main" xmlns="" id="{00000000-0008-0000-09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357" y="302078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70757</xdr:colOff>
      <xdr:row>17</xdr:row>
      <xdr:rowOff>43544</xdr:rowOff>
    </xdr:from>
    <xdr:to>
      <xdr:col>1</xdr:col>
      <xdr:colOff>223157</xdr:colOff>
      <xdr:row>17</xdr:row>
      <xdr:rowOff>195944</xdr:rowOff>
    </xdr:to>
    <xdr:pic>
      <xdr:nvPicPr>
        <xdr:cNvPr id="194" name="Picture 193" descr="http://ebs.toyotavn.com.vn:8000/OA_MEDIA/fwkhp_folder.gif">
          <a:extLst>
            <a:ext uri="{FF2B5EF4-FFF2-40B4-BE49-F238E27FC236}">
              <a16:creationId xmlns:a16="http://schemas.microsoft.com/office/drawing/2014/main" xmlns="" id="{00000000-0008-0000-09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5686" y="322761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12</xdr:row>
      <xdr:rowOff>27215</xdr:rowOff>
    </xdr:from>
    <xdr:to>
      <xdr:col>2</xdr:col>
      <xdr:colOff>12247</xdr:colOff>
      <xdr:row>15</xdr:row>
      <xdr:rowOff>198664</xdr:rowOff>
    </xdr:to>
    <xdr:grpSp>
      <xdr:nvGrpSpPr>
        <xdr:cNvPr id="195" name="Group 194">
          <a:extLst>
            <a:ext uri="{FF2B5EF4-FFF2-40B4-BE49-F238E27FC236}">
              <a16:creationId xmlns:a16="http://schemas.microsoft.com/office/drawing/2014/main" xmlns="" id="{00000000-0008-0000-0900-0000C3000000}"/>
            </a:ext>
          </a:extLst>
        </xdr:cNvPr>
        <xdr:cNvGrpSpPr/>
      </xdr:nvGrpSpPr>
      <xdr:grpSpPr>
        <a:xfrm>
          <a:off x="299358" y="2054679"/>
          <a:ext cx="270782" cy="865414"/>
          <a:chOff x="462644" y="2122714"/>
          <a:chExt cx="157843" cy="865414"/>
        </a:xfrm>
      </xdr:grpSpPr>
      <xdr:pic>
        <xdr:nvPicPr>
          <xdr:cNvPr id="196" name="Picture 195" descr="http://ebs.toyotavn.com.vn:8000/OA_MEDIA/fwkhp_folder.gif">
            <a:extLst>
              <a:ext uri="{FF2B5EF4-FFF2-40B4-BE49-F238E27FC236}">
                <a16:creationId xmlns:a16="http://schemas.microsoft.com/office/drawing/2014/main" xmlns="" id="{00000000-0008-0000-09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7" name="Picture 196" descr="http://ebs.toyotavn.com.vn:8000/OA_MEDIA/fwkhp_folder.gif">
            <a:extLst>
              <a:ext uri="{FF2B5EF4-FFF2-40B4-BE49-F238E27FC236}">
                <a16:creationId xmlns:a16="http://schemas.microsoft.com/office/drawing/2014/main" xmlns="" id="{00000000-0008-0000-09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8" name="Picture 197" descr="http://ebs.toyotavn.com.vn:8000/OA_MEDIA/fwkhp_folder.gif">
            <a:extLst>
              <a:ext uri="{FF2B5EF4-FFF2-40B4-BE49-F238E27FC236}">
                <a16:creationId xmlns:a16="http://schemas.microsoft.com/office/drawing/2014/main" xmlns="" id="{00000000-0008-0000-09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9" name="Picture 198" descr="http://ebs.toyotavn.com.vn:8000/OA_MEDIA/fwkhp_folder.gif">
            <a:extLst>
              <a:ext uri="{FF2B5EF4-FFF2-40B4-BE49-F238E27FC236}">
                <a16:creationId xmlns:a16="http://schemas.microsoft.com/office/drawing/2014/main" xmlns="" id="{00000000-0008-0000-09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29937</xdr:colOff>
      <xdr:row>13</xdr:row>
      <xdr:rowOff>220436</xdr:rowOff>
    </xdr:from>
    <xdr:to>
      <xdr:col>7</xdr:col>
      <xdr:colOff>277585</xdr:colOff>
      <xdr:row>15</xdr:row>
      <xdr:rowOff>40822</xdr:rowOff>
    </xdr:to>
    <xdr:sp macro="" textlink="">
      <xdr:nvSpPr>
        <xdr:cNvPr id="200" name="Rectangle 199">
          <a:extLst>
            <a:ext uri="{FF2B5EF4-FFF2-40B4-BE49-F238E27FC236}">
              <a16:creationId xmlns:a16="http://schemas.microsoft.com/office/drawing/2014/main" xmlns="" id="{00000000-0008-0000-0900-0000C8000000}"/>
            </a:ext>
          </a:extLst>
        </xdr:cNvPr>
        <xdr:cNvSpPr/>
      </xdr:nvSpPr>
      <xdr:spPr>
        <a:xfrm>
          <a:off x="274866" y="2479222"/>
          <a:ext cx="2560862" cy="283029"/>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68036</xdr:colOff>
      <xdr:row>16</xdr:row>
      <xdr:rowOff>54428</xdr:rowOff>
    </xdr:from>
    <xdr:to>
      <xdr:col>2</xdr:col>
      <xdr:colOff>20739</xdr:colOff>
      <xdr:row>16</xdr:row>
      <xdr:rowOff>206828</xdr:rowOff>
    </xdr:to>
    <xdr:pic>
      <xdr:nvPicPr>
        <xdr:cNvPr id="201" name="Picture 200" descr="http://ebs.toyotavn.com.vn:8000/OA_MEDIA/fwkhp_folder.gif">
          <a:extLst>
            <a:ext uri="{FF2B5EF4-FFF2-40B4-BE49-F238E27FC236}">
              <a16:creationId xmlns:a16="http://schemas.microsoft.com/office/drawing/2014/main" xmlns="" id="{00000000-0008-0000-09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161" y="2988128"/>
          <a:ext cx="143203"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2</xdr:col>
      <xdr:colOff>9853</xdr:colOff>
      <xdr:row>18</xdr:row>
      <xdr:rowOff>5442</xdr:rowOff>
    </xdr:to>
    <xdr:pic>
      <xdr:nvPicPr>
        <xdr:cNvPr id="202" name="Picture 201" descr="http://ebs.toyotavn.com.vn:8000/OA_MEDIA/fwkhp_folder.gif">
          <a:extLst>
            <a:ext uri="{FF2B5EF4-FFF2-40B4-BE49-F238E27FC236}">
              <a16:creationId xmlns:a16="http://schemas.microsoft.com/office/drawing/2014/main" xmlns="" id="{00000000-0008-0000-09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3246664"/>
          <a:ext cx="143203"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45</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A00-000002000000}"/>
            </a:ext>
          </a:extLst>
        </xdr:cNvPr>
        <xdr:cNvCxnSpPr/>
      </xdr:nvCxnSpPr>
      <xdr:spPr>
        <a:xfrm>
          <a:off x="306161" y="730704"/>
          <a:ext cx="146113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A00-000003000000}"/>
            </a:ext>
          </a:extLst>
        </xdr:cNvPr>
        <xdr:cNvGrpSpPr/>
      </xdr:nvGrpSpPr>
      <xdr:grpSpPr>
        <a:xfrm>
          <a:off x="343890" y="307892"/>
          <a:ext cx="8555182" cy="364301"/>
          <a:chOff x="425533" y="103785"/>
          <a:chExt cx="3221182" cy="364301"/>
        </a:xfrm>
      </xdr:grpSpPr>
      <xdr:sp macro="" textlink="">
        <xdr:nvSpPr>
          <xdr:cNvPr id="4" name="Rectangle 3">
            <a:extLst>
              <a:ext uri="{FF2B5EF4-FFF2-40B4-BE49-F238E27FC236}">
                <a16:creationId xmlns:a16="http://schemas.microsoft.com/office/drawing/2014/main" xmlns="" id="{00000000-0008-0000-0A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A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A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A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A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A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A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A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A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A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A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0A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38</xdr:col>
      <xdr:colOff>598715</xdr:colOff>
      <xdr:row>8</xdr:row>
      <xdr:rowOff>163286</xdr:rowOff>
    </xdr:from>
    <xdr:to>
      <xdr:col>41</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A00-000010000000}"/>
            </a:ext>
          </a:extLst>
        </xdr:cNvPr>
        <xdr:cNvSpPr/>
      </xdr:nvSpPr>
      <xdr:spPr>
        <a:xfrm>
          <a:off x="1280976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75</xdr:col>
      <xdr:colOff>0</xdr:colOff>
      <xdr:row>37</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A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A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A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A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A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A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0A00-000017000000}"/>
            </a:ext>
          </a:extLst>
        </xdr:cNvPr>
        <xdr:cNvGrpSpPr/>
      </xdr:nvGrpSpPr>
      <xdr:grpSpPr>
        <a:xfrm>
          <a:off x="9241972" y="2057401"/>
          <a:ext cx="470807"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A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A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A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A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40</xdr:col>
      <xdr:colOff>163286</xdr:colOff>
      <xdr:row>4</xdr:row>
      <xdr:rowOff>81643</xdr:rowOff>
    </xdr:from>
    <xdr:to>
      <xdr:col>48</xdr:col>
      <xdr:colOff>163659</xdr:colOff>
      <xdr:row>5</xdr:row>
      <xdr:rowOff>137060</xdr:rowOff>
    </xdr:to>
    <xdr:sp macro="" textlink="">
      <xdr:nvSpPr>
        <xdr:cNvPr id="28" name="Rectangle 27">
          <a:extLst>
            <a:ext uri="{FF2B5EF4-FFF2-40B4-BE49-F238E27FC236}">
              <a16:creationId xmlns:a16="http://schemas.microsoft.com/office/drawing/2014/main" xmlns="" id="{00000000-0008-0000-0A00-00001C000000}"/>
            </a:ext>
          </a:extLst>
        </xdr:cNvPr>
        <xdr:cNvSpPr/>
      </xdr:nvSpPr>
      <xdr:spPr>
        <a:xfrm>
          <a:off x="1328873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36</xdr:col>
      <xdr:colOff>0</xdr:colOff>
      <xdr:row>2</xdr:row>
      <xdr:rowOff>95249</xdr:rowOff>
    </xdr:from>
    <xdr:to>
      <xdr:col>46</xdr:col>
      <xdr:colOff>204477</xdr:colOff>
      <xdr:row>4</xdr:row>
      <xdr:rowOff>22762</xdr:rowOff>
    </xdr:to>
    <xdr:grpSp>
      <xdr:nvGrpSpPr>
        <xdr:cNvPr id="29" name="Group 28">
          <a:extLst>
            <a:ext uri="{FF2B5EF4-FFF2-40B4-BE49-F238E27FC236}">
              <a16:creationId xmlns:a16="http://schemas.microsoft.com/office/drawing/2014/main" xmlns="" id="{00000000-0008-0000-0A00-00001D000000}"/>
            </a:ext>
          </a:extLst>
        </xdr:cNvPr>
        <xdr:cNvGrpSpPr/>
      </xdr:nvGrpSpPr>
      <xdr:grpSpPr>
        <a:xfrm>
          <a:off x="16723179" y="394606"/>
          <a:ext cx="4463512"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A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A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A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54430</xdr:colOff>
      <xdr:row>19</xdr:row>
      <xdr:rowOff>27215</xdr:rowOff>
    </xdr:from>
    <xdr:to>
      <xdr:col>36</xdr:col>
      <xdr:colOff>40821</xdr:colOff>
      <xdr:row>20</xdr:row>
      <xdr:rowOff>68037</xdr:rowOff>
    </xdr:to>
    <xdr:sp macro="" textlink="">
      <xdr:nvSpPr>
        <xdr:cNvPr id="33" name="Rectangle 32">
          <a:extLst>
            <a:ext uri="{FF2B5EF4-FFF2-40B4-BE49-F238E27FC236}">
              <a16:creationId xmlns:a16="http://schemas.microsoft.com/office/drawing/2014/main" xmlns="" id="{00000000-0008-0000-0A00-000021000000}"/>
            </a:ext>
          </a:extLst>
        </xdr:cNvPr>
        <xdr:cNvSpPr/>
      </xdr:nvSpPr>
      <xdr:spPr>
        <a:xfrm>
          <a:off x="6893380" y="3646715"/>
          <a:ext cx="5015591" cy="26942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75</xdr:col>
      <xdr:colOff>0</xdr:colOff>
      <xdr:row>37</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A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A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A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A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A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A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A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A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A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A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A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A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A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A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A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A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A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A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A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A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A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A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A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A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A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A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A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A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A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A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A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A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A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A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A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A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A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A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A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A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A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A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A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A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A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A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A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A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A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A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A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A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A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A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A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A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A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A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A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A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A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A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A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A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A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A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A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A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A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A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A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A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A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A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A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A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A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A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A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A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A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A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A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A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A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A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A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A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A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A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A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A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A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A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A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A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A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A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A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A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A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75</xdr:col>
      <xdr:colOff>0</xdr:colOff>
      <xdr:row>37</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A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15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0A00-000089000000}"/>
            </a:ext>
          </a:extLst>
        </xdr:cNvPr>
        <xdr:cNvGrpSpPr/>
      </xdr:nvGrpSpPr>
      <xdr:grpSpPr>
        <a:xfrm>
          <a:off x="9258301" y="3039836"/>
          <a:ext cx="470807" cy="865414"/>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0A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0A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0A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0A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79</xdr:col>
          <xdr:colOff>340179</xdr:colOff>
          <xdr:row>37</xdr:row>
          <xdr:rowOff>0</xdr:rowOff>
        </xdr:from>
        <xdr:to>
          <xdr:col>90</xdr:col>
          <xdr:colOff>148319</xdr:colOff>
          <xdr:row>51</xdr:row>
          <xdr:rowOff>66675</xdr:rowOff>
        </xdr:to>
        <xdr:pic>
          <xdr:nvPicPr>
            <xdr:cNvPr id="142" name="Picture 141">
              <a:extLst>
                <a:ext uri="{FF2B5EF4-FFF2-40B4-BE49-F238E27FC236}">
                  <a16:creationId xmlns:a16="http://schemas.microsoft.com/office/drawing/2014/main" xmlns="" id="{00000000-0008-0000-0A00-00008E000000}"/>
                </a:ext>
              </a:extLst>
            </xdr:cNvPr>
            <xdr:cNvPicPr>
              <a:picLocks noChangeAspect="1" noChangeArrowheads="1"/>
              <a:extLst>
                <a:ext uri="{84589F7E-364E-4C9E-8A38-B11213B215E9}">
                  <a14:cameraTool cellRange="[15]LSP!$A$4:$H$20" spid="_x0000_s299559"/>
                </a:ext>
              </a:extLst>
            </xdr:cNvPicPr>
          </xdr:nvPicPr>
          <xdr:blipFill>
            <a:blip xmlns:r="http://schemas.openxmlformats.org/officeDocument/2006/relationships" r:embed="rId3"/>
            <a:srcRect/>
            <a:stretch>
              <a:fillRect/>
            </a:stretch>
          </xdr:blipFill>
          <xdr:spPr bwMode="auto">
            <a:xfrm>
              <a:off x="23981229" y="6115050"/>
              <a:ext cx="6513740"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272142</xdr:colOff>
      <xdr:row>26</xdr:row>
      <xdr:rowOff>54431</xdr:rowOff>
    </xdr:from>
    <xdr:to>
      <xdr:col>7</xdr:col>
      <xdr:colOff>247651</xdr:colOff>
      <xdr:row>27</xdr:row>
      <xdr:rowOff>46265</xdr:rowOff>
    </xdr:to>
    <xdr:grpSp>
      <xdr:nvGrpSpPr>
        <xdr:cNvPr id="143" name="Group 142">
          <a:extLst>
            <a:ext uri="{FF2B5EF4-FFF2-40B4-BE49-F238E27FC236}">
              <a16:creationId xmlns:a16="http://schemas.microsoft.com/office/drawing/2014/main" xmlns="" id="{00000000-0008-0000-0A00-00008F000000}"/>
            </a:ext>
          </a:extLst>
        </xdr:cNvPr>
        <xdr:cNvGrpSpPr/>
      </xdr:nvGrpSpPr>
      <xdr:grpSpPr>
        <a:xfrm>
          <a:off x="1768928" y="5048252"/>
          <a:ext cx="846366" cy="195942"/>
          <a:chOff x="5959928" y="3878036"/>
          <a:chExt cx="601437" cy="209550"/>
        </a:xfrm>
      </xdr:grpSpPr>
      <xdr:sp macro="" textlink="">
        <xdr:nvSpPr>
          <xdr:cNvPr id="144" name="Text Box 13">
            <a:extLst>
              <a:ext uri="{FF2B5EF4-FFF2-40B4-BE49-F238E27FC236}">
                <a16:creationId xmlns:a16="http://schemas.microsoft.com/office/drawing/2014/main" xmlns="" id="{00000000-0008-0000-0A00-00009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0A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81644</xdr:colOff>
      <xdr:row>26</xdr:row>
      <xdr:rowOff>13608</xdr:rowOff>
    </xdr:from>
    <xdr:to>
      <xdr:col>24</xdr:col>
      <xdr:colOff>57154</xdr:colOff>
      <xdr:row>27</xdr:row>
      <xdr:rowOff>5442</xdr:rowOff>
    </xdr:to>
    <xdr:grpSp>
      <xdr:nvGrpSpPr>
        <xdr:cNvPr id="146" name="Group 145">
          <a:extLst>
            <a:ext uri="{FF2B5EF4-FFF2-40B4-BE49-F238E27FC236}">
              <a16:creationId xmlns:a16="http://schemas.microsoft.com/office/drawing/2014/main" xmlns="" id="{00000000-0008-0000-0A00-000092000000}"/>
            </a:ext>
          </a:extLst>
        </xdr:cNvPr>
        <xdr:cNvGrpSpPr/>
      </xdr:nvGrpSpPr>
      <xdr:grpSpPr>
        <a:xfrm>
          <a:off x="9252858" y="5007429"/>
          <a:ext cx="1036867" cy="195942"/>
          <a:chOff x="5959928" y="3878036"/>
          <a:chExt cx="601437" cy="209550"/>
        </a:xfrm>
      </xdr:grpSpPr>
      <xdr:sp macro="" textlink="">
        <xdr:nvSpPr>
          <xdr:cNvPr id="147" name="Text Box 13">
            <a:extLst>
              <a:ext uri="{FF2B5EF4-FFF2-40B4-BE49-F238E27FC236}">
                <a16:creationId xmlns:a16="http://schemas.microsoft.com/office/drawing/2014/main" xmlns="" id="{00000000-0008-0000-0A00-000093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4</a:t>
            </a:r>
            <a:endParaRPr lang="en-US" sz="900" b="0" i="0" u="none" strike="noStrike" baseline="0">
              <a:solidFill>
                <a:srgbClr val="000000"/>
              </a:solidFill>
              <a:latin typeface="Arial"/>
              <a:cs typeface="Arial"/>
            </a:endParaRPr>
          </a:p>
        </xdr:txBody>
      </xdr:sp>
      <xdr:sp macro="" textlink="">
        <xdr:nvSpPr>
          <xdr:cNvPr id="148" name="Line 14">
            <a:extLst>
              <a:ext uri="{FF2B5EF4-FFF2-40B4-BE49-F238E27FC236}">
                <a16:creationId xmlns:a16="http://schemas.microsoft.com/office/drawing/2014/main" xmlns="" id="{00000000-0008-0000-0A00-000094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xdr:col>
      <xdr:colOff>138789</xdr:colOff>
      <xdr:row>31</xdr:row>
      <xdr:rowOff>2723</xdr:rowOff>
    </xdr:from>
    <xdr:to>
      <xdr:col>7</xdr:col>
      <xdr:colOff>114298</xdr:colOff>
      <xdr:row>32</xdr:row>
      <xdr:rowOff>8166</xdr:rowOff>
    </xdr:to>
    <xdr:grpSp>
      <xdr:nvGrpSpPr>
        <xdr:cNvPr id="149" name="Group 148">
          <a:extLst>
            <a:ext uri="{FF2B5EF4-FFF2-40B4-BE49-F238E27FC236}">
              <a16:creationId xmlns:a16="http://schemas.microsoft.com/office/drawing/2014/main" xmlns="" id="{00000000-0008-0000-0A00-000095000000}"/>
            </a:ext>
          </a:extLst>
        </xdr:cNvPr>
        <xdr:cNvGrpSpPr/>
      </xdr:nvGrpSpPr>
      <xdr:grpSpPr>
        <a:xfrm>
          <a:off x="1635575" y="5989866"/>
          <a:ext cx="846366" cy="195943"/>
          <a:chOff x="5959928" y="3878036"/>
          <a:chExt cx="601437" cy="209550"/>
        </a:xfrm>
      </xdr:grpSpPr>
      <xdr:sp macro="" textlink="">
        <xdr:nvSpPr>
          <xdr:cNvPr id="150" name="Text Box 13">
            <a:extLst>
              <a:ext uri="{FF2B5EF4-FFF2-40B4-BE49-F238E27FC236}">
                <a16:creationId xmlns:a16="http://schemas.microsoft.com/office/drawing/2014/main" xmlns="" id="{00000000-0008-0000-0A00-00009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5</a:t>
            </a:r>
            <a:endParaRPr lang="en-US" sz="900" b="0" i="0" u="none" strike="noStrike" baseline="0">
              <a:solidFill>
                <a:srgbClr val="000000"/>
              </a:solidFill>
              <a:latin typeface="Arial"/>
              <a:cs typeface="Arial"/>
            </a:endParaRPr>
          </a:p>
        </xdr:txBody>
      </xdr:sp>
      <xdr:sp macro="" textlink="">
        <xdr:nvSpPr>
          <xdr:cNvPr id="151" name="Line 14">
            <a:extLst>
              <a:ext uri="{FF2B5EF4-FFF2-40B4-BE49-F238E27FC236}">
                <a16:creationId xmlns:a16="http://schemas.microsoft.com/office/drawing/2014/main" xmlns="" id="{00000000-0008-0000-0A00-000097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35</xdr:col>
      <xdr:colOff>217714</xdr:colOff>
      <xdr:row>27</xdr:row>
      <xdr:rowOff>163284</xdr:rowOff>
    </xdr:from>
    <xdr:to>
      <xdr:col>39</xdr:col>
      <xdr:colOff>0</xdr:colOff>
      <xdr:row>29</xdr:row>
      <xdr:rowOff>13605</xdr:rowOff>
    </xdr:to>
    <xdr:sp macro="" textlink="">
      <xdr:nvSpPr>
        <xdr:cNvPr id="152" name="Rounded Rectangle 151">
          <a:extLst>
            <a:ext uri="{FF2B5EF4-FFF2-40B4-BE49-F238E27FC236}">
              <a16:creationId xmlns:a16="http://schemas.microsoft.com/office/drawing/2014/main" xmlns="" id="{00000000-0008-0000-0A00-000098000000}"/>
            </a:ext>
          </a:extLst>
        </xdr:cNvPr>
        <xdr:cNvSpPr/>
      </xdr:nvSpPr>
      <xdr:spPr>
        <a:xfrm>
          <a:off x="11771539" y="5316309"/>
          <a:ext cx="1039586" cy="24084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29</xdr:col>
      <xdr:colOff>299356</xdr:colOff>
      <xdr:row>47</xdr:row>
      <xdr:rowOff>2721</xdr:rowOff>
    </xdr:from>
    <xdr:to>
      <xdr:col>32</xdr:col>
      <xdr:colOff>108856</xdr:colOff>
      <xdr:row>48</xdr:row>
      <xdr:rowOff>68036</xdr:rowOff>
    </xdr:to>
    <xdr:sp macro="" textlink="">
      <xdr:nvSpPr>
        <xdr:cNvPr id="153" name="Rounded Rectangle 152">
          <a:extLst>
            <a:ext uri="{FF2B5EF4-FFF2-40B4-BE49-F238E27FC236}">
              <a16:creationId xmlns:a16="http://schemas.microsoft.com/office/drawing/2014/main" xmlns="" id="{00000000-0008-0000-0A00-000099000000}"/>
            </a:ext>
          </a:extLst>
        </xdr:cNvPr>
        <xdr:cNvSpPr/>
      </xdr:nvSpPr>
      <xdr:spPr>
        <a:xfrm>
          <a:off x="12681856" y="9432471"/>
          <a:ext cx="1224643" cy="25581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30</xdr:col>
      <xdr:colOff>0</xdr:colOff>
      <xdr:row>46</xdr:row>
      <xdr:rowOff>166008</xdr:rowOff>
    </xdr:from>
    <xdr:to>
      <xdr:col>32</xdr:col>
      <xdr:colOff>43543</xdr:colOff>
      <xdr:row>48</xdr:row>
      <xdr:rowOff>44903</xdr:rowOff>
    </xdr:to>
    <xdr:sp macro="" textlink="">
      <xdr:nvSpPr>
        <xdr:cNvPr id="154" name="Oval 9">
          <a:extLst>
            <a:ext uri="{FF2B5EF4-FFF2-40B4-BE49-F238E27FC236}">
              <a16:creationId xmlns:a16="http://schemas.microsoft.com/office/drawing/2014/main" xmlns="" id="{00000000-0008-0000-0A00-00009A000000}"/>
            </a:ext>
          </a:extLst>
        </xdr:cNvPr>
        <xdr:cNvSpPr>
          <a:spLocks noChangeArrowheads="1"/>
        </xdr:cNvSpPr>
      </xdr:nvSpPr>
      <xdr:spPr bwMode="auto">
        <a:xfrm>
          <a:off x="9314089" y="7995558"/>
          <a:ext cx="134030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30</xdr:col>
      <xdr:colOff>0</xdr:colOff>
      <xdr:row>48</xdr:row>
      <xdr:rowOff>104774</xdr:rowOff>
    </xdr:from>
    <xdr:to>
      <xdr:col>30</xdr:col>
      <xdr:colOff>209541</xdr:colOff>
      <xdr:row>49</xdr:row>
      <xdr:rowOff>185056</xdr:rowOff>
    </xdr:to>
    <xdr:grpSp>
      <xdr:nvGrpSpPr>
        <xdr:cNvPr id="155" name="Group 154">
          <a:extLst>
            <a:ext uri="{FF2B5EF4-FFF2-40B4-BE49-F238E27FC236}">
              <a16:creationId xmlns:a16="http://schemas.microsoft.com/office/drawing/2014/main" xmlns="" id="{00000000-0008-0000-0A00-00009B000000}"/>
            </a:ext>
          </a:extLst>
        </xdr:cNvPr>
        <xdr:cNvGrpSpPr/>
      </xdr:nvGrpSpPr>
      <xdr:grpSpPr>
        <a:xfrm>
          <a:off x="12681857" y="9725024"/>
          <a:ext cx="209541" cy="270782"/>
          <a:chOff x="6313715" y="3659755"/>
          <a:chExt cx="247650" cy="427831"/>
        </a:xfrm>
      </xdr:grpSpPr>
      <xdr:sp macro="" textlink="">
        <xdr:nvSpPr>
          <xdr:cNvPr id="156" name="Text Box 13">
            <a:extLst>
              <a:ext uri="{FF2B5EF4-FFF2-40B4-BE49-F238E27FC236}">
                <a16:creationId xmlns:a16="http://schemas.microsoft.com/office/drawing/2014/main" xmlns="" id="{00000000-0008-0000-0A00-00009C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9</a:t>
            </a:r>
          </a:p>
        </xdr:txBody>
      </xdr:sp>
      <xdr:sp macro="" textlink="">
        <xdr:nvSpPr>
          <xdr:cNvPr id="157" name="Line 14">
            <a:extLst>
              <a:ext uri="{FF2B5EF4-FFF2-40B4-BE49-F238E27FC236}">
                <a16:creationId xmlns:a16="http://schemas.microsoft.com/office/drawing/2014/main" xmlns="" id="{00000000-0008-0000-0A00-00009D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55</xdr:col>
      <xdr:colOff>462641</xdr:colOff>
      <xdr:row>40</xdr:row>
      <xdr:rowOff>81644</xdr:rowOff>
    </xdr:from>
    <xdr:to>
      <xdr:col>58</xdr:col>
      <xdr:colOff>54424</xdr:colOff>
      <xdr:row>41</xdr:row>
      <xdr:rowOff>68036</xdr:rowOff>
    </xdr:to>
    <xdr:grpSp>
      <xdr:nvGrpSpPr>
        <xdr:cNvPr id="158" name="Group 157">
          <a:extLst>
            <a:ext uri="{FF2B5EF4-FFF2-40B4-BE49-F238E27FC236}">
              <a16:creationId xmlns:a16="http://schemas.microsoft.com/office/drawing/2014/main" xmlns="" id="{00000000-0008-0000-0A00-00009E000000}"/>
            </a:ext>
          </a:extLst>
        </xdr:cNvPr>
        <xdr:cNvGrpSpPr/>
      </xdr:nvGrpSpPr>
      <xdr:grpSpPr>
        <a:xfrm>
          <a:off x="23347134" y="8177894"/>
          <a:ext cx="492576" cy="176892"/>
          <a:chOff x="5959928" y="3878037"/>
          <a:chExt cx="518757" cy="189176"/>
        </a:xfrm>
      </xdr:grpSpPr>
      <xdr:sp macro="" textlink="">
        <xdr:nvSpPr>
          <xdr:cNvPr id="159" name="Text Box 13">
            <a:extLst>
              <a:ext uri="{FF2B5EF4-FFF2-40B4-BE49-F238E27FC236}">
                <a16:creationId xmlns:a16="http://schemas.microsoft.com/office/drawing/2014/main" xmlns="" id="{00000000-0008-0000-0A00-00009F000000}"/>
              </a:ext>
            </a:extLst>
          </xdr:cNvPr>
          <xdr:cNvSpPr txBox="1">
            <a:spLocks noChangeArrowheads="1"/>
          </xdr:cNvSpPr>
        </xdr:nvSpPr>
        <xdr:spPr bwMode="auto">
          <a:xfrm>
            <a:off x="6313715" y="3878037"/>
            <a:ext cx="164970" cy="18917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60" name="Line 14">
            <a:extLst>
              <a:ext uri="{FF2B5EF4-FFF2-40B4-BE49-F238E27FC236}">
                <a16:creationId xmlns:a16="http://schemas.microsoft.com/office/drawing/2014/main" xmlns="" id="{00000000-0008-0000-0A00-0000A0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61" name="Group 160">
          <a:extLst>
            <a:ext uri="{FF2B5EF4-FFF2-40B4-BE49-F238E27FC236}">
              <a16:creationId xmlns:a16="http://schemas.microsoft.com/office/drawing/2014/main" xmlns="" id="{00000000-0008-0000-0A00-0000A1000000}"/>
            </a:ext>
          </a:extLst>
        </xdr:cNvPr>
        <xdr:cNvGrpSpPr/>
      </xdr:nvGrpSpPr>
      <xdr:grpSpPr>
        <a:xfrm>
          <a:off x="9241972" y="2057401"/>
          <a:ext cx="470807" cy="865414"/>
          <a:chOff x="462644" y="2122714"/>
          <a:chExt cx="157843" cy="865414"/>
        </a:xfrm>
      </xdr:grpSpPr>
      <xdr:pic>
        <xdr:nvPicPr>
          <xdr:cNvPr id="162" name="Picture 161" descr="http://ebs.toyotavn.com.vn:8000/OA_MEDIA/fwkhp_folder.gif">
            <a:extLst>
              <a:ext uri="{FF2B5EF4-FFF2-40B4-BE49-F238E27FC236}">
                <a16:creationId xmlns:a16="http://schemas.microsoft.com/office/drawing/2014/main" xmlns="" id="{00000000-0008-0000-0A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3" name="Picture 162" descr="http://ebs.toyotavn.com.vn:8000/OA_MEDIA/fwkhp_folder.gif">
            <a:extLst>
              <a:ext uri="{FF2B5EF4-FFF2-40B4-BE49-F238E27FC236}">
                <a16:creationId xmlns:a16="http://schemas.microsoft.com/office/drawing/2014/main" xmlns="" id="{00000000-0008-0000-0A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4" name="Picture 163" descr="http://ebs.toyotavn.com.vn:8000/OA_MEDIA/fwkhp_folder.gif">
            <a:extLst>
              <a:ext uri="{FF2B5EF4-FFF2-40B4-BE49-F238E27FC236}">
                <a16:creationId xmlns:a16="http://schemas.microsoft.com/office/drawing/2014/main" xmlns="" id="{00000000-0008-0000-0A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5" name="Picture 164" descr="http://ebs.toyotavn.com.vn:8000/OA_MEDIA/fwkhp_folder.gif">
            <a:extLst>
              <a:ext uri="{FF2B5EF4-FFF2-40B4-BE49-F238E27FC236}">
                <a16:creationId xmlns:a16="http://schemas.microsoft.com/office/drawing/2014/main" xmlns="" id="{00000000-0008-0000-0A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14</xdr:col>
      <xdr:colOff>2723</xdr:colOff>
      <xdr:row>26</xdr:row>
      <xdr:rowOff>16329</xdr:rowOff>
    </xdr:from>
    <xdr:to>
      <xdr:col>15</xdr:col>
      <xdr:colOff>291196</xdr:colOff>
      <xdr:row>27</xdr:row>
      <xdr:rowOff>21770</xdr:rowOff>
    </xdr:to>
    <xdr:grpSp>
      <xdr:nvGrpSpPr>
        <xdr:cNvPr id="166" name="Group 165">
          <a:extLst>
            <a:ext uri="{FF2B5EF4-FFF2-40B4-BE49-F238E27FC236}">
              <a16:creationId xmlns:a16="http://schemas.microsoft.com/office/drawing/2014/main" xmlns="" id="{00000000-0008-0000-0A00-0000A6000000}"/>
            </a:ext>
          </a:extLst>
        </xdr:cNvPr>
        <xdr:cNvGrpSpPr/>
      </xdr:nvGrpSpPr>
      <xdr:grpSpPr>
        <a:xfrm>
          <a:off x="4561116" y="5010150"/>
          <a:ext cx="601437" cy="209549"/>
          <a:chOff x="5959928" y="3878036"/>
          <a:chExt cx="601437" cy="209550"/>
        </a:xfrm>
      </xdr:grpSpPr>
      <xdr:sp macro="" textlink="">
        <xdr:nvSpPr>
          <xdr:cNvPr id="167" name="Text Box 13">
            <a:extLst>
              <a:ext uri="{FF2B5EF4-FFF2-40B4-BE49-F238E27FC236}">
                <a16:creationId xmlns:a16="http://schemas.microsoft.com/office/drawing/2014/main" xmlns="" id="{00000000-0008-0000-0A00-0000A7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3</a:t>
            </a:r>
            <a:endParaRPr lang="en-US" sz="900" b="0" i="0" u="none" strike="noStrike" baseline="0">
              <a:solidFill>
                <a:srgbClr val="000000"/>
              </a:solidFill>
              <a:latin typeface="Arial"/>
              <a:cs typeface="Arial"/>
            </a:endParaRPr>
          </a:p>
        </xdr:txBody>
      </xdr:sp>
      <xdr:sp macro="" textlink="">
        <xdr:nvSpPr>
          <xdr:cNvPr id="168" name="Line 14">
            <a:extLst>
              <a:ext uri="{FF2B5EF4-FFF2-40B4-BE49-F238E27FC236}">
                <a16:creationId xmlns:a16="http://schemas.microsoft.com/office/drawing/2014/main" xmlns="" id="{00000000-0008-0000-0A00-0000A8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xdr:col>
      <xdr:colOff>57149</xdr:colOff>
      <xdr:row>29</xdr:row>
      <xdr:rowOff>29937</xdr:rowOff>
    </xdr:from>
    <xdr:to>
      <xdr:col>7</xdr:col>
      <xdr:colOff>32658</xdr:colOff>
      <xdr:row>30</xdr:row>
      <xdr:rowOff>35379</xdr:rowOff>
    </xdr:to>
    <xdr:grpSp>
      <xdr:nvGrpSpPr>
        <xdr:cNvPr id="169" name="Group 168">
          <a:extLst>
            <a:ext uri="{FF2B5EF4-FFF2-40B4-BE49-F238E27FC236}">
              <a16:creationId xmlns:a16="http://schemas.microsoft.com/office/drawing/2014/main" xmlns="" id="{00000000-0008-0000-0A00-0000A9000000}"/>
            </a:ext>
          </a:extLst>
        </xdr:cNvPr>
        <xdr:cNvGrpSpPr/>
      </xdr:nvGrpSpPr>
      <xdr:grpSpPr>
        <a:xfrm>
          <a:off x="1553935" y="5622473"/>
          <a:ext cx="846366" cy="195942"/>
          <a:chOff x="5959928" y="3878036"/>
          <a:chExt cx="601437" cy="209550"/>
        </a:xfrm>
      </xdr:grpSpPr>
      <xdr:sp macro="" textlink="">
        <xdr:nvSpPr>
          <xdr:cNvPr id="170" name="Text Box 13">
            <a:extLst>
              <a:ext uri="{FF2B5EF4-FFF2-40B4-BE49-F238E27FC236}">
                <a16:creationId xmlns:a16="http://schemas.microsoft.com/office/drawing/2014/main" xmlns="" id="{00000000-0008-0000-0A00-0000AA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2</a:t>
            </a:r>
            <a:endParaRPr lang="en-US" sz="900" b="0" i="0" u="none" strike="noStrike" baseline="0">
              <a:solidFill>
                <a:srgbClr val="000000"/>
              </a:solidFill>
              <a:latin typeface="Arial"/>
              <a:cs typeface="Arial"/>
            </a:endParaRPr>
          </a:p>
        </xdr:txBody>
      </xdr:sp>
      <xdr:sp macro="" textlink="">
        <xdr:nvSpPr>
          <xdr:cNvPr id="171" name="Line 14">
            <a:extLst>
              <a:ext uri="{FF2B5EF4-FFF2-40B4-BE49-F238E27FC236}">
                <a16:creationId xmlns:a16="http://schemas.microsoft.com/office/drawing/2014/main" xmlns="" id="{00000000-0008-0000-0A00-0000AB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xdr:col>
      <xdr:colOff>190499</xdr:colOff>
      <xdr:row>73</xdr:row>
      <xdr:rowOff>176893</xdr:rowOff>
    </xdr:from>
    <xdr:to>
      <xdr:col>15</xdr:col>
      <xdr:colOff>149678</xdr:colOff>
      <xdr:row>75</xdr:row>
      <xdr:rowOff>40821</xdr:rowOff>
    </xdr:to>
    <xdr:sp macro="" textlink="">
      <xdr:nvSpPr>
        <xdr:cNvPr id="172" name="Rectangle 171">
          <a:extLst>
            <a:ext uri="{FF2B5EF4-FFF2-40B4-BE49-F238E27FC236}">
              <a16:creationId xmlns:a16="http://schemas.microsoft.com/office/drawing/2014/main" xmlns="" id="{00000000-0008-0000-0A00-0000AC000000}"/>
            </a:ext>
          </a:extLst>
        </xdr:cNvPr>
        <xdr:cNvSpPr/>
      </xdr:nvSpPr>
      <xdr:spPr>
        <a:xfrm>
          <a:off x="1374320" y="13838464"/>
          <a:ext cx="3646715" cy="544286"/>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54428</xdr:colOff>
      <xdr:row>16</xdr:row>
      <xdr:rowOff>40821</xdr:rowOff>
    </xdr:from>
    <xdr:to>
      <xdr:col>1</xdr:col>
      <xdr:colOff>206828</xdr:colOff>
      <xdr:row>16</xdr:row>
      <xdr:rowOff>193221</xdr:rowOff>
    </xdr:to>
    <xdr:pic>
      <xdr:nvPicPr>
        <xdr:cNvPr id="175" name="Picture 174" descr="http://ebs.toyotavn.com.vn:8000/OA_MEDIA/fwkhp_folder.gif">
          <a:extLst>
            <a:ext uri="{FF2B5EF4-FFF2-40B4-BE49-F238E27FC236}">
              <a16:creationId xmlns:a16="http://schemas.microsoft.com/office/drawing/2014/main" xmlns="" id="{00000000-0008-0000-0A00-0000A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357" y="2993571"/>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830036</xdr:colOff>
      <xdr:row>29</xdr:row>
      <xdr:rowOff>122464</xdr:rowOff>
    </xdr:from>
    <xdr:to>
      <xdr:col>34</xdr:col>
      <xdr:colOff>57151</xdr:colOff>
      <xdr:row>30</xdr:row>
      <xdr:rowOff>127906</xdr:rowOff>
    </xdr:to>
    <xdr:grpSp>
      <xdr:nvGrpSpPr>
        <xdr:cNvPr id="176" name="Group 175">
          <a:extLst>
            <a:ext uri="{FF2B5EF4-FFF2-40B4-BE49-F238E27FC236}">
              <a16:creationId xmlns:a16="http://schemas.microsoft.com/office/drawing/2014/main" xmlns="" id="{00000000-0008-0000-0A00-0000B0000000}"/>
            </a:ext>
          </a:extLst>
        </xdr:cNvPr>
        <xdr:cNvGrpSpPr/>
      </xdr:nvGrpSpPr>
      <xdr:grpSpPr>
        <a:xfrm>
          <a:off x="15035893" y="5715000"/>
          <a:ext cx="628651" cy="195942"/>
          <a:chOff x="5959928" y="3878036"/>
          <a:chExt cx="601437" cy="209550"/>
        </a:xfrm>
      </xdr:grpSpPr>
      <xdr:sp macro="" textlink="">
        <xdr:nvSpPr>
          <xdr:cNvPr id="177" name="Text Box 13">
            <a:extLst>
              <a:ext uri="{FF2B5EF4-FFF2-40B4-BE49-F238E27FC236}">
                <a16:creationId xmlns:a16="http://schemas.microsoft.com/office/drawing/2014/main" xmlns="" id="{00000000-0008-0000-0A00-0000B1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78" name="Line 14">
            <a:extLst>
              <a:ext uri="{FF2B5EF4-FFF2-40B4-BE49-F238E27FC236}">
                <a16:creationId xmlns:a16="http://schemas.microsoft.com/office/drawing/2014/main" xmlns="" id="{00000000-0008-0000-0A00-0000B2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xdr:col>
      <xdr:colOff>127907</xdr:colOff>
      <xdr:row>33</xdr:row>
      <xdr:rowOff>5443</xdr:rowOff>
    </xdr:from>
    <xdr:to>
      <xdr:col>7</xdr:col>
      <xdr:colOff>103416</xdr:colOff>
      <xdr:row>34</xdr:row>
      <xdr:rowOff>10885</xdr:rowOff>
    </xdr:to>
    <xdr:grpSp>
      <xdr:nvGrpSpPr>
        <xdr:cNvPr id="179" name="Group 178">
          <a:extLst>
            <a:ext uri="{FF2B5EF4-FFF2-40B4-BE49-F238E27FC236}">
              <a16:creationId xmlns:a16="http://schemas.microsoft.com/office/drawing/2014/main" xmlns="" id="{00000000-0008-0000-0A00-0000B3000000}"/>
            </a:ext>
          </a:extLst>
        </xdr:cNvPr>
        <xdr:cNvGrpSpPr/>
      </xdr:nvGrpSpPr>
      <xdr:grpSpPr>
        <a:xfrm>
          <a:off x="1624693" y="6387193"/>
          <a:ext cx="846366" cy="195942"/>
          <a:chOff x="5959928" y="3878036"/>
          <a:chExt cx="601437" cy="209550"/>
        </a:xfrm>
      </xdr:grpSpPr>
      <xdr:sp macro="" textlink="">
        <xdr:nvSpPr>
          <xdr:cNvPr id="180" name="Text Box 13">
            <a:extLst>
              <a:ext uri="{FF2B5EF4-FFF2-40B4-BE49-F238E27FC236}">
                <a16:creationId xmlns:a16="http://schemas.microsoft.com/office/drawing/2014/main" xmlns="" id="{00000000-0008-0000-0A00-0000B4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81" name="Line 14">
            <a:extLst>
              <a:ext uri="{FF2B5EF4-FFF2-40B4-BE49-F238E27FC236}">
                <a16:creationId xmlns:a16="http://schemas.microsoft.com/office/drawing/2014/main" xmlns="" id="{00000000-0008-0000-0A00-0000B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8</xdr:col>
      <xdr:colOff>95250</xdr:colOff>
      <xdr:row>58</xdr:row>
      <xdr:rowOff>13606</xdr:rowOff>
    </xdr:from>
    <xdr:to>
      <xdr:col>11</xdr:col>
      <xdr:colOff>68036</xdr:colOff>
      <xdr:row>64</xdr:row>
      <xdr:rowOff>54427</xdr:rowOff>
    </xdr:to>
    <xdr:sp macro="" textlink="">
      <xdr:nvSpPr>
        <xdr:cNvPr id="182" name="Rectangle 181">
          <a:extLst>
            <a:ext uri="{FF2B5EF4-FFF2-40B4-BE49-F238E27FC236}">
              <a16:creationId xmlns:a16="http://schemas.microsoft.com/office/drawing/2014/main" xmlns="" id="{00000000-0008-0000-0A00-0000B6000000}"/>
            </a:ext>
          </a:extLst>
        </xdr:cNvPr>
        <xdr:cNvSpPr/>
      </xdr:nvSpPr>
      <xdr:spPr>
        <a:xfrm>
          <a:off x="1905000" y="11103427"/>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a:t>
          </a:r>
          <a:r>
            <a:rPr lang="en-US" sz="1100" baseline="0">
              <a:solidFill>
                <a:srgbClr val="FF0000"/>
              </a:solidFill>
            </a:rPr>
            <a:t> 1</a:t>
          </a:r>
          <a:endParaRPr lang="en-US" sz="1100">
            <a:solidFill>
              <a:srgbClr val="FF0000"/>
            </a:solidFill>
          </a:endParaRPr>
        </a:p>
      </xdr:txBody>
    </xdr:sp>
    <xdr:clientData/>
  </xdr:twoCellAnchor>
  <xdr:twoCellAnchor>
    <xdr:from>
      <xdr:col>11</xdr:col>
      <xdr:colOff>111578</xdr:colOff>
      <xdr:row>58</xdr:row>
      <xdr:rowOff>16327</xdr:rowOff>
    </xdr:from>
    <xdr:to>
      <xdr:col>14</xdr:col>
      <xdr:colOff>84364</xdr:colOff>
      <xdr:row>64</xdr:row>
      <xdr:rowOff>57148</xdr:rowOff>
    </xdr:to>
    <xdr:sp macro="" textlink="">
      <xdr:nvSpPr>
        <xdr:cNvPr id="183" name="Rectangle 182">
          <a:extLst>
            <a:ext uri="{FF2B5EF4-FFF2-40B4-BE49-F238E27FC236}">
              <a16:creationId xmlns:a16="http://schemas.microsoft.com/office/drawing/2014/main" xmlns="" id="{00000000-0008-0000-0A00-0000B7000000}"/>
            </a:ext>
          </a:extLst>
        </xdr:cNvPr>
        <xdr:cNvSpPr/>
      </xdr:nvSpPr>
      <xdr:spPr>
        <a:xfrm>
          <a:off x="2860221" y="11106148"/>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2</a:t>
          </a:r>
        </a:p>
      </xdr:txBody>
    </xdr:sp>
    <xdr:clientData/>
  </xdr:twoCellAnchor>
  <xdr:twoCellAnchor>
    <xdr:from>
      <xdr:col>20</xdr:col>
      <xdr:colOff>250371</xdr:colOff>
      <xdr:row>58</xdr:row>
      <xdr:rowOff>19049</xdr:rowOff>
    </xdr:from>
    <xdr:to>
      <xdr:col>22</xdr:col>
      <xdr:colOff>481692</xdr:colOff>
      <xdr:row>64</xdr:row>
      <xdr:rowOff>59870</xdr:rowOff>
    </xdr:to>
    <xdr:sp macro="" textlink="">
      <xdr:nvSpPr>
        <xdr:cNvPr id="184" name="Rectangle 183">
          <a:extLst>
            <a:ext uri="{FF2B5EF4-FFF2-40B4-BE49-F238E27FC236}">
              <a16:creationId xmlns:a16="http://schemas.microsoft.com/office/drawing/2014/main" xmlns="" id="{00000000-0008-0000-0A00-0000B8000000}"/>
            </a:ext>
          </a:extLst>
        </xdr:cNvPr>
        <xdr:cNvSpPr/>
      </xdr:nvSpPr>
      <xdr:spPr>
        <a:xfrm>
          <a:off x="5815692" y="11108870"/>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5</a:t>
          </a:r>
        </a:p>
      </xdr:txBody>
    </xdr:sp>
    <xdr:clientData/>
  </xdr:twoCellAnchor>
  <xdr:twoCellAnchor>
    <xdr:from>
      <xdr:col>23</xdr:col>
      <xdr:colOff>117021</xdr:colOff>
      <xdr:row>57</xdr:row>
      <xdr:rowOff>144234</xdr:rowOff>
    </xdr:from>
    <xdr:to>
      <xdr:col>26</xdr:col>
      <xdr:colOff>48986</xdr:colOff>
      <xdr:row>64</xdr:row>
      <xdr:rowOff>35377</xdr:rowOff>
    </xdr:to>
    <xdr:sp macro="" textlink="">
      <xdr:nvSpPr>
        <xdr:cNvPr id="185" name="Rectangle 184">
          <a:extLst>
            <a:ext uri="{FF2B5EF4-FFF2-40B4-BE49-F238E27FC236}">
              <a16:creationId xmlns:a16="http://schemas.microsoft.com/office/drawing/2014/main" xmlns="" id="{00000000-0008-0000-0A00-0000B9000000}"/>
            </a:ext>
          </a:extLst>
        </xdr:cNvPr>
        <xdr:cNvSpPr/>
      </xdr:nvSpPr>
      <xdr:spPr>
        <a:xfrm>
          <a:off x="6852557" y="11084377"/>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6</a:t>
          </a:r>
        </a:p>
      </xdr:txBody>
    </xdr:sp>
    <xdr:clientData/>
  </xdr:twoCellAnchor>
  <xdr:twoCellAnchor>
    <xdr:from>
      <xdr:col>26</xdr:col>
      <xdr:colOff>187778</xdr:colOff>
      <xdr:row>57</xdr:row>
      <xdr:rowOff>146955</xdr:rowOff>
    </xdr:from>
    <xdr:to>
      <xdr:col>29</xdr:col>
      <xdr:colOff>435429</xdr:colOff>
      <xdr:row>64</xdr:row>
      <xdr:rowOff>38098</xdr:rowOff>
    </xdr:to>
    <xdr:sp macro="" textlink="">
      <xdr:nvSpPr>
        <xdr:cNvPr id="186" name="Rectangle 185">
          <a:extLst>
            <a:ext uri="{FF2B5EF4-FFF2-40B4-BE49-F238E27FC236}">
              <a16:creationId xmlns:a16="http://schemas.microsoft.com/office/drawing/2014/main" xmlns="" id="{00000000-0008-0000-0A00-0000BA000000}"/>
            </a:ext>
          </a:extLst>
        </xdr:cNvPr>
        <xdr:cNvSpPr/>
      </xdr:nvSpPr>
      <xdr:spPr>
        <a:xfrm>
          <a:off x="10570028" y="11468098"/>
          <a:ext cx="1771651"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7</a:t>
          </a:r>
        </a:p>
      </xdr:txBody>
    </xdr:sp>
    <xdr:clientData/>
  </xdr:twoCellAnchor>
  <xdr:twoCellAnchor>
    <xdr:from>
      <xdr:col>17</xdr:col>
      <xdr:colOff>157841</xdr:colOff>
      <xdr:row>58</xdr:row>
      <xdr:rowOff>8163</xdr:rowOff>
    </xdr:from>
    <xdr:to>
      <xdr:col>20</xdr:col>
      <xdr:colOff>130628</xdr:colOff>
      <xdr:row>64</xdr:row>
      <xdr:rowOff>48984</xdr:rowOff>
    </xdr:to>
    <xdr:sp macro="" textlink="">
      <xdr:nvSpPr>
        <xdr:cNvPr id="187" name="Rectangle 186">
          <a:extLst>
            <a:ext uri="{FF2B5EF4-FFF2-40B4-BE49-F238E27FC236}">
              <a16:creationId xmlns:a16="http://schemas.microsoft.com/office/drawing/2014/main" xmlns="" id="{00000000-0008-0000-0A00-0000BB000000}"/>
            </a:ext>
          </a:extLst>
        </xdr:cNvPr>
        <xdr:cNvSpPr/>
      </xdr:nvSpPr>
      <xdr:spPr>
        <a:xfrm>
          <a:off x="4784270" y="11097984"/>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4</a:t>
          </a:r>
        </a:p>
      </xdr:txBody>
    </xdr:sp>
    <xdr:clientData/>
  </xdr:twoCellAnchor>
  <xdr:twoCellAnchor>
    <xdr:from>
      <xdr:col>14</xdr:col>
      <xdr:colOff>119741</xdr:colOff>
      <xdr:row>58</xdr:row>
      <xdr:rowOff>10884</xdr:rowOff>
    </xdr:from>
    <xdr:to>
      <xdr:col>17</xdr:col>
      <xdr:colOff>92527</xdr:colOff>
      <xdr:row>64</xdr:row>
      <xdr:rowOff>51705</xdr:rowOff>
    </xdr:to>
    <xdr:sp macro="" textlink="">
      <xdr:nvSpPr>
        <xdr:cNvPr id="188" name="Rectangle 187">
          <a:extLst>
            <a:ext uri="{FF2B5EF4-FFF2-40B4-BE49-F238E27FC236}">
              <a16:creationId xmlns:a16="http://schemas.microsoft.com/office/drawing/2014/main" xmlns="" id="{00000000-0008-0000-0A00-0000BC000000}"/>
            </a:ext>
          </a:extLst>
        </xdr:cNvPr>
        <xdr:cNvSpPr/>
      </xdr:nvSpPr>
      <xdr:spPr>
        <a:xfrm>
          <a:off x="3807277" y="11100705"/>
          <a:ext cx="911679" cy="93889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3</a:t>
          </a:r>
        </a:p>
      </xdr:txBody>
    </xdr:sp>
    <xdr:clientData/>
  </xdr:twoCellAnchor>
  <xdr:twoCellAnchor>
    <xdr:from>
      <xdr:col>8</xdr:col>
      <xdr:colOff>95250</xdr:colOff>
      <xdr:row>67</xdr:row>
      <xdr:rowOff>13606</xdr:rowOff>
    </xdr:from>
    <xdr:to>
      <xdr:col>24</xdr:col>
      <xdr:colOff>176893</xdr:colOff>
      <xdr:row>67</xdr:row>
      <xdr:rowOff>176893</xdr:rowOff>
    </xdr:to>
    <xdr:sp macro="" textlink="">
      <xdr:nvSpPr>
        <xdr:cNvPr id="189" name="Rectangle 188">
          <a:extLst>
            <a:ext uri="{FF2B5EF4-FFF2-40B4-BE49-F238E27FC236}">
              <a16:creationId xmlns:a16="http://schemas.microsoft.com/office/drawing/2014/main" xmlns="" id="{00000000-0008-0000-0A00-0000BD000000}"/>
            </a:ext>
          </a:extLst>
        </xdr:cNvPr>
        <xdr:cNvSpPr/>
      </xdr:nvSpPr>
      <xdr:spPr>
        <a:xfrm>
          <a:off x="2149929" y="12341677"/>
          <a:ext cx="5361214" cy="163287"/>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a:t>
          </a:r>
          <a:r>
            <a:rPr lang="en-US" sz="1100" baseline="0">
              <a:solidFill>
                <a:srgbClr val="FF0000"/>
              </a:solidFill>
            </a:rPr>
            <a:t> 1</a:t>
          </a:r>
          <a:endParaRPr lang="en-US" sz="1100">
            <a:solidFill>
              <a:srgbClr val="FF0000"/>
            </a:solidFill>
          </a:endParaRPr>
        </a:p>
      </xdr:txBody>
    </xdr:sp>
    <xdr:clientData/>
  </xdr:twoCellAnchor>
  <xdr:twoCellAnchor>
    <xdr:from>
      <xdr:col>24</xdr:col>
      <xdr:colOff>234042</xdr:colOff>
      <xdr:row>67</xdr:row>
      <xdr:rowOff>16327</xdr:rowOff>
    </xdr:from>
    <xdr:to>
      <xdr:col>30</xdr:col>
      <xdr:colOff>0</xdr:colOff>
      <xdr:row>68</xdr:row>
      <xdr:rowOff>0</xdr:rowOff>
    </xdr:to>
    <xdr:sp macro="" textlink="">
      <xdr:nvSpPr>
        <xdr:cNvPr id="190" name="Rectangle 189">
          <a:extLst>
            <a:ext uri="{FF2B5EF4-FFF2-40B4-BE49-F238E27FC236}">
              <a16:creationId xmlns:a16="http://schemas.microsoft.com/office/drawing/2014/main" xmlns="" id="{00000000-0008-0000-0A00-0000BE000000}"/>
            </a:ext>
          </a:extLst>
        </xdr:cNvPr>
        <xdr:cNvSpPr/>
      </xdr:nvSpPr>
      <xdr:spPr>
        <a:xfrm>
          <a:off x="7568292" y="12344398"/>
          <a:ext cx="1453244" cy="17417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2</a:t>
          </a:r>
        </a:p>
      </xdr:txBody>
    </xdr:sp>
    <xdr:clientData/>
  </xdr:twoCellAnchor>
  <xdr:twoCellAnchor>
    <xdr:from>
      <xdr:col>8</xdr:col>
      <xdr:colOff>114298</xdr:colOff>
      <xdr:row>68</xdr:row>
      <xdr:rowOff>19048</xdr:rowOff>
    </xdr:from>
    <xdr:to>
      <xdr:col>20</xdr:col>
      <xdr:colOff>13606</xdr:colOff>
      <xdr:row>68</xdr:row>
      <xdr:rowOff>149679</xdr:rowOff>
    </xdr:to>
    <xdr:sp macro="" textlink="">
      <xdr:nvSpPr>
        <xdr:cNvPr id="196" name="Rectangle 195">
          <a:extLst>
            <a:ext uri="{FF2B5EF4-FFF2-40B4-BE49-F238E27FC236}">
              <a16:creationId xmlns:a16="http://schemas.microsoft.com/office/drawing/2014/main" xmlns="" id="{00000000-0008-0000-0A00-0000C4000000}"/>
            </a:ext>
          </a:extLst>
        </xdr:cNvPr>
        <xdr:cNvSpPr/>
      </xdr:nvSpPr>
      <xdr:spPr>
        <a:xfrm>
          <a:off x="2168977" y="12537619"/>
          <a:ext cx="3654879" cy="130631"/>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2</a:t>
          </a:r>
        </a:p>
      </xdr:txBody>
    </xdr:sp>
    <xdr:clientData/>
  </xdr:twoCellAnchor>
  <xdr:twoCellAnchor>
    <xdr:from>
      <xdr:col>20</xdr:col>
      <xdr:colOff>35377</xdr:colOff>
      <xdr:row>68</xdr:row>
      <xdr:rowOff>21771</xdr:rowOff>
    </xdr:from>
    <xdr:to>
      <xdr:col>30</xdr:col>
      <xdr:colOff>0</xdr:colOff>
      <xdr:row>68</xdr:row>
      <xdr:rowOff>163287</xdr:rowOff>
    </xdr:to>
    <xdr:sp macro="" textlink="">
      <xdr:nvSpPr>
        <xdr:cNvPr id="197" name="Rectangle 196">
          <a:extLst>
            <a:ext uri="{FF2B5EF4-FFF2-40B4-BE49-F238E27FC236}">
              <a16:creationId xmlns:a16="http://schemas.microsoft.com/office/drawing/2014/main" xmlns="" id="{00000000-0008-0000-0A00-0000C5000000}"/>
            </a:ext>
          </a:extLst>
        </xdr:cNvPr>
        <xdr:cNvSpPr/>
      </xdr:nvSpPr>
      <xdr:spPr>
        <a:xfrm>
          <a:off x="5845627" y="12540342"/>
          <a:ext cx="3203123" cy="141516"/>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3</a:t>
          </a:r>
        </a:p>
      </xdr:txBody>
    </xdr:sp>
    <xdr:clientData/>
  </xdr:twoCellAnchor>
  <xdr:twoCellAnchor>
    <xdr:from>
      <xdr:col>8</xdr:col>
      <xdr:colOff>117020</xdr:colOff>
      <xdr:row>69</xdr:row>
      <xdr:rowOff>8164</xdr:rowOff>
    </xdr:from>
    <xdr:to>
      <xdr:col>15</xdr:col>
      <xdr:colOff>0</xdr:colOff>
      <xdr:row>70</xdr:row>
      <xdr:rowOff>0</xdr:rowOff>
    </xdr:to>
    <xdr:sp macro="" textlink="">
      <xdr:nvSpPr>
        <xdr:cNvPr id="198" name="Rectangle 197">
          <a:extLst>
            <a:ext uri="{FF2B5EF4-FFF2-40B4-BE49-F238E27FC236}">
              <a16:creationId xmlns:a16="http://schemas.microsoft.com/office/drawing/2014/main" xmlns="" id="{00000000-0008-0000-0A00-0000C6000000}"/>
            </a:ext>
          </a:extLst>
        </xdr:cNvPr>
        <xdr:cNvSpPr/>
      </xdr:nvSpPr>
      <xdr:spPr>
        <a:xfrm>
          <a:off x="2797627" y="12907735"/>
          <a:ext cx="2073730" cy="182336"/>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Pallet 3</a:t>
          </a:r>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99" name="Group 198">
          <a:extLst>
            <a:ext uri="{FF2B5EF4-FFF2-40B4-BE49-F238E27FC236}">
              <a16:creationId xmlns:a16="http://schemas.microsoft.com/office/drawing/2014/main" xmlns="" id="{00000000-0008-0000-0A00-0000C7000000}"/>
            </a:ext>
          </a:extLst>
        </xdr:cNvPr>
        <xdr:cNvGrpSpPr/>
      </xdr:nvGrpSpPr>
      <xdr:grpSpPr>
        <a:xfrm>
          <a:off x="9241972" y="2057401"/>
          <a:ext cx="470807" cy="865414"/>
          <a:chOff x="462644" y="2122714"/>
          <a:chExt cx="157843" cy="865414"/>
        </a:xfrm>
      </xdr:grpSpPr>
      <xdr:pic>
        <xdr:nvPicPr>
          <xdr:cNvPr id="200" name="Picture 199" descr="http://ebs.toyotavn.com.vn:8000/OA_MEDIA/fwkhp_folder.gif">
            <a:extLst>
              <a:ext uri="{FF2B5EF4-FFF2-40B4-BE49-F238E27FC236}">
                <a16:creationId xmlns:a16="http://schemas.microsoft.com/office/drawing/2014/main" xmlns="" id="{00000000-0008-0000-0A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Picture 200" descr="http://ebs.toyotavn.com.vn:8000/OA_MEDIA/fwkhp_folder.gif">
            <a:extLst>
              <a:ext uri="{FF2B5EF4-FFF2-40B4-BE49-F238E27FC236}">
                <a16:creationId xmlns:a16="http://schemas.microsoft.com/office/drawing/2014/main" xmlns="" id="{00000000-0008-0000-0A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2" name="Picture 201" descr="http://ebs.toyotavn.com.vn:8000/OA_MEDIA/fwkhp_folder.gif">
            <a:extLst>
              <a:ext uri="{FF2B5EF4-FFF2-40B4-BE49-F238E27FC236}">
                <a16:creationId xmlns:a16="http://schemas.microsoft.com/office/drawing/2014/main" xmlns="" id="{00000000-0008-0000-0A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3" name="Picture 202" descr="http://ebs.toyotavn.com.vn:8000/OA_MEDIA/fwkhp_folder.gif">
            <a:extLst>
              <a:ext uri="{FF2B5EF4-FFF2-40B4-BE49-F238E27FC236}">
                <a16:creationId xmlns:a16="http://schemas.microsoft.com/office/drawing/2014/main" xmlns="" id="{00000000-0008-0000-0A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05" name="Group 204">
          <a:extLst>
            <a:ext uri="{FF2B5EF4-FFF2-40B4-BE49-F238E27FC236}">
              <a16:creationId xmlns:a16="http://schemas.microsoft.com/office/drawing/2014/main" xmlns="" id="{00000000-0008-0000-0A00-0000CD000000}"/>
            </a:ext>
          </a:extLst>
        </xdr:cNvPr>
        <xdr:cNvGrpSpPr/>
      </xdr:nvGrpSpPr>
      <xdr:grpSpPr>
        <a:xfrm>
          <a:off x="9258301" y="3039836"/>
          <a:ext cx="470807" cy="865414"/>
          <a:chOff x="462644" y="2122714"/>
          <a:chExt cx="157843" cy="865414"/>
        </a:xfrm>
      </xdr:grpSpPr>
      <xdr:pic>
        <xdr:nvPicPr>
          <xdr:cNvPr id="206" name="Picture 205" descr="http://ebs.toyotavn.com.vn:8000/OA_MEDIA/fwkhp_folder.gif">
            <a:extLst>
              <a:ext uri="{FF2B5EF4-FFF2-40B4-BE49-F238E27FC236}">
                <a16:creationId xmlns:a16="http://schemas.microsoft.com/office/drawing/2014/main" xmlns="" id="{00000000-0008-0000-0A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0A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8" name="Picture 207" descr="http://ebs.toyotavn.com.vn:8000/OA_MEDIA/fwkhp_folder.gif">
            <a:extLst>
              <a:ext uri="{FF2B5EF4-FFF2-40B4-BE49-F238E27FC236}">
                <a16:creationId xmlns:a16="http://schemas.microsoft.com/office/drawing/2014/main" xmlns="" id="{00000000-0008-0000-0A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Picture 208" descr="http://ebs.toyotavn.com.vn:8000/OA_MEDIA/fwkhp_folder.gif">
            <a:extLst>
              <a:ext uri="{FF2B5EF4-FFF2-40B4-BE49-F238E27FC236}">
                <a16:creationId xmlns:a16="http://schemas.microsoft.com/office/drawing/2014/main" xmlns="" id="{00000000-0008-0000-0A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10" name="Group 209">
          <a:extLst>
            <a:ext uri="{FF2B5EF4-FFF2-40B4-BE49-F238E27FC236}">
              <a16:creationId xmlns:a16="http://schemas.microsoft.com/office/drawing/2014/main" xmlns="" id="{00000000-0008-0000-0A00-0000D2000000}"/>
            </a:ext>
          </a:extLst>
        </xdr:cNvPr>
        <xdr:cNvGrpSpPr/>
      </xdr:nvGrpSpPr>
      <xdr:grpSpPr>
        <a:xfrm>
          <a:off x="9241972" y="2057401"/>
          <a:ext cx="470807" cy="865414"/>
          <a:chOff x="462644" y="2122714"/>
          <a:chExt cx="157843" cy="865414"/>
        </a:xfrm>
      </xdr:grpSpPr>
      <xdr:pic>
        <xdr:nvPicPr>
          <xdr:cNvPr id="211" name="Picture 210" descr="http://ebs.toyotavn.com.vn:8000/OA_MEDIA/fwkhp_folder.gif">
            <a:extLst>
              <a:ext uri="{FF2B5EF4-FFF2-40B4-BE49-F238E27FC236}">
                <a16:creationId xmlns:a16="http://schemas.microsoft.com/office/drawing/2014/main" xmlns="" id="{00000000-0008-0000-0A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descr="http://ebs.toyotavn.com.vn:8000/OA_MEDIA/fwkhp_folder.gif">
            <a:extLst>
              <a:ext uri="{FF2B5EF4-FFF2-40B4-BE49-F238E27FC236}">
                <a16:creationId xmlns:a16="http://schemas.microsoft.com/office/drawing/2014/main" xmlns="" id="{00000000-0008-0000-0A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3" name="Picture 212" descr="http://ebs.toyotavn.com.vn:8000/OA_MEDIA/fwkhp_folder.gif">
            <a:extLst>
              <a:ext uri="{FF2B5EF4-FFF2-40B4-BE49-F238E27FC236}">
                <a16:creationId xmlns:a16="http://schemas.microsoft.com/office/drawing/2014/main" xmlns="" id="{00000000-0008-0000-0A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0A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15" name="Picture 214" descr="http://ebs.toyotavn.com.vn:8000/OA_MEDIA/fwkhp_folder.gif">
          <a:extLst>
            <a:ext uri="{FF2B5EF4-FFF2-40B4-BE49-F238E27FC236}">
              <a16:creationId xmlns:a16="http://schemas.microsoft.com/office/drawing/2014/main" xmlns="" id="{00000000-0008-0000-0A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9525" y="3956956"/>
          <a:ext cx="291474"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12</xdr:row>
      <xdr:rowOff>27215</xdr:rowOff>
    </xdr:from>
    <xdr:to>
      <xdr:col>2</xdr:col>
      <xdr:colOff>12247</xdr:colOff>
      <xdr:row>15</xdr:row>
      <xdr:rowOff>198664</xdr:rowOff>
    </xdr:to>
    <xdr:grpSp>
      <xdr:nvGrpSpPr>
        <xdr:cNvPr id="216" name="Group 215">
          <a:extLst>
            <a:ext uri="{FF2B5EF4-FFF2-40B4-BE49-F238E27FC236}">
              <a16:creationId xmlns:a16="http://schemas.microsoft.com/office/drawing/2014/main" xmlns="" id="{00000000-0008-0000-0A00-0000D8000000}"/>
            </a:ext>
          </a:extLst>
        </xdr:cNvPr>
        <xdr:cNvGrpSpPr/>
      </xdr:nvGrpSpPr>
      <xdr:grpSpPr>
        <a:xfrm>
          <a:off x="299358" y="2054679"/>
          <a:ext cx="270782" cy="865414"/>
          <a:chOff x="462644" y="2122714"/>
          <a:chExt cx="157843" cy="865414"/>
        </a:xfrm>
      </xdr:grpSpPr>
      <xdr:pic>
        <xdr:nvPicPr>
          <xdr:cNvPr id="217" name="Picture 216" descr="http://ebs.toyotavn.com.vn:8000/OA_MEDIA/fwkhp_folder.gif">
            <a:extLst>
              <a:ext uri="{FF2B5EF4-FFF2-40B4-BE49-F238E27FC236}">
                <a16:creationId xmlns:a16="http://schemas.microsoft.com/office/drawing/2014/main" xmlns="" id="{00000000-0008-0000-0A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8" name="Picture 217" descr="http://ebs.toyotavn.com.vn:8000/OA_MEDIA/fwkhp_folder.gif">
            <a:extLst>
              <a:ext uri="{FF2B5EF4-FFF2-40B4-BE49-F238E27FC236}">
                <a16:creationId xmlns:a16="http://schemas.microsoft.com/office/drawing/2014/main" xmlns="" id="{00000000-0008-0000-0A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0A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0" name="Picture 219" descr="http://ebs.toyotavn.com.vn:8000/OA_MEDIA/fwkhp_folder.gif">
            <a:extLst>
              <a:ext uri="{FF2B5EF4-FFF2-40B4-BE49-F238E27FC236}">
                <a16:creationId xmlns:a16="http://schemas.microsoft.com/office/drawing/2014/main" xmlns="" id="{00000000-0008-0000-0A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29937</xdr:colOff>
      <xdr:row>13</xdr:row>
      <xdr:rowOff>220436</xdr:rowOff>
    </xdr:from>
    <xdr:to>
      <xdr:col>7</xdr:col>
      <xdr:colOff>277585</xdr:colOff>
      <xdr:row>15</xdr:row>
      <xdr:rowOff>40822</xdr:rowOff>
    </xdr:to>
    <xdr:sp macro="" textlink="">
      <xdr:nvSpPr>
        <xdr:cNvPr id="221" name="Rectangle 220">
          <a:extLst>
            <a:ext uri="{FF2B5EF4-FFF2-40B4-BE49-F238E27FC236}">
              <a16:creationId xmlns:a16="http://schemas.microsoft.com/office/drawing/2014/main" xmlns="" id="{00000000-0008-0000-0A00-0000DD000000}"/>
            </a:ext>
          </a:extLst>
        </xdr:cNvPr>
        <xdr:cNvSpPr/>
      </xdr:nvSpPr>
      <xdr:spPr>
        <a:xfrm>
          <a:off x="268062" y="2468336"/>
          <a:ext cx="2571748" cy="27758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68036</xdr:colOff>
      <xdr:row>16</xdr:row>
      <xdr:rowOff>54428</xdr:rowOff>
    </xdr:from>
    <xdr:to>
      <xdr:col>2</xdr:col>
      <xdr:colOff>20739</xdr:colOff>
      <xdr:row>16</xdr:row>
      <xdr:rowOff>206828</xdr:rowOff>
    </xdr:to>
    <xdr:pic>
      <xdr:nvPicPr>
        <xdr:cNvPr id="222" name="Picture 221" descr="http://ebs.toyotavn.com.vn:8000/OA_MEDIA/fwkhp_folder.gif">
          <a:extLst>
            <a:ext uri="{FF2B5EF4-FFF2-40B4-BE49-F238E27FC236}">
              <a16:creationId xmlns:a16="http://schemas.microsoft.com/office/drawing/2014/main" xmlns="" id="{00000000-0008-0000-0A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161" y="2988128"/>
          <a:ext cx="267028"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57150</xdr:colOff>
      <xdr:row>17</xdr:row>
      <xdr:rowOff>84364</xdr:rowOff>
    </xdr:from>
    <xdr:to>
      <xdr:col>2</xdr:col>
      <xdr:colOff>9853</xdr:colOff>
      <xdr:row>18</xdr:row>
      <xdr:rowOff>5442</xdr:rowOff>
    </xdr:to>
    <xdr:pic>
      <xdr:nvPicPr>
        <xdr:cNvPr id="223" name="Picture 222" descr="http://ebs.toyotavn.com.vn:8000/OA_MEDIA/fwkhp_folder.gif">
          <a:extLst>
            <a:ext uri="{FF2B5EF4-FFF2-40B4-BE49-F238E27FC236}">
              <a16:creationId xmlns:a16="http://schemas.microsoft.com/office/drawing/2014/main" xmlns="" id="{00000000-0008-0000-0A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3246664"/>
          <a:ext cx="267028"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24" name="Group 223">
          <a:extLst>
            <a:ext uri="{FF2B5EF4-FFF2-40B4-BE49-F238E27FC236}">
              <a16:creationId xmlns:a16="http://schemas.microsoft.com/office/drawing/2014/main" xmlns="" id="{00000000-0008-0000-0A00-0000E0000000}"/>
            </a:ext>
          </a:extLst>
        </xdr:cNvPr>
        <xdr:cNvGrpSpPr/>
      </xdr:nvGrpSpPr>
      <xdr:grpSpPr>
        <a:xfrm>
          <a:off x="9241972" y="2057401"/>
          <a:ext cx="470807" cy="865414"/>
          <a:chOff x="462644" y="2122714"/>
          <a:chExt cx="157843" cy="865414"/>
        </a:xfrm>
      </xdr:grpSpPr>
      <xdr:pic>
        <xdr:nvPicPr>
          <xdr:cNvPr id="225" name="Picture 224" descr="http://ebs.toyotavn.com.vn:8000/OA_MEDIA/fwkhp_folder.gif">
            <a:extLst>
              <a:ext uri="{FF2B5EF4-FFF2-40B4-BE49-F238E27FC236}">
                <a16:creationId xmlns:a16="http://schemas.microsoft.com/office/drawing/2014/main" xmlns="" id="{00000000-0008-0000-0A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6" name="Picture 225" descr="http://ebs.toyotavn.com.vn:8000/OA_MEDIA/fwkhp_folder.gif">
            <a:extLst>
              <a:ext uri="{FF2B5EF4-FFF2-40B4-BE49-F238E27FC236}">
                <a16:creationId xmlns:a16="http://schemas.microsoft.com/office/drawing/2014/main" xmlns="" id="{00000000-0008-0000-0A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7" name="Picture 226" descr="http://ebs.toyotavn.com.vn:8000/OA_MEDIA/fwkhp_folder.gif">
            <a:extLst>
              <a:ext uri="{FF2B5EF4-FFF2-40B4-BE49-F238E27FC236}">
                <a16:creationId xmlns:a16="http://schemas.microsoft.com/office/drawing/2014/main" xmlns="" id="{00000000-0008-0000-0A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0A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30" name="Group 229">
          <a:extLst>
            <a:ext uri="{FF2B5EF4-FFF2-40B4-BE49-F238E27FC236}">
              <a16:creationId xmlns:a16="http://schemas.microsoft.com/office/drawing/2014/main" xmlns="" id="{00000000-0008-0000-0A00-0000E6000000}"/>
            </a:ext>
          </a:extLst>
        </xdr:cNvPr>
        <xdr:cNvGrpSpPr/>
      </xdr:nvGrpSpPr>
      <xdr:grpSpPr>
        <a:xfrm>
          <a:off x="9258301" y="3039836"/>
          <a:ext cx="470807" cy="865414"/>
          <a:chOff x="462644" y="2122714"/>
          <a:chExt cx="157843" cy="865414"/>
        </a:xfrm>
      </xdr:grpSpPr>
      <xdr:pic>
        <xdr:nvPicPr>
          <xdr:cNvPr id="231" name="Picture 230" descr="http://ebs.toyotavn.com.vn:8000/OA_MEDIA/fwkhp_folder.gif">
            <a:extLst>
              <a:ext uri="{FF2B5EF4-FFF2-40B4-BE49-F238E27FC236}">
                <a16:creationId xmlns:a16="http://schemas.microsoft.com/office/drawing/2014/main" xmlns="" id="{00000000-0008-0000-0A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 name="Picture 231" descr="http://ebs.toyotavn.com.vn:8000/OA_MEDIA/fwkhp_folder.gif">
            <a:extLst>
              <a:ext uri="{FF2B5EF4-FFF2-40B4-BE49-F238E27FC236}">
                <a16:creationId xmlns:a16="http://schemas.microsoft.com/office/drawing/2014/main" xmlns="" id="{00000000-0008-0000-0A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0A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0A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5" name="Group 234">
          <a:extLst>
            <a:ext uri="{FF2B5EF4-FFF2-40B4-BE49-F238E27FC236}">
              <a16:creationId xmlns:a16="http://schemas.microsoft.com/office/drawing/2014/main" xmlns="" id="{00000000-0008-0000-0A00-0000EB000000}"/>
            </a:ext>
          </a:extLst>
        </xdr:cNvPr>
        <xdr:cNvGrpSpPr/>
      </xdr:nvGrpSpPr>
      <xdr:grpSpPr>
        <a:xfrm>
          <a:off x="9241972" y="2057401"/>
          <a:ext cx="470807" cy="865414"/>
          <a:chOff x="462644" y="2122714"/>
          <a:chExt cx="157843" cy="865414"/>
        </a:xfrm>
      </xdr:grpSpPr>
      <xdr:pic>
        <xdr:nvPicPr>
          <xdr:cNvPr id="236" name="Picture 235" descr="http://ebs.toyotavn.com.vn:8000/OA_MEDIA/fwkhp_folder.gif">
            <a:extLst>
              <a:ext uri="{FF2B5EF4-FFF2-40B4-BE49-F238E27FC236}">
                <a16:creationId xmlns:a16="http://schemas.microsoft.com/office/drawing/2014/main" xmlns="" id="{00000000-0008-0000-0A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7" name="Picture 236" descr="http://ebs.toyotavn.com.vn:8000/OA_MEDIA/fwkhp_folder.gif">
            <a:extLst>
              <a:ext uri="{FF2B5EF4-FFF2-40B4-BE49-F238E27FC236}">
                <a16:creationId xmlns:a16="http://schemas.microsoft.com/office/drawing/2014/main" xmlns="" id="{00000000-0008-0000-0A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0A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0A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40" name="Picture 239" descr="http://ebs.toyotavn.com.vn:8000/OA_MEDIA/fwkhp_folder.gif">
          <a:extLst>
            <a:ext uri="{FF2B5EF4-FFF2-40B4-BE49-F238E27FC236}">
              <a16:creationId xmlns:a16="http://schemas.microsoft.com/office/drawing/2014/main" xmlns="" id="{00000000-0008-0000-0A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9525" y="3956956"/>
          <a:ext cx="291474"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68035</xdr:colOff>
          <xdr:row>87</xdr:row>
          <xdr:rowOff>149680</xdr:rowOff>
        </xdr:from>
        <xdr:to>
          <xdr:col>17</xdr:col>
          <xdr:colOff>620486</xdr:colOff>
          <xdr:row>99</xdr:row>
          <xdr:rowOff>44905</xdr:rowOff>
        </xdr:to>
        <xdr:pic>
          <xdr:nvPicPr>
            <xdr:cNvPr id="242" name="Picture 241">
              <a:extLst>
                <a:ext uri="{FF2B5EF4-FFF2-40B4-BE49-F238E27FC236}">
                  <a16:creationId xmlns:a16="http://schemas.microsoft.com/office/drawing/2014/main" xmlns="" id="{7A430A67-BDA0-4F03-9CD1-EB734B9DC460}"/>
                </a:ext>
              </a:extLst>
            </xdr:cNvPr>
            <xdr:cNvPicPr>
              <a:picLocks noChangeAspect="1" noChangeArrowheads="1"/>
              <a:extLst>
                <a:ext uri="{84589F7E-364E-4C9E-8A38-B11213B215E9}">
                  <a14:cameraTool cellRange="'QR code'!$D$11:$AV$22" spid="_x0000_s299560"/>
                </a:ext>
              </a:extLst>
            </xdr:cNvPicPr>
          </xdr:nvPicPr>
          <xdr:blipFill>
            <a:blip xmlns:r="http://schemas.openxmlformats.org/officeDocument/2006/relationships" r:embed="rId4"/>
            <a:srcRect/>
            <a:stretch>
              <a:fillRect/>
            </a:stretch>
          </xdr:blipFill>
          <xdr:spPr bwMode="auto">
            <a:xfrm>
              <a:off x="312964" y="17172216"/>
              <a:ext cx="6349093" cy="2181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33</xdr:col>
      <xdr:colOff>424543</xdr:colOff>
      <xdr:row>27</xdr:row>
      <xdr:rowOff>168728</xdr:rowOff>
    </xdr:from>
    <xdr:to>
      <xdr:col>34</xdr:col>
      <xdr:colOff>247650</xdr:colOff>
      <xdr:row>29</xdr:row>
      <xdr:rowOff>29936</xdr:rowOff>
    </xdr:to>
    <xdr:sp macro="" textlink="">
      <xdr:nvSpPr>
        <xdr:cNvPr id="243" name="Rounded Rectangle 152">
          <a:extLst>
            <a:ext uri="{FF2B5EF4-FFF2-40B4-BE49-F238E27FC236}">
              <a16:creationId xmlns:a16="http://schemas.microsoft.com/office/drawing/2014/main" xmlns="" id="{833E9C17-5B0C-4D96-B7FF-1D2410B2BE51}"/>
            </a:ext>
          </a:extLst>
        </xdr:cNvPr>
        <xdr:cNvSpPr/>
      </xdr:nvSpPr>
      <xdr:spPr>
        <a:xfrm>
          <a:off x="14630400" y="5366657"/>
          <a:ext cx="1224643" cy="25581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Adjust order</a:t>
          </a:r>
        </a:p>
      </xdr:txBody>
    </xdr:sp>
    <xdr:clientData/>
  </xdr:twoCellAnchor>
  <xdr:twoCellAnchor>
    <xdr:from>
      <xdr:col>43</xdr:col>
      <xdr:colOff>0</xdr:colOff>
      <xdr:row>39</xdr:row>
      <xdr:rowOff>0</xdr:rowOff>
    </xdr:from>
    <xdr:to>
      <xdr:col>44</xdr:col>
      <xdr:colOff>193222</xdr:colOff>
      <xdr:row>40</xdr:row>
      <xdr:rowOff>5442</xdr:rowOff>
    </xdr:to>
    <xdr:grpSp>
      <xdr:nvGrpSpPr>
        <xdr:cNvPr id="244" name="Group 243">
          <a:extLst>
            <a:ext uri="{FF2B5EF4-FFF2-40B4-BE49-F238E27FC236}">
              <a16:creationId xmlns:a16="http://schemas.microsoft.com/office/drawing/2014/main" xmlns="" id="{D187A822-A2FC-486D-82A7-951BA314AAC1}"/>
            </a:ext>
          </a:extLst>
        </xdr:cNvPr>
        <xdr:cNvGrpSpPr/>
      </xdr:nvGrpSpPr>
      <xdr:grpSpPr>
        <a:xfrm>
          <a:off x="19689536" y="7905750"/>
          <a:ext cx="615043" cy="195942"/>
          <a:chOff x="5959928" y="3878036"/>
          <a:chExt cx="601437" cy="209550"/>
        </a:xfrm>
      </xdr:grpSpPr>
      <xdr:sp macro="" textlink="">
        <xdr:nvSpPr>
          <xdr:cNvPr id="245" name="Text Box 13">
            <a:extLst>
              <a:ext uri="{FF2B5EF4-FFF2-40B4-BE49-F238E27FC236}">
                <a16:creationId xmlns:a16="http://schemas.microsoft.com/office/drawing/2014/main" xmlns="" id="{E7514A3D-D72D-44A0-B534-32C8F38D06F7}"/>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8</a:t>
            </a:r>
          </a:p>
        </xdr:txBody>
      </xdr:sp>
      <xdr:sp macro="" textlink="">
        <xdr:nvSpPr>
          <xdr:cNvPr id="246" name="Line 14">
            <a:extLst>
              <a:ext uri="{FF2B5EF4-FFF2-40B4-BE49-F238E27FC236}">
                <a16:creationId xmlns:a16="http://schemas.microsoft.com/office/drawing/2014/main" xmlns="" id="{CD9E4AA6-EC3A-45C8-B0CA-534F63016015}"/>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wsDr>
</file>

<file path=xl/drawings/drawing12.xml><?xml version="1.0" encoding="utf-8"?>
<xdr:wsDr xmlns:xdr="http://schemas.openxmlformats.org/drawingml/2006/spreadsheetDrawing" xmlns:a="http://schemas.openxmlformats.org/drawingml/2006/main">
  <xdr:twoCellAnchor>
    <xdr:from>
      <xdr:col>35</xdr:col>
      <xdr:colOff>112940</xdr:colOff>
      <xdr:row>41</xdr:row>
      <xdr:rowOff>161922</xdr:rowOff>
    </xdr:from>
    <xdr:to>
      <xdr:col>40</xdr:col>
      <xdr:colOff>84364</xdr:colOff>
      <xdr:row>43</xdr:row>
      <xdr:rowOff>57149</xdr:rowOff>
    </xdr:to>
    <xdr:sp macro="" textlink="">
      <xdr:nvSpPr>
        <xdr:cNvPr id="265" name="Rounded Rectangle 264">
          <a:extLst>
            <a:ext uri="{FF2B5EF4-FFF2-40B4-BE49-F238E27FC236}">
              <a16:creationId xmlns:a16="http://schemas.microsoft.com/office/drawing/2014/main" xmlns="" id="{00000000-0008-0000-0B00-000009010000}"/>
            </a:ext>
          </a:extLst>
        </xdr:cNvPr>
        <xdr:cNvSpPr/>
      </xdr:nvSpPr>
      <xdr:spPr>
        <a:xfrm>
          <a:off x="10903404" y="8040458"/>
          <a:ext cx="1264103" cy="27622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Issue</a:t>
          </a:r>
          <a:r>
            <a:rPr lang="en-US" sz="1100" baseline="0"/>
            <a:t> Monthly order</a:t>
          </a:r>
          <a:endParaRPr lang="en-US" sz="1100"/>
        </a:p>
      </xdr:txBody>
    </xdr:sp>
    <xdr:clientData/>
  </xdr:twoCellAnchor>
  <xdr:twoCellAnchor>
    <xdr:from>
      <xdr:col>1</xdr:col>
      <xdr:colOff>68036</xdr:colOff>
      <xdr:row>4</xdr:row>
      <xdr:rowOff>54429</xdr:rowOff>
    </xdr:from>
    <xdr:to>
      <xdr:col>47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B00-000002000000}"/>
            </a:ext>
          </a:extLst>
        </xdr:cNvPr>
        <xdr:cNvCxnSpPr/>
      </xdr:nvCxnSpPr>
      <xdr:spPr>
        <a:xfrm>
          <a:off x="306161" y="730704"/>
          <a:ext cx="146113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B00-000003000000}"/>
            </a:ext>
          </a:extLst>
        </xdr:cNvPr>
        <xdr:cNvGrpSpPr/>
      </xdr:nvGrpSpPr>
      <xdr:grpSpPr>
        <a:xfrm>
          <a:off x="305336" y="310160"/>
          <a:ext cx="6509575" cy="364301"/>
          <a:chOff x="425533" y="103785"/>
          <a:chExt cx="3221182" cy="364301"/>
        </a:xfrm>
      </xdr:grpSpPr>
      <xdr:sp macro="" textlink="">
        <xdr:nvSpPr>
          <xdr:cNvPr id="4" name="Rectangle 3">
            <a:extLst>
              <a:ext uri="{FF2B5EF4-FFF2-40B4-BE49-F238E27FC236}">
                <a16:creationId xmlns:a16="http://schemas.microsoft.com/office/drawing/2014/main" xmlns="" id="{00000000-0008-0000-0B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B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B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B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B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B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B00-00000A000000}"/>
            </a:ext>
          </a:extLst>
        </xdr:cNvPr>
        <xdr:cNvGrpSpPr/>
      </xdr:nvGrpSpPr>
      <xdr:grpSpPr>
        <a:xfrm>
          <a:off x="247197" y="2059215"/>
          <a:ext cx="157843" cy="838199"/>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B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B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B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0B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40</xdr:col>
      <xdr:colOff>598715</xdr:colOff>
      <xdr:row>8</xdr:row>
      <xdr:rowOff>163286</xdr:rowOff>
    </xdr:from>
    <xdr:to>
      <xdr:col>43</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B00-000010000000}"/>
            </a:ext>
          </a:extLst>
        </xdr:cNvPr>
        <xdr:cNvSpPr/>
      </xdr:nvSpPr>
      <xdr:spPr>
        <a:xfrm>
          <a:off x="1280976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66</xdr:col>
      <xdr:colOff>0</xdr:colOff>
      <xdr:row>32</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B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B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B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B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B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B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0B00-000017000000}"/>
            </a:ext>
          </a:extLst>
        </xdr:cNvPr>
        <xdr:cNvGrpSpPr/>
      </xdr:nvGrpSpPr>
      <xdr:grpSpPr>
        <a:xfrm>
          <a:off x="6944633" y="2061937"/>
          <a:ext cx="257628" cy="838199"/>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B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B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B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B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163286</xdr:colOff>
      <xdr:row>4</xdr:row>
      <xdr:rowOff>81643</xdr:rowOff>
    </xdr:from>
    <xdr:to>
      <xdr:col>50</xdr:col>
      <xdr:colOff>163659</xdr:colOff>
      <xdr:row>5</xdr:row>
      <xdr:rowOff>137060</xdr:rowOff>
    </xdr:to>
    <xdr:sp macro="" textlink="">
      <xdr:nvSpPr>
        <xdr:cNvPr id="28" name="Rectangle 27">
          <a:extLst>
            <a:ext uri="{FF2B5EF4-FFF2-40B4-BE49-F238E27FC236}">
              <a16:creationId xmlns:a16="http://schemas.microsoft.com/office/drawing/2014/main" xmlns="" id="{00000000-0008-0000-0B00-00001C000000}"/>
            </a:ext>
          </a:extLst>
        </xdr:cNvPr>
        <xdr:cNvSpPr/>
      </xdr:nvSpPr>
      <xdr:spPr>
        <a:xfrm>
          <a:off x="1328873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38</xdr:col>
      <xdr:colOff>0</xdr:colOff>
      <xdr:row>2</xdr:row>
      <xdr:rowOff>95249</xdr:rowOff>
    </xdr:from>
    <xdr:to>
      <xdr:col>48</xdr:col>
      <xdr:colOff>204477</xdr:colOff>
      <xdr:row>4</xdr:row>
      <xdr:rowOff>22762</xdr:rowOff>
    </xdr:to>
    <xdr:grpSp>
      <xdr:nvGrpSpPr>
        <xdr:cNvPr id="29" name="Group 28">
          <a:extLst>
            <a:ext uri="{FF2B5EF4-FFF2-40B4-BE49-F238E27FC236}">
              <a16:creationId xmlns:a16="http://schemas.microsoft.com/office/drawing/2014/main" xmlns="" id="{00000000-0008-0000-0B00-00001D000000}"/>
            </a:ext>
          </a:extLst>
        </xdr:cNvPr>
        <xdr:cNvGrpSpPr/>
      </xdr:nvGrpSpPr>
      <xdr:grpSpPr>
        <a:xfrm>
          <a:off x="11699875" y="396874"/>
          <a:ext cx="2744477"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B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B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B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54430</xdr:colOff>
      <xdr:row>19</xdr:row>
      <xdr:rowOff>27215</xdr:rowOff>
    </xdr:from>
    <xdr:to>
      <xdr:col>38</xdr:col>
      <xdr:colOff>40821</xdr:colOff>
      <xdr:row>20</xdr:row>
      <xdr:rowOff>68037</xdr:rowOff>
    </xdr:to>
    <xdr:sp macro="" textlink="">
      <xdr:nvSpPr>
        <xdr:cNvPr id="33" name="Rectangle 32">
          <a:extLst>
            <a:ext uri="{FF2B5EF4-FFF2-40B4-BE49-F238E27FC236}">
              <a16:creationId xmlns:a16="http://schemas.microsoft.com/office/drawing/2014/main" xmlns="" id="{00000000-0008-0000-0B00-000021000000}"/>
            </a:ext>
          </a:extLst>
        </xdr:cNvPr>
        <xdr:cNvSpPr/>
      </xdr:nvSpPr>
      <xdr:spPr>
        <a:xfrm>
          <a:off x="6871609" y="3673929"/>
          <a:ext cx="4993819"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66</xdr:col>
      <xdr:colOff>0</xdr:colOff>
      <xdr:row>32</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B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B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B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B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B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B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B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B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B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B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B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B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B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B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B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B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B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B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B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B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B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B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B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B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B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B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B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B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B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B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B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B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B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B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B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B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B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B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B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B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B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B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B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B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B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B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B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B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B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B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B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B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B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B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B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B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B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B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B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B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B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B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B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B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B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B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B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B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B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B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B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B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B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B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B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B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B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B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B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B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B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B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B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B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B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B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B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B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B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B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B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B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B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B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B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B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B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B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B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B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B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36" name="Rectangle 135">
          <a:extLst>
            <a:ext uri="{FF2B5EF4-FFF2-40B4-BE49-F238E27FC236}">
              <a16:creationId xmlns:a16="http://schemas.microsoft.com/office/drawing/2014/main" xmlns="" id="{00000000-0008-0000-0B00-000088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0B00-000089000000}"/>
            </a:ext>
          </a:extLst>
        </xdr:cNvPr>
        <xdr:cNvGrpSpPr/>
      </xdr:nvGrpSpPr>
      <xdr:grpSpPr>
        <a:xfrm>
          <a:off x="6960962" y="3008086"/>
          <a:ext cx="257628" cy="829128"/>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0B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0B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0B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0B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80</xdr:col>
          <xdr:colOff>381001</xdr:colOff>
          <xdr:row>49</xdr:row>
          <xdr:rowOff>27215</xdr:rowOff>
        </xdr:from>
        <xdr:to>
          <xdr:col>91</xdr:col>
          <xdr:colOff>189141</xdr:colOff>
          <xdr:row>65</xdr:row>
          <xdr:rowOff>93890</xdr:rowOff>
        </xdr:to>
        <xdr:pic>
          <xdr:nvPicPr>
            <xdr:cNvPr id="142" name="Picture 141">
              <a:extLst>
                <a:ext uri="{FF2B5EF4-FFF2-40B4-BE49-F238E27FC236}">
                  <a16:creationId xmlns:a16="http://schemas.microsoft.com/office/drawing/2014/main" xmlns="" id="{00000000-0008-0000-0B00-00008E000000}"/>
                </a:ext>
              </a:extLst>
            </xdr:cNvPr>
            <xdr:cNvPicPr>
              <a:picLocks noChangeAspect="1" noChangeArrowheads="1"/>
              <a:extLst>
                <a:ext uri="{84589F7E-364E-4C9E-8A38-B11213B215E9}">
                  <a14:cameraTool cellRange="[15]LSP!$A$4:$H$20" spid="_x0000_s225790"/>
                </a:ext>
              </a:extLst>
            </xdr:cNvPicPr>
          </xdr:nvPicPr>
          <xdr:blipFill>
            <a:blip xmlns:r="http://schemas.openxmlformats.org/officeDocument/2006/relationships" r:embed="rId3"/>
            <a:srcRect/>
            <a:stretch>
              <a:fillRect/>
            </a:stretch>
          </xdr:blipFill>
          <xdr:spPr bwMode="auto">
            <a:xfrm>
              <a:off x="28656644" y="9429751"/>
              <a:ext cx="6543675"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272142</xdr:colOff>
      <xdr:row>26</xdr:row>
      <xdr:rowOff>54431</xdr:rowOff>
    </xdr:from>
    <xdr:to>
      <xdr:col>7</xdr:col>
      <xdr:colOff>247651</xdr:colOff>
      <xdr:row>27</xdr:row>
      <xdr:rowOff>46265</xdr:rowOff>
    </xdr:to>
    <xdr:grpSp>
      <xdr:nvGrpSpPr>
        <xdr:cNvPr id="143" name="Group 142">
          <a:extLst>
            <a:ext uri="{FF2B5EF4-FFF2-40B4-BE49-F238E27FC236}">
              <a16:creationId xmlns:a16="http://schemas.microsoft.com/office/drawing/2014/main" xmlns="" id="{00000000-0008-0000-0B00-00008F000000}"/>
            </a:ext>
          </a:extLst>
        </xdr:cNvPr>
        <xdr:cNvGrpSpPr/>
      </xdr:nvGrpSpPr>
      <xdr:grpSpPr>
        <a:xfrm>
          <a:off x="1748517" y="4959806"/>
          <a:ext cx="610509" cy="198209"/>
          <a:chOff x="5959928" y="3878036"/>
          <a:chExt cx="601437" cy="209550"/>
        </a:xfrm>
      </xdr:grpSpPr>
      <xdr:sp macro="" textlink="">
        <xdr:nvSpPr>
          <xdr:cNvPr id="144" name="Text Box 13">
            <a:extLst>
              <a:ext uri="{FF2B5EF4-FFF2-40B4-BE49-F238E27FC236}">
                <a16:creationId xmlns:a16="http://schemas.microsoft.com/office/drawing/2014/main" xmlns="" id="{00000000-0008-0000-0B00-00009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0B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81644</xdr:colOff>
      <xdr:row>26</xdr:row>
      <xdr:rowOff>13608</xdr:rowOff>
    </xdr:from>
    <xdr:to>
      <xdr:col>24</xdr:col>
      <xdr:colOff>57154</xdr:colOff>
      <xdr:row>27</xdr:row>
      <xdr:rowOff>5442</xdr:rowOff>
    </xdr:to>
    <xdr:grpSp>
      <xdr:nvGrpSpPr>
        <xdr:cNvPr id="148" name="Group 147">
          <a:extLst>
            <a:ext uri="{FF2B5EF4-FFF2-40B4-BE49-F238E27FC236}">
              <a16:creationId xmlns:a16="http://schemas.microsoft.com/office/drawing/2014/main" xmlns="" id="{00000000-0008-0000-0B00-000094000000}"/>
            </a:ext>
          </a:extLst>
        </xdr:cNvPr>
        <xdr:cNvGrpSpPr/>
      </xdr:nvGrpSpPr>
      <xdr:grpSpPr>
        <a:xfrm>
          <a:off x="6955519" y="4918983"/>
          <a:ext cx="610510" cy="198209"/>
          <a:chOff x="5959928" y="3878036"/>
          <a:chExt cx="601437" cy="209550"/>
        </a:xfrm>
      </xdr:grpSpPr>
      <xdr:sp macro="" textlink="">
        <xdr:nvSpPr>
          <xdr:cNvPr id="149" name="Text Box 13">
            <a:extLst>
              <a:ext uri="{FF2B5EF4-FFF2-40B4-BE49-F238E27FC236}">
                <a16:creationId xmlns:a16="http://schemas.microsoft.com/office/drawing/2014/main" xmlns="" id="{00000000-0008-0000-0B00-000095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4</a:t>
            </a:r>
            <a:endParaRPr lang="en-US" sz="900" b="0" i="0" u="none" strike="noStrike" baseline="0">
              <a:solidFill>
                <a:srgbClr val="000000"/>
              </a:solidFill>
              <a:latin typeface="Arial"/>
              <a:cs typeface="Arial"/>
            </a:endParaRPr>
          </a:p>
        </xdr:txBody>
      </xdr:sp>
      <xdr:sp macro="" textlink="">
        <xdr:nvSpPr>
          <xdr:cNvPr id="150" name="Line 14">
            <a:extLst>
              <a:ext uri="{FF2B5EF4-FFF2-40B4-BE49-F238E27FC236}">
                <a16:creationId xmlns:a16="http://schemas.microsoft.com/office/drawing/2014/main" xmlns="" id="{00000000-0008-0000-0B00-00009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42</xdr:col>
      <xdr:colOff>166005</xdr:colOff>
      <xdr:row>27</xdr:row>
      <xdr:rowOff>166008</xdr:rowOff>
    </xdr:from>
    <xdr:to>
      <xdr:col>44</xdr:col>
      <xdr:colOff>141514</xdr:colOff>
      <xdr:row>28</xdr:row>
      <xdr:rowOff>171451</xdr:rowOff>
    </xdr:to>
    <xdr:grpSp>
      <xdr:nvGrpSpPr>
        <xdr:cNvPr id="151" name="Group 150">
          <a:extLst>
            <a:ext uri="{FF2B5EF4-FFF2-40B4-BE49-F238E27FC236}">
              <a16:creationId xmlns:a16="http://schemas.microsoft.com/office/drawing/2014/main" xmlns="" id="{00000000-0008-0000-0B00-000097000000}"/>
            </a:ext>
          </a:extLst>
        </xdr:cNvPr>
        <xdr:cNvGrpSpPr/>
      </xdr:nvGrpSpPr>
      <xdr:grpSpPr>
        <a:xfrm>
          <a:off x="12881880" y="5277758"/>
          <a:ext cx="483509" cy="195943"/>
          <a:chOff x="5959928" y="3878036"/>
          <a:chExt cx="601437" cy="209550"/>
        </a:xfrm>
      </xdr:grpSpPr>
      <xdr:sp macro="" textlink="">
        <xdr:nvSpPr>
          <xdr:cNvPr id="152" name="Text Box 13">
            <a:extLst>
              <a:ext uri="{FF2B5EF4-FFF2-40B4-BE49-F238E27FC236}">
                <a16:creationId xmlns:a16="http://schemas.microsoft.com/office/drawing/2014/main" xmlns="" id="{00000000-0008-0000-0B00-000098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5</a:t>
            </a:r>
            <a:endParaRPr lang="en-US" sz="900" b="0" i="0" u="none" strike="noStrike" baseline="0">
              <a:solidFill>
                <a:srgbClr val="000000"/>
              </a:solidFill>
              <a:latin typeface="Arial"/>
              <a:cs typeface="Arial"/>
            </a:endParaRPr>
          </a:p>
        </xdr:txBody>
      </xdr:sp>
      <xdr:sp macro="" textlink="">
        <xdr:nvSpPr>
          <xdr:cNvPr id="153" name="Line 14">
            <a:extLst>
              <a:ext uri="{FF2B5EF4-FFF2-40B4-BE49-F238E27FC236}">
                <a16:creationId xmlns:a16="http://schemas.microsoft.com/office/drawing/2014/main" xmlns="" id="{00000000-0008-0000-0B00-000099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37</xdr:col>
      <xdr:colOff>217714</xdr:colOff>
      <xdr:row>27</xdr:row>
      <xdr:rowOff>163284</xdr:rowOff>
    </xdr:from>
    <xdr:to>
      <xdr:col>41</xdr:col>
      <xdr:colOff>0</xdr:colOff>
      <xdr:row>29</xdr:row>
      <xdr:rowOff>13605</xdr:rowOff>
    </xdr:to>
    <xdr:sp macro="" textlink="">
      <xdr:nvSpPr>
        <xdr:cNvPr id="154" name="Rounded Rectangle 153">
          <a:extLst>
            <a:ext uri="{FF2B5EF4-FFF2-40B4-BE49-F238E27FC236}">
              <a16:creationId xmlns:a16="http://schemas.microsoft.com/office/drawing/2014/main" xmlns="" id="{00000000-0008-0000-0B00-00009A000000}"/>
            </a:ext>
          </a:extLst>
        </xdr:cNvPr>
        <xdr:cNvSpPr/>
      </xdr:nvSpPr>
      <xdr:spPr>
        <a:xfrm>
          <a:off x="11771539" y="5316309"/>
          <a:ext cx="10395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30</xdr:col>
      <xdr:colOff>138792</xdr:colOff>
      <xdr:row>42</xdr:row>
      <xdr:rowOff>2721</xdr:rowOff>
    </xdr:from>
    <xdr:to>
      <xdr:col>33</xdr:col>
      <xdr:colOff>206828</xdr:colOff>
      <xdr:row>42</xdr:row>
      <xdr:rowOff>234041</xdr:rowOff>
    </xdr:to>
    <xdr:sp macro="" textlink="">
      <xdr:nvSpPr>
        <xdr:cNvPr id="156" name="Rounded Rectangle 155">
          <a:extLst>
            <a:ext uri="{FF2B5EF4-FFF2-40B4-BE49-F238E27FC236}">
              <a16:creationId xmlns:a16="http://schemas.microsoft.com/office/drawing/2014/main" xmlns="" id="{00000000-0008-0000-0B00-00009C000000}"/>
            </a:ext>
          </a:extLst>
        </xdr:cNvPr>
        <xdr:cNvSpPr/>
      </xdr:nvSpPr>
      <xdr:spPr>
        <a:xfrm>
          <a:off x="9492342" y="8013246"/>
          <a:ext cx="101101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29</xdr:col>
      <xdr:colOff>274864</xdr:colOff>
      <xdr:row>41</xdr:row>
      <xdr:rowOff>166008</xdr:rowOff>
    </xdr:from>
    <xdr:to>
      <xdr:col>34</xdr:col>
      <xdr:colOff>43543</xdr:colOff>
      <xdr:row>43</xdr:row>
      <xdr:rowOff>44903</xdr:rowOff>
    </xdr:to>
    <xdr:sp macro="" textlink="">
      <xdr:nvSpPr>
        <xdr:cNvPr id="157" name="Oval 9">
          <a:extLst>
            <a:ext uri="{FF2B5EF4-FFF2-40B4-BE49-F238E27FC236}">
              <a16:creationId xmlns:a16="http://schemas.microsoft.com/office/drawing/2014/main" xmlns="" id="{00000000-0008-0000-0B00-00009D000000}"/>
            </a:ext>
          </a:extLst>
        </xdr:cNvPr>
        <xdr:cNvSpPr>
          <a:spLocks noChangeArrowheads="1"/>
        </xdr:cNvSpPr>
      </xdr:nvSpPr>
      <xdr:spPr bwMode="auto">
        <a:xfrm>
          <a:off x="9314089" y="7986033"/>
          <a:ext cx="134030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31</xdr:col>
      <xdr:colOff>274856</xdr:colOff>
      <xdr:row>43</xdr:row>
      <xdr:rowOff>104774</xdr:rowOff>
    </xdr:from>
    <xdr:to>
      <xdr:col>32</xdr:col>
      <xdr:colOff>209541</xdr:colOff>
      <xdr:row>44</xdr:row>
      <xdr:rowOff>185056</xdr:rowOff>
    </xdr:to>
    <xdr:grpSp>
      <xdr:nvGrpSpPr>
        <xdr:cNvPr id="158" name="Group 157">
          <a:extLst>
            <a:ext uri="{FF2B5EF4-FFF2-40B4-BE49-F238E27FC236}">
              <a16:creationId xmlns:a16="http://schemas.microsoft.com/office/drawing/2014/main" xmlns="" id="{00000000-0008-0000-0B00-00009E000000}"/>
            </a:ext>
          </a:extLst>
        </xdr:cNvPr>
        <xdr:cNvGrpSpPr/>
      </xdr:nvGrpSpPr>
      <xdr:grpSpPr>
        <a:xfrm>
          <a:off x="10006231" y="8280399"/>
          <a:ext cx="252185" cy="270782"/>
          <a:chOff x="6313715" y="3659755"/>
          <a:chExt cx="247650" cy="427831"/>
        </a:xfrm>
      </xdr:grpSpPr>
      <xdr:sp macro="" textlink="">
        <xdr:nvSpPr>
          <xdr:cNvPr id="159" name="Text Box 13">
            <a:extLst>
              <a:ext uri="{FF2B5EF4-FFF2-40B4-BE49-F238E27FC236}">
                <a16:creationId xmlns:a16="http://schemas.microsoft.com/office/drawing/2014/main" xmlns="" id="{00000000-0008-0000-0B00-00009F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8</a:t>
            </a:r>
          </a:p>
        </xdr:txBody>
      </xdr:sp>
      <xdr:sp macro="" textlink="">
        <xdr:nvSpPr>
          <xdr:cNvPr id="160" name="Line 14">
            <a:extLst>
              <a:ext uri="{FF2B5EF4-FFF2-40B4-BE49-F238E27FC236}">
                <a16:creationId xmlns:a16="http://schemas.microsoft.com/office/drawing/2014/main" xmlns="" id="{00000000-0008-0000-0B00-0000A0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51</xdr:col>
      <xdr:colOff>122465</xdr:colOff>
      <xdr:row>27</xdr:row>
      <xdr:rowOff>149679</xdr:rowOff>
    </xdr:from>
    <xdr:to>
      <xdr:col>53</xdr:col>
      <xdr:colOff>97975</xdr:colOff>
      <xdr:row>28</xdr:row>
      <xdr:rowOff>155122</xdr:rowOff>
    </xdr:to>
    <xdr:grpSp>
      <xdr:nvGrpSpPr>
        <xdr:cNvPr id="161" name="Group 160">
          <a:extLst>
            <a:ext uri="{FF2B5EF4-FFF2-40B4-BE49-F238E27FC236}">
              <a16:creationId xmlns:a16="http://schemas.microsoft.com/office/drawing/2014/main" xmlns="" id="{00000000-0008-0000-0B00-0000A1000000}"/>
            </a:ext>
          </a:extLst>
        </xdr:cNvPr>
        <xdr:cNvGrpSpPr/>
      </xdr:nvGrpSpPr>
      <xdr:grpSpPr>
        <a:xfrm>
          <a:off x="15124340" y="5261429"/>
          <a:ext cx="483510" cy="195943"/>
          <a:chOff x="5959928" y="3878036"/>
          <a:chExt cx="601437" cy="209550"/>
        </a:xfrm>
      </xdr:grpSpPr>
      <xdr:sp macro="" textlink="">
        <xdr:nvSpPr>
          <xdr:cNvPr id="162" name="Text Box 13">
            <a:extLst>
              <a:ext uri="{FF2B5EF4-FFF2-40B4-BE49-F238E27FC236}">
                <a16:creationId xmlns:a16="http://schemas.microsoft.com/office/drawing/2014/main" xmlns="" id="{00000000-0008-0000-0B00-0000A2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63" name="Line 14">
            <a:extLst>
              <a:ext uri="{FF2B5EF4-FFF2-40B4-BE49-F238E27FC236}">
                <a16:creationId xmlns:a16="http://schemas.microsoft.com/office/drawing/2014/main" xmlns="" id="{00000000-0008-0000-0B00-0000A3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64" name="Group 163">
          <a:extLst>
            <a:ext uri="{FF2B5EF4-FFF2-40B4-BE49-F238E27FC236}">
              <a16:creationId xmlns:a16="http://schemas.microsoft.com/office/drawing/2014/main" xmlns="" id="{00000000-0008-0000-0B00-0000A4000000}"/>
            </a:ext>
          </a:extLst>
        </xdr:cNvPr>
        <xdr:cNvGrpSpPr/>
      </xdr:nvGrpSpPr>
      <xdr:grpSpPr>
        <a:xfrm>
          <a:off x="6944633" y="2061937"/>
          <a:ext cx="257628" cy="838199"/>
          <a:chOff x="462644" y="2122714"/>
          <a:chExt cx="157843" cy="865414"/>
        </a:xfrm>
      </xdr:grpSpPr>
      <xdr:pic>
        <xdr:nvPicPr>
          <xdr:cNvPr id="165" name="Picture 164" descr="http://ebs.toyotavn.com.vn:8000/OA_MEDIA/fwkhp_folder.gif">
            <a:extLst>
              <a:ext uri="{FF2B5EF4-FFF2-40B4-BE49-F238E27FC236}">
                <a16:creationId xmlns:a16="http://schemas.microsoft.com/office/drawing/2014/main" xmlns="" id="{00000000-0008-0000-0B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6" name="Picture 165" descr="http://ebs.toyotavn.com.vn:8000/OA_MEDIA/fwkhp_folder.gif">
            <a:extLst>
              <a:ext uri="{FF2B5EF4-FFF2-40B4-BE49-F238E27FC236}">
                <a16:creationId xmlns:a16="http://schemas.microsoft.com/office/drawing/2014/main" xmlns="" id="{00000000-0008-0000-0B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7" name="Picture 166" descr="http://ebs.toyotavn.com.vn:8000/OA_MEDIA/fwkhp_folder.gif">
            <a:extLst>
              <a:ext uri="{FF2B5EF4-FFF2-40B4-BE49-F238E27FC236}">
                <a16:creationId xmlns:a16="http://schemas.microsoft.com/office/drawing/2014/main" xmlns="" id="{00000000-0008-0000-0B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8" name="Picture 167" descr="http://ebs.toyotavn.com.vn:8000/OA_MEDIA/fwkhp_folder.gif">
            <a:extLst>
              <a:ext uri="{FF2B5EF4-FFF2-40B4-BE49-F238E27FC236}">
                <a16:creationId xmlns:a16="http://schemas.microsoft.com/office/drawing/2014/main" xmlns="" id="{00000000-0008-0000-0B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14</xdr:col>
      <xdr:colOff>2723</xdr:colOff>
      <xdr:row>26</xdr:row>
      <xdr:rowOff>16329</xdr:rowOff>
    </xdr:from>
    <xdr:to>
      <xdr:col>15</xdr:col>
      <xdr:colOff>291196</xdr:colOff>
      <xdr:row>27</xdr:row>
      <xdr:rowOff>21770</xdr:rowOff>
    </xdr:to>
    <xdr:grpSp>
      <xdr:nvGrpSpPr>
        <xdr:cNvPr id="170" name="Group 169">
          <a:extLst>
            <a:ext uri="{FF2B5EF4-FFF2-40B4-BE49-F238E27FC236}">
              <a16:creationId xmlns:a16="http://schemas.microsoft.com/office/drawing/2014/main" xmlns="" id="{00000000-0008-0000-0B00-0000AA000000}"/>
            </a:ext>
          </a:extLst>
        </xdr:cNvPr>
        <xdr:cNvGrpSpPr/>
      </xdr:nvGrpSpPr>
      <xdr:grpSpPr>
        <a:xfrm>
          <a:off x="4336598" y="4921704"/>
          <a:ext cx="605973" cy="211816"/>
          <a:chOff x="5959928" y="3878036"/>
          <a:chExt cx="601437" cy="209550"/>
        </a:xfrm>
      </xdr:grpSpPr>
      <xdr:sp macro="" textlink="">
        <xdr:nvSpPr>
          <xdr:cNvPr id="171" name="Text Box 13">
            <a:extLst>
              <a:ext uri="{FF2B5EF4-FFF2-40B4-BE49-F238E27FC236}">
                <a16:creationId xmlns:a16="http://schemas.microsoft.com/office/drawing/2014/main" xmlns="" id="{00000000-0008-0000-0B00-0000AB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3</a:t>
            </a:r>
            <a:endParaRPr lang="en-US" sz="900" b="0" i="0" u="none" strike="noStrike" baseline="0">
              <a:solidFill>
                <a:srgbClr val="000000"/>
              </a:solidFill>
              <a:latin typeface="Arial"/>
              <a:cs typeface="Arial"/>
            </a:endParaRPr>
          </a:p>
        </xdr:txBody>
      </xdr:sp>
      <xdr:sp macro="" textlink="">
        <xdr:nvSpPr>
          <xdr:cNvPr id="172" name="Line 14">
            <a:extLst>
              <a:ext uri="{FF2B5EF4-FFF2-40B4-BE49-F238E27FC236}">
                <a16:creationId xmlns:a16="http://schemas.microsoft.com/office/drawing/2014/main" xmlns="" id="{00000000-0008-0000-0B00-0000AC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5</xdr:col>
      <xdr:colOff>57149</xdr:colOff>
      <xdr:row>29</xdr:row>
      <xdr:rowOff>29937</xdr:rowOff>
    </xdr:from>
    <xdr:to>
      <xdr:col>7</xdr:col>
      <xdr:colOff>32658</xdr:colOff>
      <xdr:row>30</xdr:row>
      <xdr:rowOff>35379</xdr:rowOff>
    </xdr:to>
    <xdr:grpSp>
      <xdr:nvGrpSpPr>
        <xdr:cNvPr id="174" name="Group 173">
          <a:extLst>
            <a:ext uri="{FF2B5EF4-FFF2-40B4-BE49-F238E27FC236}">
              <a16:creationId xmlns:a16="http://schemas.microsoft.com/office/drawing/2014/main" xmlns="" id="{00000000-0008-0000-0B00-0000AE000000}"/>
            </a:ext>
          </a:extLst>
        </xdr:cNvPr>
        <xdr:cNvGrpSpPr/>
      </xdr:nvGrpSpPr>
      <xdr:grpSpPr>
        <a:xfrm>
          <a:off x="1533524" y="5538562"/>
          <a:ext cx="610509" cy="195942"/>
          <a:chOff x="5959928" y="3878036"/>
          <a:chExt cx="601437" cy="209550"/>
        </a:xfrm>
      </xdr:grpSpPr>
      <xdr:sp macro="" textlink="">
        <xdr:nvSpPr>
          <xdr:cNvPr id="175" name="Text Box 13">
            <a:extLst>
              <a:ext uri="{FF2B5EF4-FFF2-40B4-BE49-F238E27FC236}">
                <a16:creationId xmlns:a16="http://schemas.microsoft.com/office/drawing/2014/main" xmlns="" id="{00000000-0008-0000-0B00-0000AF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2</a:t>
            </a:r>
            <a:endParaRPr lang="en-US" sz="900" b="0" i="0" u="none" strike="noStrike" baseline="0">
              <a:solidFill>
                <a:srgbClr val="000000"/>
              </a:solidFill>
              <a:latin typeface="Arial"/>
              <a:cs typeface="Arial"/>
            </a:endParaRPr>
          </a:p>
        </xdr:txBody>
      </xdr:sp>
      <xdr:sp macro="" textlink="">
        <xdr:nvSpPr>
          <xdr:cNvPr id="176" name="Line 14">
            <a:extLst>
              <a:ext uri="{FF2B5EF4-FFF2-40B4-BE49-F238E27FC236}">
                <a16:creationId xmlns:a16="http://schemas.microsoft.com/office/drawing/2014/main" xmlns="" id="{00000000-0008-0000-0B00-0000B0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xdr:col>
      <xdr:colOff>190500</xdr:colOff>
      <xdr:row>50</xdr:row>
      <xdr:rowOff>176893</xdr:rowOff>
    </xdr:from>
    <xdr:to>
      <xdr:col>12</xdr:col>
      <xdr:colOff>258535</xdr:colOff>
      <xdr:row>52</xdr:row>
      <xdr:rowOff>40821</xdr:rowOff>
    </xdr:to>
    <xdr:sp macro="" textlink="">
      <xdr:nvSpPr>
        <xdr:cNvPr id="180" name="Rectangle 179">
          <a:extLst>
            <a:ext uri="{FF2B5EF4-FFF2-40B4-BE49-F238E27FC236}">
              <a16:creationId xmlns:a16="http://schemas.microsoft.com/office/drawing/2014/main" xmlns="" id="{00000000-0008-0000-0B00-0000B4000000}"/>
            </a:ext>
          </a:extLst>
        </xdr:cNvPr>
        <xdr:cNvSpPr/>
      </xdr:nvSpPr>
      <xdr:spPr>
        <a:xfrm>
          <a:off x="1374321" y="9579429"/>
          <a:ext cx="2571750" cy="244928"/>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73" name="Group 172">
          <a:extLst>
            <a:ext uri="{FF2B5EF4-FFF2-40B4-BE49-F238E27FC236}">
              <a16:creationId xmlns:a16="http://schemas.microsoft.com/office/drawing/2014/main" xmlns="" id="{00000000-0008-0000-0B00-0000AD000000}"/>
            </a:ext>
          </a:extLst>
        </xdr:cNvPr>
        <xdr:cNvGrpSpPr/>
      </xdr:nvGrpSpPr>
      <xdr:grpSpPr>
        <a:xfrm>
          <a:off x="6944633" y="2061937"/>
          <a:ext cx="257628" cy="838199"/>
          <a:chOff x="462644" y="2122714"/>
          <a:chExt cx="157843" cy="865414"/>
        </a:xfrm>
      </xdr:grpSpPr>
      <xdr:pic>
        <xdr:nvPicPr>
          <xdr:cNvPr id="177" name="Picture 176" descr="http://ebs.toyotavn.com.vn:8000/OA_MEDIA/fwkhp_folder.gif">
            <a:extLst>
              <a:ext uri="{FF2B5EF4-FFF2-40B4-BE49-F238E27FC236}">
                <a16:creationId xmlns:a16="http://schemas.microsoft.com/office/drawing/2014/main" xmlns="" id="{00000000-0008-0000-0B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8" name="Picture 177" descr="http://ebs.toyotavn.com.vn:8000/OA_MEDIA/fwkhp_folder.gif">
            <a:extLst>
              <a:ext uri="{FF2B5EF4-FFF2-40B4-BE49-F238E27FC236}">
                <a16:creationId xmlns:a16="http://schemas.microsoft.com/office/drawing/2014/main" xmlns="" id="{00000000-0008-0000-0B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9" name="Picture 178" descr="http://ebs.toyotavn.com.vn:8000/OA_MEDIA/fwkhp_folder.gif">
            <a:extLst>
              <a:ext uri="{FF2B5EF4-FFF2-40B4-BE49-F238E27FC236}">
                <a16:creationId xmlns:a16="http://schemas.microsoft.com/office/drawing/2014/main" xmlns="" id="{00000000-0008-0000-0B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1" name="Picture 180" descr="http://ebs.toyotavn.com.vn:8000/OA_MEDIA/fwkhp_folder.gif">
            <a:extLst>
              <a:ext uri="{FF2B5EF4-FFF2-40B4-BE49-F238E27FC236}">
                <a16:creationId xmlns:a16="http://schemas.microsoft.com/office/drawing/2014/main" xmlns="" id="{00000000-0008-0000-0B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54430</xdr:colOff>
      <xdr:row>19</xdr:row>
      <xdr:rowOff>27215</xdr:rowOff>
    </xdr:from>
    <xdr:to>
      <xdr:col>38</xdr:col>
      <xdr:colOff>40821</xdr:colOff>
      <xdr:row>20</xdr:row>
      <xdr:rowOff>68037</xdr:rowOff>
    </xdr:to>
    <xdr:sp macro="" textlink="">
      <xdr:nvSpPr>
        <xdr:cNvPr id="182" name="Rectangle 181">
          <a:extLst>
            <a:ext uri="{FF2B5EF4-FFF2-40B4-BE49-F238E27FC236}">
              <a16:creationId xmlns:a16="http://schemas.microsoft.com/office/drawing/2014/main" xmlns="" id="{00000000-0008-0000-0B00-0000B6000000}"/>
            </a:ext>
          </a:extLst>
        </xdr:cNvPr>
        <xdr:cNvSpPr/>
      </xdr:nvSpPr>
      <xdr:spPr>
        <a:xfrm>
          <a:off x="7398205" y="3646715"/>
          <a:ext cx="6453866" cy="26942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183" name="Group 182">
          <a:extLst>
            <a:ext uri="{FF2B5EF4-FFF2-40B4-BE49-F238E27FC236}">
              <a16:creationId xmlns:a16="http://schemas.microsoft.com/office/drawing/2014/main" xmlns="" id="{00000000-0008-0000-0B00-0000B7000000}"/>
            </a:ext>
          </a:extLst>
        </xdr:cNvPr>
        <xdr:cNvGrpSpPr/>
      </xdr:nvGrpSpPr>
      <xdr:grpSpPr>
        <a:xfrm>
          <a:off x="6960962" y="3008086"/>
          <a:ext cx="257628" cy="829128"/>
          <a:chOff x="462644" y="2122714"/>
          <a:chExt cx="157843" cy="865414"/>
        </a:xfrm>
      </xdr:grpSpPr>
      <xdr:pic>
        <xdr:nvPicPr>
          <xdr:cNvPr id="184" name="Picture 183" descr="http://ebs.toyotavn.com.vn:8000/OA_MEDIA/fwkhp_folder.gif">
            <a:extLst>
              <a:ext uri="{FF2B5EF4-FFF2-40B4-BE49-F238E27FC236}">
                <a16:creationId xmlns:a16="http://schemas.microsoft.com/office/drawing/2014/main" xmlns="" id="{00000000-0008-0000-0B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5" name="Picture 184" descr="http://ebs.toyotavn.com.vn:8000/OA_MEDIA/fwkhp_folder.gif">
            <a:extLst>
              <a:ext uri="{FF2B5EF4-FFF2-40B4-BE49-F238E27FC236}">
                <a16:creationId xmlns:a16="http://schemas.microsoft.com/office/drawing/2014/main" xmlns="" id="{00000000-0008-0000-0B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6" name="Picture 185" descr="http://ebs.toyotavn.com.vn:8000/OA_MEDIA/fwkhp_folder.gif">
            <a:extLst>
              <a:ext uri="{FF2B5EF4-FFF2-40B4-BE49-F238E27FC236}">
                <a16:creationId xmlns:a16="http://schemas.microsoft.com/office/drawing/2014/main" xmlns="" id="{00000000-0008-0000-0B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7" name="Picture 186" descr="http://ebs.toyotavn.com.vn:8000/OA_MEDIA/fwkhp_folder.gif">
            <a:extLst>
              <a:ext uri="{FF2B5EF4-FFF2-40B4-BE49-F238E27FC236}">
                <a16:creationId xmlns:a16="http://schemas.microsoft.com/office/drawing/2014/main" xmlns="" id="{00000000-0008-0000-0B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88" name="Group 187">
          <a:extLst>
            <a:ext uri="{FF2B5EF4-FFF2-40B4-BE49-F238E27FC236}">
              <a16:creationId xmlns:a16="http://schemas.microsoft.com/office/drawing/2014/main" xmlns="" id="{00000000-0008-0000-0B00-0000BC000000}"/>
            </a:ext>
          </a:extLst>
        </xdr:cNvPr>
        <xdr:cNvGrpSpPr/>
      </xdr:nvGrpSpPr>
      <xdr:grpSpPr>
        <a:xfrm>
          <a:off x="6944633" y="2061937"/>
          <a:ext cx="257628" cy="838199"/>
          <a:chOff x="462644" y="2122714"/>
          <a:chExt cx="157843" cy="865414"/>
        </a:xfrm>
      </xdr:grpSpPr>
      <xdr:pic>
        <xdr:nvPicPr>
          <xdr:cNvPr id="189" name="Picture 188" descr="http://ebs.toyotavn.com.vn:8000/OA_MEDIA/fwkhp_folder.gif">
            <a:extLst>
              <a:ext uri="{FF2B5EF4-FFF2-40B4-BE49-F238E27FC236}">
                <a16:creationId xmlns:a16="http://schemas.microsoft.com/office/drawing/2014/main" xmlns="" id="{00000000-0008-0000-0B00-0000B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0" name="Picture 189" descr="http://ebs.toyotavn.com.vn:8000/OA_MEDIA/fwkhp_folder.gif">
            <a:extLst>
              <a:ext uri="{FF2B5EF4-FFF2-40B4-BE49-F238E27FC236}">
                <a16:creationId xmlns:a16="http://schemas.microsoft.com/office/drawing/2014/main" xmlns="" id="{00000000-0008-0000-0B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1" name="Picture 190" descr="http://ebs.toyotavn.com.vn:8000/OA_MEDIA/fwkhp_folder.gif">
            <a:extLst>
              <a:ext uri="{FF2B5EF4-FFF2-40B4-BE49-F238E27FC236}">
                <a16:creationId xmlns:a16="http://schemas.microsoft.com/office/drawing/2014/main" xmlns="" id="{00000000-0008-0000-0B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Picture 191" descr="http://ebs.toyotavn.com.vn:8000/OA_MEDIA/fwkhp_folder.gif">
            <a:extLst>
              <a:ext uri="{FF2B5EF4-FFF2-40B4-BE49-F238E27FC236}">
                <a16:creationId xmlns:a16="http://schemas.microsoft.com/office/drawing/2014/main" xmlns="" id="{00000000-0008-0000-0B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93" name="Group 192">
          <a:extLst>
            <a:ext uri="{FF2B5EF4-FFF2-40B4-BE49-F238E27FC236}">
              <a16:creationId xmlns:a16="http://schemas.microsoft.com/office/drawing/2014/main" xmlns="" id="{00000000-0008-0000-0B00-0000C1000000}"/>
            </a:ext>
          </a:extLst>
        </xdr:cNvPr>
        <xdr:cNvGrpSpPr/>
      </xdr:nvGrpSpPr>
      <xdr:grpSpPr>
        <a:xfrm>
          <a:off x="6944633" y="2061937"/>
          <a:ext cx="257628" cy="838199"/>
          <a:chOff x="462644" y="2122714"/>
          <a:chExt cx="157843" cy="865414"/>
        </a:xfrm>
      </xdr:grpSpPr>
      <xdr:pic>
        <xdr:nvPicPr>
          <xdr:cNvPr id="194" name="Picture 193" descr="http://ebs.toyotavn.com.vn:8000/OA_MEDIA/fwkhp_folder.gif">
            <a:extLst>
              <a:ext uri="{FF2B5EF4-FFF2-40B4-BE49-F238E27FC236}">
                <a16:creationId xmlns:a16="http://schemas.microsoft.com/office/drawing/2014/main" xmlns="" id="{00000000-0008-0000-0B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5" name="Picture 194" descr="http://ebs.toyotavn.com.vn:8000/OA_MEDIA/fwkhp_folder.gif">
            <a:extLst>
              <a:ext uri="{FF2B5EF4-FFF2-40B4-BE49-F238E27FC236}">
                <a16:creationId xmlns:a16="http://schemas.microsoft.com/office/drawing/2014/main" xmlns="" id="{00000000-0008-0000-0B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6" name="Picture 195" descr="http://ebs.toyotavn.com.vn:8000/OA_MEDIA/fwkhp_folder.gif">
            <a:extLst>
              <a:ext uri="{FF2B5EF4-FFF2-40B4-BE49-F238E27FC236}">
                <a16:creationId xmlns:a16="http://schemas.microsoft.com/office/drawing/2014/main" xmlns="" id="{00000000-0008-0000-0B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7" name="Picture 196" descr="http://ebs.toyotavn.com.vn:8000/OA_MEDIA/fwkhp_folder.gif">
            <a:extLst>
              <a:ext uri="{FF2B5EF4-FFF2-40B4-BE49-F238E27FC236}">
                <a16:creationId xmlns:a16="http://schemas.microsoft.com/office/drawing/2014/main" xmlns="" id="{00000000-0008-0000-0B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198" name="Group 197">
          <a:extLst>
            <a:ext uri="{FF2B5EF4-FFF2-40B4-BE49-F238E27FC236}">
              <a16:creationId xmlns:a16="http://schemas.microsoft.com/office/drawing/2014/main" xmlns="" id="{00000000-0008-0000-0B00-0000C6000000}"/>
            </a:ext>
          </a:extLst>
        </xdr:cNvPr>
        <xdr:cNvGrpSpPr/>
      </xdr:nvGrpSpPr>
      <xdr:grpSpPr>
        <a:xfrm>
          <a:off x="6960962" y="3008086"/>
          <a:ext cx="257628" cy="829128"/>
          <a:chOff x="462644" y="2122714"/>
          <a:chExt cx="157843" cy="865414"/>
        </a:xfrm>
      </xdr:grpSpPr>
      <xdr:pic>
        <xdr:nvPicPr>
          <xdr:cNvPr id="199" name="Picture 198" descr="http://ebs.toyotavn.com.vn:8000/OA_MEDIA/fwkhp_folder.gif">
            <a:extLst>
              <a:ext uri="{FF2B5EF4-FFF2-40B4-BE49-F238E27FC236}">
                <a16:creationId xmlns:a16="http://schemas.microsoft.com/office/drawing/2014/main" xmlns="" id="{00000000-0008-0000-0B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0" name="Picture 199" descr="http://ebs.toyotavn.com.vn:8000/OA_MEDIA/fwkhp_folder.gif">
            <a:extLst>
              <a:ext uri="{FF2B5EF4-FFF2-40B4-BE49-F238E27FC236}">
                <a16:creationId xmlns:a16="http://schemas.microsoft.com/office/drawing/2014/main" xmlns="" id="{00000000-0008-0000-0B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Picture 200" descr="http://ebs.toyotavn.com.vn:8000/OA_MEDIA/fwkhp_folder.gif">
            <a:extLst>
              <a:ext uri="{FF2B5EF4-FFF2-40B4-BE49-F238E27FC236}">
                <a16:creationId xmlns:a16="http://schemas.microsoft.com/office/drawing/2014/main" xmlns="" id="{00000000-0008-0000-0B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2" name="Picture 201" descr="http://ebs.toyotavn.com.vn:8000/OA_MEDIA/fwkhp_folder.gif">
            <a:extLst>
              <a:ext uri="{FF2B5EF4-FFF2-40B4-BE49-F238E27FC236}">
                <a16:creationId xmlns:a16="http://schemas.microsoft.com/office/drawing/2014/main" xmlns="" id="{00000000-0008-0000-0B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03" name="Group 202">
          <a:extLst>
            <a:ext uri="{FF2B5EF4-FFF2-40B4-BE49-F238E27FC236}">
              <a16:creationId xmlns:a16="http://schemas.microsoft.com/office/drawing/2014/main" xmlns="" id="{00000000-0008-0000-0B00-0000CB000000}"/>
            </a:ext>
          </a:extLst>
        </xdr:cNvPr>
        <xdr:cNvGrpSpPr/>
      </xdr:nvGrpSpPr>
      <xdr:grpSpPr>
        <a:xfrm>
          <a:off x="6944633" y="2061937"/>
          <a:ext cx="257628" cy="838199"/>
          <a:chOff x="462644" y="2122714"/>
          <a:chExt cx="157843" cy="865414"/>
        </a:xfrm>
      </xdr:grpSpPr>
      <xdr:pic>
        <xdr:nvPicPr>
          <xdr:cNvPr id="204" name="Picture 203" descr="http://ebs.toyotavn.com.vn:8000/OA_MEDIA/fwkhp_folder.gif">
            <a:extLst>
              <a:ext uri="{FF2B5EF4-FFF2-40B4-BE49-F238E27FC236}">
                <a16:creationId xmlns:a16="http://schemas.microsoft.com/office/drawing/2014/main" xmlns="" id="{00000000-0008-0000-0B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5" name="Picture 204" descr="http://ebs.toyotavn.com.vn:8000/OA_MEDIA/fwkhp_folder.gif">
            <a:extLst>
              <a:ext uri="{FF2B5EF4-FFF2-40B4-BE49-F238E27FC236}">
                <a16:creationId xmlns:a16="http://schemas.microsoft.com/office/drawing/2014/main" xmlns="" id="{00000000-0008-0000-0B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6" name="Picture 205" descr="http://ebs.toyotavn.com.vn:8000/OA_MEDIA/fwkhp_folder.gif">
            <a:extLst>
              <a:ext uri="{FF2B5EF4-FFF2-40B4-BE49-F238E27FC236}">
                <a16:creationId xmlns:a16="http://schemas.microsoft.com/office/drawing/2014/main" xmlns="" id="{00000000-0008-0000-0B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0B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08" name="Picture 207" descr="http://ebs.toyotavn.com.vn:8000/OA_MEDIA/fwkhp_folder.gif">
          <a:extLst>
            <a:ext uri="{FF2B5EF4-FFF2-40B4-BE49-F238E27FC236}">
              <a16:creationId xmlns:a16="http://schemas.microsoft.com/office/drawing/2014/main" xmlns="" id="{00000000-0008-0000-0B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39025"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57151</xdr:colOff>
      <xdr:row>16</xdr:row>
      <xdr:rowOff>29936</xdr:rowOff>
    </xdr:from>
    <xdr:to>
      <xdr:col>1</xdr:col>
      <xdr:colOff>209551</xdr:colOff>
      <xdr:row>16</xdr:row>
      <xdr:rowOff>182336</xdr:rowOff>
    </xdr:to>
    <xdr:pic>
      <xdr:nvPicPr>
        <xdr:cNvPr id="209" name="Picture 208" descr="http://ebs.toyotavn.com.vn:8000/OA_MEDIA/fwkhp_folder.gif">
          <a:extLst>
            <a:ext uri="{FF2B5EF4-FFF2-40B4-BE49-F238E27FC236}">
              <a16:creationId xmlns:a16="http://schemas.microsoft.com/office/drawing/2014/main" xmlns="" id="{00000000-0008-0000-0B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2080" y="298268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87087</xdr:colOff>
      <xdr:row>17</xdr:row>
      <xdr:rowOff>59872</xdr:rowOff>
    </xdr:from>
    <xdr:to>
      <xdr:col>1</xdr:col>
      <xdr:colOff>239487</xdr:colOff>
      <xdr:row>17</xdr:row>
      <xdr:rowOff>212272</xdr:rowOff>
    </xdr:to>
    <xdr:pic>
      <xdr:nvPicPr>
        <xdr:cNvPr id="210" name="Picture 209" descr="http://ebs.toyotavn.com.vn:8000/OA_MEDIA/fwkhp_folder.gif">
          <a:extLst>
            <a:ext uri="{FF2B5EF4-FFF2-40B4-BE49-F238E27FC236}">
              <a16:creationId xmlns:a16="http://schemas.microsoft.com/office/drawing/2014/main" xmlns="" id="{00000000-0008-0000-0B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2016" y="324394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11" name="Group 210">
          <a:extLst>
            <a:ext uri="{FF2B5EF4-FFF2-40B4-BE49-F238E27FC236}">
              <a16:creationId xmlns:a16="http://schemas.microsoft.com/office/drawing/2014/main" xmlns="" id="{00000000-0008-0000-0B00-0000D3000000}"/>
            </a:ext>
          </a:extLst>
        </xdr:cNvPr>
        <xdr:cNvGrpSpPr/>
      </xdr:nvGrpSpPr>
      <xdr:grpSpPr>
        <a:xfrm>
          <a:off x="6944633" y="2061937"/>
          <a:ext cx="257628" cy="838199"/>
          <a:chOff x="462644" y="2122714"/>
          <a:chExt cx="157843" cy="865414"/>
        </a:xfrm>
      </xdr:grpSpPr>
      <xdr:pic>
        <xdr:nvPicPr>
          <xdr:cNvPr id="212" name="Picture 211" descr="http://ebs.toyotavn.com.vn:8000/OA_MEDIA/fwkhp_folder.gif">
            <a:extLst>
              <a:ext uri="{FF2B5EF4-FFF2-40B4-BE49-F238E27FC236}">
                <a16:creationId xmlns:a16="http://schemas.microsoft.com/office/drawing/2014/main" xmlns="" id="{00000000-0008-0000-0B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3" name="Picture 212" descr="http://ebs.toyotavn.com.vn:8000/OA_MEDIA/fwkhp_folder.gif">
            <a:extLst>
              <a:ext uri="{FF2B5EF4-FFF2-40B4-BE49-F238E27FC236}">
                <a16:creationId xmlns:a16="http://schemas.microsoft.com/office/drawing/2014/main" xmlns="" id="{00000000-0008-0000-0B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0B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5" name="Picture 214" descr="http://ebs.toyotavn.com.vn:8000/OA_MEDIA/fwkhp_folder.gif">
            <a:extLst>
              <a:ext uri="{FF2B5EF4-FFF2-40B4-BE49-F238E27FC236}">
                <a16:creationId xmlns:a16="http://schemas.microsoft.com/office/drawing/2014/main" xmlns="" id="{00000000-0008-0000-0B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54430</xdr:colOff>
      <xdr:row>19</xdr:row>
      <xdr:rowOff>27215</xdr:rowOff>
    </xdr:from>
    <xdr:to>
      <xdr:col>38</xdr:col>
      <xdr:colOff>40821</xdr:colOff>
      <xdr:row>20</xdr:row>
      <xdr:rowOff>68037</xdr:rowOff>
    </xdr:to>
    <xdr:sp macro="" textlink="">
      <xdr:nvSpPr>
        <xdr:cNvPr id="216" name="Rectangle 215">
          <a:extLst>
            <a:ext uri="{FF2B5EF4-FFF2-40B4-BE49-F238E27FC236}">
              <a16:creationId xmlns:a16="http://schemas.microsoft.com/office/drawing/2014/main" xmlns="" id="{00000000-0008-0000-0B00-0000D8000000}"/>
            </a:ext>
          </a:extLst>
        </xdr:cNvPr>
        <xdr:cNvSpPr/>
      </xdr:nvSpPr>
      <xdr:spPr>
        <a:xfrm>
          <a:off x="7398205" y="3646715"/>
          <a:ext cx="6453866" cy="26942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217" name="Group 216">
          <a:extLst>
            <a:ext uri="{FF2B5EF4-FFF2-40B4-BE49-F238E27FC236}">
              <a16:creationId xmlns:a16="http://schemas.microsoft.com/office/drawing/2014/main" xmlns="" id="{00000000-0008-0000-0B00-0000D9000000}"/>
            </a:ext>
          </a:extLst>
        </xdr:cNvPr>
        <xdr:cNvGrpSpPr/>
      </xdr:nvGrpSpPr>
      <xdr:grpSpPr>
        <a:xfrm>
          <a:off x="6960962" y="3008086"/>
          <a:ext cx="257628" cy="829128"/>
          <a:chOff x="462644" y="2122714"/>
          <a:chExt cx="157843" cy="865414"/>
        </a:xfrm>
      </xdr:grpSpPr>
      <xdr:pic>
        <xdr:nvPicPr>
          <xdr:cNvPr id="218" name="Picture 217" descr="http://ebs.toyotavn.com.vn:8000/OA_MEDIA/fwkhp_folder.gif">
            <a:extLst>
              <a:ext uri="{FF2B5EF4-FFF2-40B4-BE49-F238E27FC236}">
                <a16:creationId xmlns:a16="http://schemas.microsoft.com/office/drawing/2014/main" xmlns="" id="{00000000-0008-0000-0B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0B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0" name="Picture 219" descr="http://ebs.toyotavn.com.vn:8000/OA_MEDIA/fwkhp_folder.gif">
            <a:extLst>
              <a:ext uri="{FF2B5EF4-FFF2-40B4-BE49-F238E27FC236}">
                <a16:creationId xmlns:a16="http://schemas.microsoft.com/office/drawing/2014/main" xmlns="" id="{00000000-0008-0000-0B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1" name="Picture 220" descr="http://ebs.toyotavn.com.vn:8000/OA_MEDIA/fwkhp_folder.gif">
            <a:extLst>
              <a:ext uri="{FF2B5EF4-FFF2-40B4-BE49-F238E27FC236}">
                <a16:creationId xmlns:a16="http://schemas.microsoft.com/office/drawing/2014/main" xmlns="" id="{00000000-0008-0000-0B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2" name="Group 221">
          <a:extLst>
            <a:ext uri="{FF2B5EF4-FFF2-40B4-BE49-F238E27FC236}">
              <a16:creationId xmlns:a16="http://schemas.microsoft.com/office/drawing/2014/main" xmlns="" id="{00000000-0008-0000-0B00-0000DE000000}"/>
            </a:ext>
          </a:extLst>
        </xdr:cNvPr>
        <xdr:cNvGrpSpPr/>
      </xdr:nvGrpSpPr>
      <xdr:grpSpPr>
        <a:xfrm>
          <a:off x="6944633" y="2061937"/>
          <a:ext cx="257628" cy="838199"/>
          <a:chOff x="462644" y="2122714"/>
          <a:chExt cx="157843" cy="865414"/>
        </a:xfrm>
      </xdr:grpSpPr>
      <xdr:pic>
        <xdr:nvPicPr>
          <xdr:cNvPr id="223" name="Picture 222" descr="http://ebs.toyotavn.com.vn:8000/OA_MEDIA/fwkhp_folder.gif">
            <a:extLst>
              <a:ext uri="{FF2B5EF4-FFF2-40B4-BE49-F238E27FC236}">
                <a16:creationId xmlns:a16="http://schemas.microsoft.com/office/drawing/2014/main" xmlns="" id="{00000000-0008-0000-0B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0B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5" name="Picture 224" descr="http://ebs.toyotavn.com.vn:8000/OA_MEDIA/fwkhp_folder.gif">
            <a:extLst>
              <a:ext uri="{FF2B5EF4-FFF2-40B4-BE49-F238E27FC236}">
                <a16:creationId xmlns:a16="http://schemas.microsoft.com/office/drawing/2014/main" xmlns="" id="{00000000-0008-0000-0B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6" name="Picture 225" descr="http://ebs.toyotavn.com.vn:8000/OA_MEDIA/fwkhp_folder.gif">
            <a:extLst>
              <a:ext uri="{FF2B5EF4-FFF2-40B4-BE49-F238E27FC236}">
                <a16:creationId xmlns:a16="http://schemas.microsoft.com/office/drawing/2014/main" xmlns="" id="{00000000-0008-0000-0B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7" name="Group 226">
          <a:extLst>
            <a:ext uri="{FF2B5EF4-FFF2-40B4-BE49-F238E27FC236}">
              <a16:creationId xmlns:a16="http://schemas.microsoft.com/office/drawing/2014/main" xmlns="" id="{00000000-0008-0000-0B00-0000E3000000}"/>
            </a:ext>
          </a:extLst>
        </xdr:cNvPr>
        <xdr:cNvGrpSpPr/>
      </xdr:nvGrpSpPr>
      <xdr:grpSpPr>
        <a:xfrm>
          <a:off x="6944633" y="2061937"/>
          <a:ext cx="257628" cy="838199"/>
          <a:chOff x="462644" y="2122714"/>
          <a:chExt cx="157843" cy="865414"/>
        </a:xfrm>
      </xdr:grpSpPr>
      <xdr:pic>
        <xdr:nvPicPr>
          <xdr:cNvPr id="228" name="Picture 227" descr="http://ebs.toyotavn.com.vn:8000/OA_MEDIA/fwkhp_folder.gif">
            <a:extLst>
              <a:ext uri="{FF2B5EF4-FFF2-40B4-BE49-F238E27FC236}">
                <a16:creationId xmlns:a16="http://schemas.microsoft.com/office/drawing/2014/main" xmlns="" id="{00000000-0008-0000-0B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9" name="Picture 228" descr="http://ebs.toyotavn.com.vn:8000/OA_MEDIA/fwkhp_folder.gif">
            <a:extLst>
              <a:ext uri="{FF2B5EF4-FFF2-40B4-BE49-F238E27FC236}">
                <a16:creationId xmlns:a16="http://schemas.microsoft.com/office/drawing/2014/main" xmlns="" id="{00000000-0008-0000-0B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0" name="Picture 229" descr="http://ebs.toyotavn.com.vn:8000/OA_MEDIA/fwkhp_folder.gif">
            <a:extLst>
              <a:ext uri="{FF2B5EF4-FFF2-40B4-BE49-F238E27FC236}">
                <a16:creationId xmlns:a16="http://schemas.microsoft.com/office/drawing/2014/main" xmlns="" id="{00000000-0008-0000-0B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1" name="Picture 230" descr="http://ebs.toyotavn.com.vn:8000/OA_MEDIA/fwkhp_folder.gif">
            <a:extLst>
              <a:ext uri="{FF2B5EF4-FFF2-40B4-BE49-F238E27FC236}">
                <a16:creationId xmlns:a16="http://schemas.microsoft.com/office/drawing/2014/main" xmlns="" id="{00000000-0008-0000-0B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32" name="Group 231">
          <a:extLst>
            <a:ext uri="{FF2B5EF4-FFF2-40B4-BE49-F238E27FC236}">
              <a16:creationId xmlns:a16="http://schemas.microsoft.com/office/drawing/2014/main" xmlns="" id="{00000000-0008-0000-0B00-0000E8000000}"/>
            </a:ext>
          </a:extLst>
        </xdr:cNvPr>
        <xdr:cNvGrpSpPr/>
      </xdr:nvGrpSpPr>
      <xdr:grpSpPr>
        <a:xfrm>
          <a:off x="6960962" y="3008086"/>
          <a:ext cx="257628" cy="829128"/>
          <a:chOff x="462644" y="2122714"/>
          <a:chExt cx="157843" cy="865414"/>
        </a:xfrm>
      </xdr:grpSpPr>
      <xdr:pic>
        <xdr:nvPicPr>
          <xdr:cNvPr id="233" name="Picture 232" descr="http://ebs.toyotavn.com.vn:8000/OA_MEDIA/fwkhp_folder.gif">
            <a:extLst>
              <a:ext uri="{FF2B5EF4-FFF2-40B4-BE49-F238E27FC236}">
                <a16:creationId xmlns:a16="http://schemas.microsoft.com/office/drawing/2014/main" xmlns="" id="{00000000-0008-0000-0B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0B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5" name="Picture 234" descr="http://ebs.toyotavn.com.vn:8000/OA_MEDIA/fwkhp_folder.gif">
            <a:extLst>
              <a:ext uri="{FF2B5EF4-FFF2-40B4-BE49-F238E27FC236}">
                <a16:creationId xmlns:a16="http://schemas.microsoft.com/office/drawing/2014/main" xmlns="" id="{00000000-0008-0000-0B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6" name="Picture 235" descr="http://ebs.toyotavn.com.vn:8000/OA_MEDIA/fwkhp_folder.gif">
            <a:extLst>
              <a:ext uri="{FF2B5EF4-FFF2-40B4-BE49-F238E27FC236}">
                <a16:creationId xmlns:a16="http://schemas.microsoft.com/office/drawing/2014/main" xmlns="" id="{00000000-0008-0000-0B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7" name="Group 236">
          <a:extLst>
            <a:ext uri="{FF2B5EF4-FFF2-40B4-BE49-F238E27FC236}">
              <a16:creationId xmlns:a16="http://schemas.microsoft.com/office/drawing/2014/main" xmlns="" id="{00000000-0008-0000-0B00-0000ED000000}"/>
            </a:ext>
          </a:extLst>
        </xdr:cNvPr>
        <xdr:cNvGrpSpPr/>
      </xdr:nvGrpSpPr>
      <xdr:grpSpPr>
        <a:xfrm>
          <a:off x="6944633" y="2061937"/>
          <a:ext cx="257628" cy="838199"/>
          <a:chOff x="462644" y="2122714"/>
          <a:chExt cx="157843" cy="865414"/>
        </a:xfrm>
      </xdr:grpSpPr>
      <xdr:pic>
        <xdr:nvPicPr>
          <xdr:cNvPr id="238" name="Picture 237" descr="http://ebs.toyotavn.com.vn:8000/OA_MEDIA/fwkhp_folder.gif">
            <a:extLst>
              <a:ext uri="{FF2B5EF4-FFF2-40B4-BE49-F238E27FC236}">
                <a16:creationId xmlns:a16="http://schemas.microsoft.com/office/drawing/2014/main" xmlns="" id="{00000000-0008-0000-0B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0B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0" name="Picture 239" descr="http://ebs.toyotavn.com.vn:8000/OA_MEDIA/fwkhp_folder.gif">
            <a:extLst>
              <a:ext uri="{FF2B5EF4-FFF2-40B4-BE49-F238E27FC236}">
                <a16:creationId xmlns:a16="http://schemas.microsoft.com/office/drawing/2014/main" xmlns="" id="{00000000-0008-0000-0B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1" name="Picture 240" descr="http://ebs.toyotavn.com.vn:8000/OA_MEDIA/fwkhp_folder.gif">
            <a:extLst>
              <a:ext uri="{FF2B5EF4-FFF2-40B4-BE49-F238E27FC236}">
                <a16:creationId xmlns:a16="http://schemas.microsoft.com/office/drawing/2014/main" xmlns="" id="{00000000-0008-0000-0B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42" name="Picture 241" descr="http://ebs.toyotavn.com.vn:8000/OA_MEDIA/fwkhp_folder.gif">
          <a:extLst>
            <a:ext uri="{FF2B5EF4-FFF2-40B4-BE49-F238E27FC236}">
              <a16:creationId xmlns:a16="http://schemas.microsoft.com/office/drawing/2014/main" xmlns="" id="{00000000-0008-0000-0B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39025"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43" name="Group 242">
          <a:extLst>
            <a:ext uri="{FF2B5EF4-FFF2-40B4-BE49-F238E27FC236}">
              <a16:creationId xmlns:a16="http://schemas.microsoft.com/office/drawing/2014/main" xmlns="" id="{00000000-0008-0000-0B00-0000F3000000}"/>
            </a:ext>
          </a:extLst>
        </xdr:cNvPr>
        <xdr:cNvGrpSpPr/>
      </xdr:nvGrpSpPr>
      <xdr:grpSpPr>
        <a:xfrm>
          <a:off x="6944633" y="2061937"/>
          <a:ext cx="257628" cy="838199"/>
          <a:chOff x="462644" y="2122714"/>
          <a:chExt cx="157843" cy="865414"/>
        </a:xfrm>
      </xdr:grpSpPr>
      <xdr:pic>
        <xdr:nvPicPr>
          <xdr:cNvPr id="244" name="Picture 243" descr="http://ebs.toyotavn.com.vn:8000/OA_MEDIA/fwkhp_folder.gif">
            <a:extLst>
              <a:ext uri="{FF2B5EF4-FFF2-40B4-BE49-F238E27FC236}">
                <a16:creationId xmlns:a16="http://schemas.microsoft.com/office/drawing/2014/main" xmlns="" id="{00000000-0008-0000-0B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 name="Picture 244" descr="http://ebs.toyotavn.com.vn:8000/OA_MEDIA/fwkhp_folder.gif">
            <a:extLst>
              <a:ext uri="{FF2B5EF4-FFF2-40B4-BE49-F238E27FC236}">
                <a16:creationId xmlns:a16="http://schemas.microsoft.com/office/drawing/2014/main" xmlns="" id="{00000000-0008-0000-0B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6" name="Picture 245" descr="http://ebs.toyotavn.com.vn:8000/OA_MEDIA/fwkhp_folder.gif">
            <a:extLst>
              <a:ext uri="{FF2B5EF4-FFF2-40B4-BE49-F238E27FC236}">
                <a16:creationId xmlns:a16="http://schemas.microsoft.com/office/drawing/2014/main" xmlns="" id="{00000000-0008-0000-0B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7" name="Picture 246" descr="http://ebs.toyotavn.com.vn:8000/OA_MEDIA/fwkhp_folder.gif">
            <a:extLst>
              <a:ext uri="{FF2B5EF4-FFF2-40B4-BE49-F238E27FC236}">
                <a16:creationId xmlns:a16="http://schemas.microsoft.com/office/drawing/2014/main" xmlns="" id="{00000000-0008-0000-0B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48" name="Group 247">
          <a:extLst>
            <a:ext uri="{FF2B5EF4-FFF2-40B4-BE49-F238E27FC236}">
              <a16:creationId xmlns:a16="http://schemas.microsoft.com/office/drawing/2014/main" xmlns="" id="{00000000-0008-0000-0B00-0000F8000000}"/>
            </a:ext>
          </a:extLst>
        </xdr:cNvPr>
        <xdr:cNvGrpSpPr/>
      </xdr:nvGrpSpPr>
      <xdr:grpSpPr>
        <a:xfrm>
          <a:off x="6960962" y="3008086"/>
          <a:ext cx="257628" cy="829128"/>
          <a:chOff x="462644" y="2122714"/>
          <a:chExt cx="157843" cy="865414"/>
        </a:xfrm>
      </xdr:grpSpPr>
      <xdr:pic>
        <xdr:nvPicPr>
          <xdr:cNvPr id="249" name="Picture 248" descr="http://ebs.toyotavn.com.vn:8000/OA_MEDIA/fwkhp_folder.gif">
            <a:extLst>
              <a:ext uri="{FF2B5EF4-FFF2-40B4-BE49-F238E27FC236}">
                <a16:creationId xmlns:a16="http://schemas.microsoft.com/office/drawing/2014/main" xmlns="" id="{00000000-0008-0000-0B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Picture 249" descr="http://ebs.toyotavn.com.vn:8000/OA_MEDIA/fwkhp_folder.gif">
            <a:extLst>
              <a:ext uri="{FF2B5EF4-FFF2-40B4-BE49-F238E27FC236}">
                <a16:creationId xmlns:a16="http://schemas.microsoft.com/office/drawing/2014/main" xmlns="" id="{00000000-0008-0000-0B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Picture 250" descr="http://ebs.toyotavn.com.vn:8000/OA_MEDIA/fwkhp_folder.gif">
            <a:extLst>
              <a:ext uri="{FF2B5EF4-FFF2-40B4-BE49-F238E27FC236}">
                <a16:creationId xmlns:a16="http://schemas.microsoft.com/office/drawing/2014/main" xmlns="" id="{00000000-0008-0000-0B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2" name="Picture 251" descr="http://ebs.toyotavn.com.vn:8000/OA_MEDIA/fwkhp_folder.gif">
            <a:extLst>
              <a:ext uri="{FF2B5EF4-FFF2-40B4-BE49-F238E27FC236}">
                <a16:creationId xmlns:a16="http://schemas.microsoft.com/office/drawing/2014/main" xmlns="" id="{00000000-0008-0000-0B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53" name="Group 252">
          <a:extLst>
            <a:ext uri="{FF2B5EF4-FFF2-40B4-BE49-F238E27FC236}">
              <a16:creationId xmlns:a16="http://schemas.microsoft.com/office/drawing/2014/main" xmlns="" id="{00000000-0008-0000-0B00-0000FD000000}"/>
            </a:ext>
          </a:extLst>
        </xdr:cNvPr>
        <xdr:cNvGrpSpPr/>
      </xdr:nvGrpSpPr>
      <xdr:grpSpPr>
        <a:xfrm>
          <a:off x="6944633" y="2061937"/>
          <a:ext cx="257628" cy="838199"/>
          <a:chOff x="462644" y="2122714"/>
          <a:chExt cx="157843" cy="865414"/>
        </a:xfrm>
      </xdr:grpSpPr>
      <xdr:pic>
        <xdr:nvPicPr>
          <xdr:cNvPr id="254" name="Picture 253" descr="http://ebs.toyotavn.com.vn:8000/OA_MEDIA/fwkhp_folder.gif">
            <a:extLst>
              <a:ext uri="{FF2B5EF4-FFF2-40B4-BE49-F238E27FC236}">
                <a16:creationId xmlns:a16="http://schemas.microsoft.com/office/drawing/2014/main" xmlns="" id="{00000000-0008-0000-0B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5" name="Picture 254" descr="http://ebs.toyotavn.com.vn:8000/OA_MEDIA/fwkhp_folder.gif">
            <a:extLst>
              <a:ext uri="{FF2B5EF4-FFF2-40B4-BE49-F238E27FC236}">
                <a16:creationId xmlns:a16="http://schemas.microsoft.com/office/drawing/2014/main" xmlns="" id="{00000000-0008-0000-0B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6" name="Picture 255" descr="http://ebs.toyotavn.com.vn:8000/OA_MEDIA/fwkhp_folder.gif">
            <a:extLst>
              <a:ext uri="{FF2B5EF4-FFF2-40B4-BE49-F238E27FC236}">
                <a16:creationId xmlns:a16="http://schemas.microsoft.com/office/drawing/2014/main" xmlns="" id="{00000000-0008-0000-0B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7" name="Picture 256" descr="http://ebs.toyotavn.com.vn:8000/OA_MEDIA/fwkhp_folder.gif">
            <a:extLst>
              <a:ext uri="{FF2B5EF4-FFF2-40B4-BE49-F238E27FC236}">
                <a16:creationId xmlns:a16="http://schemas.microsoft.com/office/drawing/2014/main" xmlns="" id="{00000000-0008-0000-0B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58" name="Picture 257" descr="http://ebs.toyotavn.com.vn:8000/OA_MEDIA/fwkhp_folder.gif">
          <a:extLst>
            <a:ext uri="{FF2B5EF4-FFF2-40B4-BE49-F238E27FC236}">
              <a16:creationId xmlns:a16="http://schemas.microsoft.com/office/drawing/2014/main" xmlns="" id="{00000000-0008-0000-0B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39025"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46</xdr:col>
      <xdr:colOff>96611</xdr:colOff>
      <xdr:row>27</xdr:row>
      <xdr:rowOff>131986</xdr:rowOff>
    </xdr:from>
    <xdr:to>
      <xdr:col>51</xdr:col>
      <xdr:colOff>68035</xdr:colOff>
      <xdr:row>29</xdr:row>
      <xdr:rowOff>13606</xdr:rowOff>
    </xdr:to>
    <xdr:sp macro="" textlink="">
      <xdr:nvSpPr>
        <xdr:cNvPr id="259" name="Rounded Rectangle 258">
          <a:extLst>
            <a:ext uri="{FF2B5EF4-FFF2-40B4-BE49-F238E27FC236}">
              <a16:creationId xmlns:a16="http://schemas.microsoft.com/office/drawing/2014/main" xmlns="" id="{00000000-0008-0000-0B00-000003010000}"/>
            </a:ext>
          </a:extLst>
        </xdr:cNvPr>
        <xdr:cNvSpPr/>
      </xdr:nvSpPr>
      <xdr:spPr>
        <a:xfrm>
          <a:off x="13730968" y="5329915"/>
          <a:ext cx="1264103" cy="27622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Adjust</a:t>
          </a:r>
          <a:r>
            <a:rPr lang="en-US" sz="1100" baseline="0"/>
            <a:t> order</a:t>
          </a:r>
          <a:endParaRPr lang="en-US" sz="1100"/>
        </a:p>
      </xdr:txBody>
    </xdr:sp>
    <xdr:clientData/>
  </xdr:twoCellAnchor>
  <xdr:twoCellAnchor>
    <xdr:from>
      <xdr:col>60</xdr:col>
      <xdr:colOff>70758</xdr:colOff>
      <xdr:row>38</xdr:row>
      <xdr:rowOff>166008</xdr:rowOff>
    </xdr:from>
    <xdr:to>
      <xdr:col>61</xdr:col>
      <xdr:colOff>304803</xdr:colOff>
      <xdr:row>39</xdr:row>
      <xdr:rowOff>171451</xdr:rowOff>
    </xdr:to>
    <xdr:grpSp>
      <xdr:nvGrpSpPr>
        <xdr:cNvPr id="260" name="Group 259">
          <a:extLst>
            <a:ext uri="{FF2B5EF4-FFF2-40B4-BE49-F238E27FC236}">
              <a16:creationId xmlns:a16="http://schemas.microsoft.com/office/drawing/2014/main" xmlns="" id="{00000000-0008-0000-0B00-000004010000}"/>
            </a:ext>
          </a:extLst>
        </xdr:cNvPr>
        <xdr:cNvGrpSpPr/>
      </xdr:nvGrpSpPr>
      <xdr:grpSpPr>
        <a:xfrm>
          <a:off x="17358633" y="7389133"/>
          <a:ext cx="326120" cy="195943"/>
          <a:chOff x="5959928" y="3878036"/>
          <a:chExt cx="601437" cy="209550"/>
        </a:xfrm>
      </xdr:grpSpPr>
      <xdr:sp macro="" textlink="">
        <xdr:nvSpPr>
          <xdr:cNvPr id="261" name="Text Box 13">
            <a:extLst>
              <a:ext uri="{FF2B5EF4-FFF2-40B4-BE49-F238E27FC236}">
                <a16:creationId xmlns:a16="http://schemas.microsoft.com/office/drawing/2014/main" xmlns="" id="{00000000-0008-0000-0B00-00000501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262" name="Line 14">
            <a:extLst>
              <a:ext uri="{FF2B5EF4-FFF2-40B4-BE49-F238E27FC236}">
                <a16:creationId xmlns:a16="http://schemas.microsoft.com/office/drawing/2014/main" xmlns="" id="{00000000-0008-0000-0B00-00000601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35</xdr:col>
      <xdr:colOff>102054</xdr:colOff>
      <xdr:row>41</xdr:row>
      <xdr:rowOff>175533</xdr:rowOff>
    </xdr:from>
    <xdr:to>
      <xdr:col>40</xdr:col>
      <xdr:colOff>142876</xdr:colOff>
      <xdr:row>43</xdr:row>
      <xdr:rowOff>54428</xdr:rowOff>
    </xdr:to>
    <xdr:sp macro="" textlink="">
      <xdr:nvSpPr>
        <xdr:cNvPr id="263" name="Oval 9">
          <a:extLst>
            <a:ext uri="{FF2B5EF4-FFF2-40B4-BE49-F238E27FC236}">
              <a16:creationId xmlns:a16="http://schemas.microsoft.com/office/drawing/2014/main" xmlns="" id="{00000000-0008-0000-0B00-000007010000}"/>
            </a:ext>
          </a:extLst>
        </xdr:cNvPr>
        <xdr:cNvSpPr>
          <a:spLocks noChangeArrowheads="1"/>
        </xdr:cNvSpPr>
      </xdr:nvSpPr>
      <xdr:spPr bwMode="auto">
        <a:xfrm>
          <a:off x="10892518" y="8054069"/>
          <a:ext cx="1333501"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41</xdr:col>
      <xdr:colOff>156483</xdr:colOff>
      <xdr:row>41</xdr:row>
      <xdr:rowOff>151037</xdr:rowOff>
    </xdr:from>
    <xdr:to>
      <xdr:col>46</xdr:col>
      <xdr:colOff>127908</xdr:colOff>
      <xdr:row>43</xdr:row>
      <xdr:rowOff>46264</xdr:rowOff>
    </xdr:to>
    <xdr:sp macro="" textlink="">
      <xdr:nvSpPr>
        <xdr:cNvPr id="266" name="Rounded Rectangle 265">
          <a:extLst>
            <a:ext uri="{FF2B5EF4-FFF2-40B4-BE49-F238E27FC236}">
              <a16:creationId xmlns:a16="http://schemas.microsoft.com/office/drawing/2014/main" xmlns="" id="{00000000-0008-0000-0B00-00000A010000}"/>
            </a:ext>
          </a:extLst>
        </xdr:cNvPr>
        <xdr:cNvSpPr/>
      </xdr:nvSpPr>
      <xdr:spPr>
        <a:xfrm>
          <a:off x="12498162" y="8029573"/>
          <a:ext cx="1264103" cy="27622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Issue</a:t>
          </a:r>
          <a:r>
            <a:rPr lang="en-US" sz="1100" baseline="0"/>
            <a:t> order day by day</a:t>
          </a:r>
          <a:endParaRPr lang="en-US" sz="1100"/>
        </a:p>
      </xdr:txBody>
    </xdr:sp>
    <xdr:clientData/>
  </xdr:twoCellAnchor>
  <xdr:twoCellAnchor>
    <xdr:from>
      <xdr:col>41</xdr:col>
      <xdr:colOff>118382</xdr:colOff>
      <xdr:row>41</xdr:row>
      <xdr:rowOff>164647</xdr:rowOff>
    </xdr:from>
    <xdr:to>
      <xdr:col>46</xdr:col>
      <xdr:colOff>159205</xdr:colOff>
      <xdr:row>43</xdr:row>
      <xdr:rowOff>43542</xdr:rowOff>
    </xdr:to>
    <xdr:sp macro="" textlink="">
      <xdr:nvSpPr>
        <xdr:cNvPr id="267" name="Oval 9">
          <a:extLst>
            <a:ext uri="{FF2B5EF4-FFF2-40B4-BE49-F238E27FC236}">
              <a16:creationId xmlns:a16="http://schemas.microsoft.com/office/drawing/2014/main" xmlns="" id="{00000000-0008-0000-0B00-00000B010000}"/>
            </a:ext>
          </a:extLst>
        </xdr:cNvPr>
        <xdr:cNvSpPr>
          <a:spLocks noChangeArrowheads="1"/>
        </xdr:cNvSpPr>
      </xdr:nvSpPr>
      <xdr:spPr bwMode="auto">
        <a:xfrm>
          <a:off x="12460061" y="8043183"/>
          <a:ext cx="1333501"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87078</xdr:colOff>
      <xdr:row>43</xdr:row>
      <xdr:rowOff>134709</xdr:rowOff>
    </xdr:from>
    <xdr:to>
      <xdr:col>38</xdr:col>
      <xdr:colOff>76192</xdr:colOff>
      <xdr:row>45</xdr:row>
      <xdr:rowOff>24491</xdr:rowOff>
    </xdr:to>
    <xdr:grpSp>
      <xdr:nvGrpSpPr>
        <xdr:cNvPr id="268" name="Group 267">
          <a:extLst>
            <a:ext uri="{FF2B5EF4-FFF2-40B4-BE49-F238E27FC236}">
              <a16:creationId xmlns:a16="http://schemas.microsoft.com/office/drawing/2014/main" xmlns="" id="{00000000-0008-0000-0B00-00000C010000}"/>
            </a:ext>
          </a:extLst>
        </xdr:cNvPr>
        <xdr:cNvGrpSpPr/>
      </xdr:nvGrpSpPr>
      <xdr:grpSpPr>
        <a:xfrm>
          <a:off x="11532953" y="8310334"/>
          <a:ext cx="243114" cy="270782"/>
          <a:chOff x="6313715" y="3659755"/>
          <a:chExt cx="247650" cy="427831"/>
        </a:xfrm>
      </xdr:grpSpPr>
      <xdr:sp macro="" textlink="">
        <xdr:nvSpPr>
          <xdr:cNvPr id="269" name="Text Box 13">
            <a:extLst>
              <a:ext uri="{FF2B5EF4-FFF2-40B4-BE49-F238E27FC236}">
                <a16:creationId xmlns:a16="http://schemas.microsoft.com/office/drawing/2014/main" xmlns="" id="{00000000-0008-0000-0B00-00000D01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9</a:t>
            </a:r>
          </a:p>
        </xdr:txBody>
      </xdr:sp>
      <xdr:sp macro="" textlink="">
        <xdr:nvSpPr>
          <xdr:cNvPr id="270" name="Line 14">
            <a:extLst>
              <a:ext uri="{FF2B5EF4-FFF2-40B4-BE49-F238E27FC236}">
                <a16:creationId xmlns:a16="http://schemas.microsoft.com/office/drawing/2014/main" xmlns="" id="{00000000-0008-0000-0B00-00000E01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43</xdr:col>
      <xdr:colOff>144228</xdr:colOff>
      <xdr:row>43</xdr:row>
      <xdr:rowOff>151038</xdr:rowOff>
    </xdr:from>
    <xdr:to>
      <xdr:col>44</xdr:col>
      <xdr:colOff>133341</xdr:colOff>
      <xdr:row>45</xdr:row>
      <xdr:rowOff>40820</xdr:rowOff>
    </xdr:to>
    <xdr:grpSp>
      <xdr:nvGrpSpPr>
        <xdr:cNvPr id="271" name="Group 270">
          <a:extLst>
            <a:ext uri="{FF2B5EF4-FFF2-40B4-BE49-F238E27FC236}">
              <a16:creationId xmlns:a16="http://schemas.microsoft.com/office/drawing/2014/main" xmlns="" id="{00000000-0008-0000-0B00-00000F010000}"/>
            </a:ext>
          </a:extLst>
        </xdr:cNvPr>
        <xdr:cNvGrpSpPr/>
      </xdr:nvGrpSpPr>
      <xdr:grpSpPr>
        <a:xfrm>
          <a:off x="13114103" y="8326663"/>
          <a:ext cx="243113" cy="270782"/>
          <a:chOff x="6313715" y="3659755"/>
          <a:chExt cx="247650" cy="427831"/>
        </a:xfrm>
      </xdr:grpSpPr>
      <xdr:sp macro="" textlink="">
        <xdr:nvSpPr>
          <xdr:cNvPr id="272" name="Text Box 13">
            <a:extLst>
              <a:ext uri="{FF2B5EF4-FFF2-40B4-BE49-F238E27FC236}">
                <a16:creationId xmlns:a16="http://schemas.microsoft.com/office/drawing/2014/main" xmlns="" id="{00000000-0008-0000-0B00-00001001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10</a:t>
            </a:r>
          </a:p>
        </xdr:txBody>
      </xdr:sp>
      <xdr:sp macro="" textlink="">
        <xdr:nvSpPr>
          <xdr:cNvPr id="273" name="Line 14">
            <a:extLst>
              <a:ext uri="{FF2B5EF4-FFF2-40B4-BE49-F238E27FC236}">
                <a16:creationId xmlns:a16="http://schemas.microsoft.com/office/drawing/2014/main" xmlns="" id="{00000000-0008-0000-0B00-00001101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1</xdr:col>
      <xdr:colOff>285750</xdr:colOff>
      <xdr:row>58</xdr:row>
      <xdr:rowOff>176893</xdr:rowOff>
    </xdr:from>
    <xdr:to>
      <xdr:col>37</xdr:col>
      <xdr:colOff>0</xdr:colOff>
      <xdr:row>87</xdr:row>
      <xdr:rowOff>81643</xdr:rowOff>
    </xdr:to>
    <xdr:pic>
      <xdr:nvPicPr>
        <xdr:cNvPr id="146" name="Picture 145">
          <a:extLst>
            <a:ext uri="{FF2B5EF4-FFF2-40B4-BE49-F238E27FC236}">
              <a16:creationId xmlns:a16="http://schemas.microsoft.com/office/drawing/2014/main" xmlns="" id="{00000000-0008-0000-0B00-000092000000}"/>
            </a:ext>
          </a:extLst>
        </xdr:cNvPr>
        <xdr:cNvPicPr>
          <a:picLocks noChangeAspect="1"/>
        </xdr:cNvPicPr>
      </xdr:nvPicPr>
      <xdr:blipFill rotWithShape="1">
        <a:blip xmlns:r="http://schemas.openxmlformats.org/officeDocument/2006/relationships" r:embed="rId4"/>
        <a:srcRect l="2566" t="24277" r="8695" b="20052"/>
        <a:stretch/>
      </xdr:blipFill>
      <xdr:spPr>
        <a:xfrm>
          <a:off x="489857" y="11293929"/>
          <a:ext cx="10817679" cy="5429250"/>
        </a:xfrm>
        <a:prstGeom prst="rect">
          <a:avLst/>
        </a:prstGeom>
      </xdr:spPr>
    </xdr:pic>
    <xdr:clientData/>
  </xdr:twoCellAnchor>
  <xdr:twoCellAnchor editAs="oneCell">
    <xdr:from>
      <xdr:col>40</xdr:col>
      <xdr:colOff>106589</xdr:colOff>
      <xdr:row>59</xdr:row>
      <xdr:rowOff>40823</xdr:rowOff>
    </xdr:from>
    <xdr:to>
      <xdr:col>68</xdr:col>
      <xdr:colOff>84999</xdr:colOff>
      <xdr:row>125</xdr:row>
      <xdr:rowOff>63501</xdr:rowOff>
    </xdr:to>
    <xdr:pic>
      <xdr:nvPicPr>
        <xdr:cNvPr id="274" name="Picture 273">
          <a:extLst>
            <a:ext uri="{FF2B5EF4-FFF2-40B4-BE49-F238E27FC236}">
              <a16:creationId xmlns:a16="http://schemas.microsoft.com/office/drawing/2014/main" xmlns="" id="{00000000-0008-0000-0B00-00001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14464" y="11264448"/>
          <a:ext cx="8360410" cy="12595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258536</xdr:colOff>
      <xdr:row>69</xdr:row>
      <xdr:rowOff>163285</xdr:rowOff>
    </xdr:from>
    <xdr:to>
      <xdr:col>22</xdr:col>
      <xdr:colOff>108857</xdr:colOff>
      <xdr:row>72</xdr:row>
      <xdr:rowOff>13607</xdr:rowOff>
    </xdr:to>
    <xdr:sp macro="" textlink="">
      <xdr:nvSpPr>
        <xdr:cNvPr id="264" name="Oval 263">
          <a:extLst>
            <a:ext uri="{FF2B5EF4-FFF2-40B4-BE49-F238E27FC236}">
              <a16:creationId xmlns:a16="http://schemas.microsoft.com/office/drawing/2014/main" xmlns="" id="{AE77072C-4D06-44E0-AFC7-D542BF24DEB0}"/>
            </a:ext>
          </a:extLst>
        </xdr:cNvPr>
        <xdr:cNvSpPr/>
      </xdr:nvSpPr>
      <xdr:spPr>
        <a:xfrm>
          <a:off x="5783036" y="13375821"/>
          <a:ext cx="1102178" cy="421822"/>
        </a:xfrm>
        <a:prstGeom prst="ellipse">
          <a:avLst/>
        </a:prstGeom>
        <a:solidFill>
          <a:schemeClr val="accent1">
            <a:alpha val="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163285</xdr:colOff>
      <xdr:row>72</xdr:row>
      <xdr:rowOff>27214</xdr:rowOff>
    </xdr:from>
    <xdr:to>
      <xdr:col>20</xdr:col>
      <xdr:colOff>244928</xdr:colOff>
      <xdr:row>81</xdr:row>
      <xdr:rowOff>176893</xdr:rowOff>
    </xdr:to>
    <xdr:cxnSp macro="">
      <xdr:nvCxnSpPr>
        <xdr:cNvPr id="276" name="Straight Arrow Connector 275">
          <a:extLst>
            <a:ext uri="{FF2B5EF4-FFF2-40B4-BE49-F238E27FC236}">
              <a16:creationId xmlns:a16="http://schemas.microsoft.com/office/drawing/2014/main" xmlns="" id="{292AD6BC-7F3A-4BFB-B120-105023DD38D6}"/>
            </a:ext>
          </a:extLst>
        </xdr:cNvPr>
        <xdr:cNvCxnSpPr/>
      </xdr:nvCxnSpPr>
      <xdr:spPr>
        <a:xfrm flipH="1">
          <a:off x="6313714" y="13811250"/>
          <a:ext cx="81643" cy="18641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272143</xdr:colOff>
      <xdr:row>81</xdr:row>
      <xdr:rowOff>13607</xdr:rowOff>
    </xdr:from>
    <xdr:to>
      <xdr:col>26</xdr:col>
      <xdr:colOff>108857</xdr:colOff>
      <xdr:row>83</xdr:row>
      <xdr:rowOff>136071</xdr:rowOff>
    </xdr:to>
    <xdr:sp macro="" textlink="">
      <xdr:nvSpPr>
        <xdr:cNvPr id="277" name="Rectangle 276">
          <a:extLst>
            <a:ext uri="{FF2B5EF4-FFF2-40B4-BE49-F238E27FC236}">
              <a16:creationId xmlns:a16="http://schemas.microsoft.com/office/drawing/2014/main" xmlns="" id="{3C0F535F-64A4-4713-87FA-7B3140F56335}"/>
            </a:ext>
          </a:extLst>
        </xdr:cNvPr>
        <xdr:cNvSpPr/>
      </xdr:nvSpPr>
      <xdr:spPr>
        <a:xfrm>
          <a:off x="5796643" y="15512143"/>
          <a:ext cx="2340428" cy="5034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Chú</a:t>
          </a:r>
          <a:r>
            <a:rPr lang="en-US" sz="1100" baseline="0"/>
            <a:t> ý xác nhận thông tin ETD và ETA giao hàng theo master set up</a:t>
          </a:r>
          <a:endParaRPr lang="en-US" sz="1100"/>
        </a:p>
      </xdr:txBody>
    </xdr:sp>
    <xdr:clientData/>
  </xdr:twoCellAnchor>
  <xdr:twoCellAnchor editAs="oneCell">
    <xdr:from>
      <xdr:col>13</xdr:col>
      <xdr:colOff>136072</xdr:colOff>
      <xdr:row>60</xdr:row>
      <xdr:rowOff>122464</xdr:rowOff>
    </xdr:from>
    <xdr:to>
      <xdr:col>15</xdr:col>
      <xdr:colOff>136072</xdr:colOff>
      <xdr:row>64</xdr:row>
      <xdr:rowOff>26108</xdr:rowOff>
    </xdr:to>
    <xdr:pic>
      <xdr:nvPicPr>
        <xdr:cNvPr id="278" name="Picture 277">
          <a:extLst>
            <a:ext uri="{FF2B5EF4-FFF2-40B4-BE49-F238E27FC236}">
              <a16:creationId xmlns:a16="http://schemas.microsoft.com/office/drawing/2014/main" xmlns="" id="{570A9EBA-91FC-4628-80B0-383AA5C176F3}"/>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87666" t="5292" b="87336"/>
        <a:stretch/>
      </xdr:blipFill>
      <xdr:spPr bwMode="auto">
        <a:xfrm>
          <a:off x="4095751" y="11620500"/>
          <a:ext cx="625928" cy="665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122464</xdr:colOff>
      <xdr:row>39</xdr:row>
      <xdr:rowOff>136071</xdr:rowOff>
    </xdr:from>
    <xdr:to>
      <xdr:col>66</xdr:col>
      <xdr:colOff>571499</xdr:colOff>
      <xdr:row>41</xdr:row>
      <xdr:rowOff>163285</xdr:rowOff>
    </xdr:to>
    <xdr:sp macro="" textlink="">
      <xdr:nvSpPr>
        <xdr:cNvPr id="279" name="Right Brace 278">
          <a:extLst>
            <a:ext uri="{FF2B5EF4-FFF2-40B4-BE49-F238E27FC236}">
              <a16:creationId xmlns:a16="http://schemas.microsoft.com/office/drawing/2014/main" xmlns="" id="{7CD05D14-0B91-4D8E-8F97-095AF9942AAF}"/>
            </a:ext>
          </a:extLst>
        </xdr:cNvPr>
        <xdr:cNvSpPr/>
      </xdr:nvSpPr>
      <xdr:spPr>
        <a:xfrm rot="5400000">
          <a:off x="19492232" y="6388553"/>
          <a:ext cx="408214" cy="289832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72</xdr:col>
      <xdr:colOff>0</xdr:colOff>
      <xdr:row>32</xdr:row>
      <xdr:rowOff>0</xdr:rowOff>
    </xdr:from>
    <xdr:ext cx="38100" cy="38100"/>
    <xdr:pic>
      <xdr:nvPicPr>
        <xdr:cNvPr id="280" name="Picture 279" descr="http://ebs.toyotavn.com.vn:8000/OA_HTML/cabo/images/t.gif">
          <a:extLst>
            <a:ext uri="{FF2B5EF4-FFF2-40B4-BE49-F238E27FC236}">
              <a16:creationId xmlns:a16="http://schemas.microsoft.com/office/drawing/2014/main" xmlns="" id="{BA5CEE1A-3D83-4E14-BD89-E188BD63ED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1" name="Picture 280" descr="http://ebs.toyotavn.com.vn:8000/OA_HTML/cabo/images/t.gif">
          <a:extLst>
            <a:ext uri="{FF2B5EF4-FFF2-40B4-BE49-F238E27FC236}">
              <a16:creationId xmlns:a16="http://schemas.microsoft.com/office/drawing/2014/main" xmlns="" id="{4E4B0A4F-D2E0-4FD5-A1B3-1681704B7F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2" name="Picture 281" descr="http://ebs.toyotavn.com.vn:8000/OA_HTML/cabo/images/t.gif">
          <a:extLst>
            <a:ext uri="{FF2B5EF4-FFF2-40B4-BE49-F238E27FC236}">
              <a16:creationId xmlns:a16="http://schemas.microsoft.com/office/drawing/2014/main" xmlns="" id="{60E7701C-C689-43CC-BEED-89E8657A23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3" name="Picture 282" descr="http://ebs.toyotavn.com.vn:8000/OA_HTML/cabo/images/t.gif">
          <a:extLst>
            <a:ext uri="{FF2B5EF4-FFF2-40B4-BE49-F238E27FC236}">
              <a16:creationId xmlns:a16="http://schemas.microsoft.com/office/drawing/2014/main" xmlns="" id="{0FE012CA-E453-4503-88D7-1B3C1784F2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4" name="Picture 283" descr="http://ebs.toyotavn.com.vn:8000/OA_HTML/cabo/images/t.gif">
          <a:extLst>
            <a:ext uri="{FF2B5EF4-FFF2-40B4-BE49-F238E27FC236}">
              <a16:creationId xmlns:a16="http://schemas.microsoft.com/office/drawing/2014/main" xmlns="" id="{1C8FD97F-3674-436A-9817-5E7F453249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5" name="Picture 284" descr="http://ebs.toyotavn.com.vn:8000/OA_HTML/cabo/images/t.gif">
          <a:extLst>
            <a:ext uri="{FF2B5EF4-FFF2-40B4-BE49-F238E27FC236}">
              <a16:creationId xmlns:a16="http://schemas.microsoft.com/office/drawing/2014/main" xmlns="" id="{6E3E1211-D283-4AC3-9084-7291C4587C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6" name="Picture 285" descr="http://ebs.toyotavn.com.vn:8000/OA_HTML/cabo/images/t.gif">
          <a:extLst>
            <a:ext uri="{FF2B5EF4-FFF2-40B4-BE49-F238E27FC236}">
              <a16:creationId xmlns:a16="http://schemas.microsoft.com/office/drawing/2014/main" xmlns="" id="{6FE87551-78F5-453B-A098-02A85AADDD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7" name="Picture 286" descr="http://ebs.toyotavn.com.vn:8000/OA_HTML/cabo/images/t.gif">
          <a:extLst>
            <a:ext uri="{FF2B5EF4-FFF2-40B4-BE49-F238E27FC236}">
              <a16:creationId xmlns:a16="http://schemas.microsoft.com/office/drawing/2014/main" xmlns="" id="{530404E1-8D85-470F-A9CD-300579F8E5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8" name="Picture 287" descr="http://ebs.toyotavn.com.vn:8000/OA_HTML/cabo/images/t.gif">
          <a:extLst>
            <a:ext uri="{FF2B5EF4-FFF2-40B4-BE49-F238E27FC236}">
              <a16:creationId xmlns:a16="http://schemas.microsoft.com/office/drawing/2014/main" xmlns="" id="{D33D835B-3B89-4309-87D0-0221F54BB4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89" name="Picture 288" descr="http://ebs.toyotavn.com.vn:8000/OA_HTML/cabo/images/t.gif">
          <a:extLst>
            <a:ext uri="{FF2B5EF4-FFF2-40B4-BE49-F238E27FC236}">
              <a16:creationId xmlns:a16="http://schemas.microsoft.com/office/drawing/2014/main" xmlns="" id="{4A282E57-20F0-4C9A-8E9E-6854CA991E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0" name="Picture 289" descr="http://ebs.toyotavn.com.vn:8000/OA_HTML/cabo/images/t.gif">
          <a:extLst>
            <a:ext uri="{FF2B5EF4-FFF2-40B4-BE49-F238E27FC236}">
              <a16:creationId xmlns:a16="http://schemas.microsoft.com/office/drawing/2014/main" xmlns="" id="{027B26D3-A0D6-46F9-9EB2-0C293B1540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1" name="Picture 290" descr="http://ebs.toyotavn.com.vn:8000/OA_HTML/cabo/images/t.gif">
          <a:extLst>
            <a:ext uri="{FF2B5EF4-FFF2-40B4-BE49-F238E27FC236}">
              <a16:creationId xmlns:a16="http://schemas.microsoft.com/office/drawing/2014/main" xmlns="" id="{745AA304-F4CA-424E-82D2-9577B4ADBF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2" name="Picture 291" descr="http://ebs.toyotavn.com.vn:8000/OA_HTML/cabo/images/t.gif">
          <a:extLst>
            <a:ext uri="{FF2B5EF4-FFF2-40B4-BE49-F238E27FC236}">
              <a16:creationId xmlns:a16="http://schemas.microsoft.com/office/drawing/2014/main" xmlns="" id="{B170E4AB-B464-43DC-9DE7-C4D65F9B11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3" name="Picture 292" descr="http://ebs.toyotavn.com.vn:8000/OA_HTML/cabo/images/t.gif">
          <a:extLst>
            <a:ext uri="{FF2B5EF4-FFF2-40B4-BE49-F238E27FC236}">
              <a16:creationId xmlns:a16="http://schemas.microsoft.com/office/drawing/2014/main" xmlns="" id="{F7AE7EB3-162B-411B-9C2B-E1597990BA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4" name="Picture 293" descr="http://ebs.toyotavn.com.vn:8000/OA_HTML/cabo/images/t.gif">
          <a:extLst>
            <a:ext uri="{FF2B5EF4-FFF2-40B4-BE49-F238E27FC236}">
              <a16:creationId xmlns:a16="http://schemas.microsoft.com/office/drawing/2014/main" xmlns="" id="{80BA3F08-A078-4F1C-8E84-104A6B7CF8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5" name="Picture 294" descr="http://ebs.toyotavn.com.vn:8000/OA_HTML/cabo/images/t.gif">
          <a:extLst>
            <a:ext uri="{FF2B5EF4-FFF2-40B4-BE49-F238E27FC236}">
              <a16:creationId xmlns:a16="http://schemas.microsoft.com/office/drawing/2014/main" xmlns="" id="{B1626245-251E-4CA5-8B08-3972915A54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6" name="Picture 295" descr="http://ebs.toyotavn.com.vn:8000/OA_HTML/cabo/images/t.gif">
          <a:extLst>
            <a:ext uri="{FF2B5EF4-FFF2-40B4-BE49-F238E27FC236}">
              <a16:creationId xmlns:a16="http://schemas.microsoft.com/office/drawing/2014/main" xmlns="" id="{79125A90-49BE-431A-8ED3-43AFDD5DE3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7" name="Picture 296" descr="http://ebs.toyotavn.com.vn:8000/OA_HTML/cabo/images/t.gif">
          <a:extLst>
            <a:ext uri="{FF2B5EF4-FFF2-40B4-BE49-F238E27FC236}">
              <a16:creationId xmlns:a16="http://schemas.microsoft.com/office/drawing/2014/main" xmlns="" id="{7B75C21D-F5AA-410D-A807-564306D0A5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8" name="Picture 297" descr="http://ebs.toyotavn.com.vn:8000/OA_HTML/cabo/images/t.gif">
          <a:extLst>
            <a:ext uri="{FF2B5EF4-FFF2-40B4-BE49-F238E27FC236}">
              <a16:creationId xmlns:a16="http://schemas.microsoft.com/office/drawing/2014/main" xmlns="" id="{08B96160-8BD4-482A-9447-CE59A43341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299" name="Picture 298" descr="http://ebs.toyotavn.com.vn:8000/OA_HTML/cabo/images/t.gif">
          <a:extLst>
            <a:ext uri="{FF2B5EF4-FFF2-40B4-BE49-F238E27FC236}">
              <a16:creationId xmlns:a16="http://schemas.microsoft.com/office/drawing/2014/main" xmlns="" id="{BC355A95-300B-479C-87F4-7F2702255C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0" name="Picture 299" descr="http://ebs.toyotavn.com.vn:8000/OA_HTML/cabo/images/t.gif">
          <a:extLst>
            <a:ext uri="{FF2B5EF4-FFF2-40B4-BE49-F238E27FC236}">
              <a16:creationId xmlns:a16="http://schemas.microsoft.com/office/drawing/2014/main" xmlns="" id="{981458AC-6972-435F-8840-397CC676CD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1" name="Picture 300" descr="http://ebs.toyotavn.com.vn:8000/OA_HTML/cabo/images/t.gif">
          <a:extLst>
            <a:ext uri="{FF2B5EF4-FFF2-40B4-BE49-F238E27FC236}">
              <a16:creationId xmlns:a16="http://schemas.microsoft.com/office/drawing/2014/main" xmlns="" id="{84B94A59-D9C4-45C6-9D5C-0BA7414A41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2" name="Picture 301" descr="http://ebs.toyotavn.com.vn:8000/OA_HTML/cabo/images/t.gif">
          <a:extLst>
            <a:ext uri="{FF2B5EF4-FFF2-40B4-BE49-F238E27FC236}">
              <a16:creationId xmlns:a16="http://schemas.microsoft.com/office/drawing/2014/main" xmlns="" id="{8BD7ADB1-C73C-4E3B-8188-D9BC53DF01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3" name="Picture 302" descr="http://ebs.toyotavn.com.vn:8000/OA_HTML/cabo/images/t.gif">
          <a:extLst>
            <a:ext uri="{FF2B5EF4-FFF2-40B4-BE49-F238E27FC236}">
              <a16:creationId xmlns:a16="http://schemas.microsoft.com/office/drawing/2014/main" xmlns="" id="{8DDD845E-7736-403E-9B59-D4B159BE11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4" name="Picture 303" descr="http://ebs.toyotavn.com.vn:8000/OA_HTML/cabo/images/t.gif">
          <a:extLst>
            <a:ext uri="{FF2B5EF4-FFF2-40B4-BE49-F238E27FC236}">
              <a16:creationId xmlns:a16="http://schemas.microsoft.com/office/drawing/2014/main" xmlns="" id="{06156489-CD2F-45B0-ABD4-8CB52A01C2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5" name="Picture 304" descr="http://ebs.toyotavn.com.vn:8000/OA_HTML/cabo/images/t.gif">
          <a:extLst>
            <a:ext uri="{FF2B5EF4-FFF2-40B4-BE49-F238E27FC236}">
              <a16:creationId xmlns:a16="http://schemas.microsoft.com/office/drawing/2014/main" xmlns="" id="{28EDC185-D658-4145-83C3-A5D1BA9C8A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6" name="Picture 305" descr="http://ebs.toyotavn.com.vn:8000/OA_HTML/cabo/images/t.gif">
          <a:extLst>
            <a:ext uri="{FF2B5EF4-FFF2-40B4-BE49-F238E27FC236}">
              <a16:creationId xmlns:a16="http://schemas.microsoft.com/office/drawing/2014/main" xmlns="" id="{60034232-D35E-4B70-87AB-BCE40AEE68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7" name="Picture 306" descr="http://ebs.toyotavn.com.vn:8000/OA_HTML/cabo/images/t.gif">
          <a:extLst>
            <a:ext uri="{FF2B5EF4-FFF2-40B4-BE49-F238E27FC236}">
              <a16:creationId xmlns:a16="http://schemas.microsoft.com/office/drawing/2014/main" xmlns="" id="{54306003-F202-4D70-969C-8BC45B3CAB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8" name="Picture 307" descr="http://ebs.toyotavn.com.vn:8000/OA_HTML/cabo/images/t.gif">
          <a:extLst>
            <a:ext uri="{FF2B5EF4-FFF2-40B4-BE49-F238E27FC236}">
              <a16:creationId xmlns:a16="http://schemas.microsoft.com/office/drawing/2014/main" xmlns="" id="{3B41C7A8-4A05-45EB-B8AD-323F3B002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09" name="Picture 308" descr="http://ebs.toyotavn.com.vn:8000/OA_HTML/cabo/images/t.gif">
          <a:extLst>
            <a:ext uri="{FF2B5EF4-FFF2-40B4-BE49-F238E27FC236}">
              <a16:creationId xmlns:a16="http://schemas.microsoft.com/office/drawing/2014/main" xmlns="" id="{8FB0279B-30EA-4A79-A3DA-C1CBA5DE2B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0" name="Picture 309" descr="http://ebs.toyotavn.com.vn:8000/OA_HTML/cabo/images/t.gif">
          <a:extLst>
            <a:ext uri="{FF2B5EF4-FFF2-40B4-BE49-F238E27FC236}">
              <a16:creationId xmlns:a16="http://schemas.microsoft.com/office/drawing/2014/main" xmlns="" id="{44A4EF95-DB01-4887-BE75-4C9474A8D4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1" name="Picture 310" descr="http://ebs.toyotavn.com.vn:8000/OA_HTML/cabo/images/t.gif">
          <a:extLst>
            <a:ext uri="{FF2B5EF4-FFF2-40B4-BE49-F238E27FC236}">
              <a16:creationId xmlns:a16="http://schemas.microsoft.com/office/drawing/2014/main" xmlns="" id="{2DD465EC-96C3-43B1-B634-4406D2AB46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2" name="Picture 311" descr="http://ebs.toyotavn.com.vn:8000/OA_HTML/cabo/images/t.gif">
          <a:extLst>
            <a:ext uri="{FF2B5EF4-FFF2-40B4-BE49-F238E27FC236}">
              <a16:creationId xmlns:a16="http://schemas.microsoft.com/office/drawing/2014/main" xmlns="" id="{77A5E2D0-2EA3-413F-BB0F-198B2928D2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3" name="Picture 312" descr="http://ebs.toyotavn.com.vn:8000/OA_HTML/cabo/images/t.gif">
          <a:extLst>
            <a:ext uri="{FF2B5EF4-FFF2-40B4-BE49-F238E27FC236}">
              <a16:creationId xmlns:a16="http://schemas.microsoft.com/office/drawing/2014/main" xmlns="" id="{BF930202-04A4-43FB-B7AD-C5F02DC6D5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4" name="Picture 313" descr="http://ebs.toyotavn.com.vn:8000/OA_HTML/cabo/images/t.gif">
          <a:extLst>
            <a:ext uri="{FF2B5EF4-FFF2-40B4-BE49-F238E27FC236}">
              <a16:creationId xmlns:a16="http://schemas.microsoft.com/office/drawing/2014/main" xmlns="" id="{75AC7D8B-D9F6-4927-8985-F9011AEF29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5" name="Picture 314" descr="http://ebs.toyotavn.com.vn:8000/OA_HTML/cabo/images/t.gif">
          <a:extLst>
            <a:ext uri="{FF2B5EF4-FFF2-40B4-BE49-F238E27FC236}">
              <a16:creationId xmlns:a16="http://schemas.microsoft.com/office/drawing/2014/main" xmlns="" id="{9AB0656A-27B0-479E-B141-442CC3FEDF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6" name="Picture 315" descr="http://ebs.toyotavn.com.vn:8000/OA_HTML/cabo/images/t.gif">
          <a:extLst>
            <a:ext uri="{FF2B5EF4-FFF2-40B4-BE49-F238E27FC236}">
              <a16:creationId xmlns:a16="http://schemas.microsoft.com/office/drawing/2014/main" xmlns="" id="{0CFBE5F8-9696-4400-A2F3-44EC7FA030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7" name="Picture 316" descr="http://ebs.toyotavn.com.vn:8000/OA_HTML/cabo/images/t.gif">
          <a:extLst>
            <a:ext uri="{FF2B5EF4-FFF2-40B4-BE49-F238E27FC236}">
              <a16:creationId xmlns:a16="http://schemas.microsoft.com/office/drawing/2014/main" xmlns="" id="{86E8BBA7-BE5B-4FAD-9B44-EC2EC99FD8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8" name="Picture 317" descr="http://ebs.toyotavn.com.vn:8000/OA_HTML/cabo/images/t.gif">
          <a:extLst>
            <a:ext uri="{FF2B5EF4-FFF2-40B4-BE49-F238E27FC236}">
              <a16:creationId xmlns:a16="http://schemas.microsoft.com/office/drawing/2014/main" xmlns="" id="{1787122A-6BE5-46EC-8270-68CD652C17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19" name="Picture 318" descr="http://ebs.toyotavn.com.vn:8000/OA_HTML/cabo/images/t.gif">
          <a:extLst>
            <a:ext uri="{FF2B5EF4-FFF2-40B4-BE49-F238E27FC236}">
              <a16:creationId xmlns:a16="http://schemas.microsoft.com/office/drawing/2014/main" xmlns="" id="{55F6A72D-F64C-41A4-B5C9-350F25CDC9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0" name="Picture 319" descr="http://ebs.toyotavn.com.vn:8000/OA_HTML/cabo/images/t.gif">
          <a:extLst>
            <a:ext uri="{FF2B5EF4-FFF2-40B4-BE49-F238E27FC236}">
              <a16:creationId xmlns:a16="http://schemas.microsoft.com/office/drawing/2014/main" xmlns="" id="{0C728DA5-D888-4826-9D87-8E86570501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1" name="Picture 320" descr="http://ebs.toyotavn.com.vn:8000/OA_HTML/cabo/images/t.gif">
          <a:extLst>
            <a:ext uri="{FF2B5EF4-FFF2-40B4-BE49-F238E27FC236}">
              <a16:creationId xmlns:a16="http://schemas.microsoft.com/office/drawing/2014/main" xmlns="" id="{81A387FB-59BF-44A7-B74B-52FA88C611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2" name="Picture 321" descr="http://ebs.toyotavn.com.vn:8000/OA_HTML/cabo/images/t.gif">
          <a:extLst>
            <a:ext uri="{FF2B5EF4-FFF2-40B4-BE49-F238E27FC236}">
              <a16:creationId xmlns:a16="http://schemas.microsoft.com/office/drawing/2014/main" xmlns="" id="{4667D6A7-9097-45CC-86CF-9E4F775D11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3" name="Picture 322" descr="http://ebs.toyotavn.com.vn:8000/OA_HTML/cabo/images/t.gif">
          <a:extLst>
            <a:ext uri="{FF2B5EF4-FFF2-40B4-BE49-F238E27FC236}">
              <a16:creationId xmlns:a16="http://schemas.microsoft.com/office/drawing/2014/main" xmlns="" id="{97B449BD-55C2-4754-9A85-61DDCC070C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4" name="Picture 323" descr="http://ebs.toyotavn.com.vn:8000/OA_HTML/cabo/images/t.gif">
          <a:extLst>
            <a:ext uri="{FF2B5EF4-FFF2-40B4-BE49-F238E27FC236}">
              <a16:creationId xmlns:a16="http://schemas.microsoft.com/office/drawing/2014/main" xmlns="" id="{D8D378A2-4600-4FF4-9BC3-2398843658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5" name="Picture 324" descr="http://ebs.toyotavn.com.vn:8000/OA_HTML/cabo/images/t.gif">
          <a:extLst>
            <a:ext uri="{FF2B5EF4-FFF2-40B4-BE49-F238E27FC236}">
              <a16:creationId xmlns:a16="http://schemas.microsoft.com/office/drawing/2014/main" xmlns="" id="{F9A246E9-7941-4C5A-8775-EBE004C0CD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6" name="Picture 325" descr="http://ebs.toyotavn.com.vn:8000/OA_HTML/cabo/images/t.gif">
          <a:extLst>
            <a:ext uri="{FF2B5EF4-FFF2-40B4-BE49-F238E27FC236}">
              <a16:creationId xmlns:a16="http://schemas.microsoft.com/office/drawing/2014/main" xmlns="" id="{53DCDCD3-2C1A-40DB-888E-AA2DBFC09A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7" name="Picture 326" descr="http://ebs.toyotavn.com.vn:8000/OA_HTML/cabo/images/t.gif">
          <a:extLst>
            <a:ext uri="{FF2B5EF4-FFF2-40B4-BE49-F238E27FC236}">
              <a16:creationId xmlns:a16="http://schemas.microsoft.com/office/drawing/2014/main" xmlns="" id="{FD208649-6CFA-4710-85E7-30657F92F0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8" name="Picture 327" descr="http://ebs.toyotavn.com.vn:8000/OA_HTML/cabo/images/t.gif">
          <a:extLst>
            <a:ext uri="{FF2B5EF4-FFF2-40B4-BE49-F238E27FC236}">
              <a16:creationId xmlns:a16="http://schemas.microsoft.com/office/drawing/2014/main" xmlns="" id="{575E4623-FBA8-4E1B-B0EF-9E01C1E906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29" name="Picture 328" descr="http://ebs.toyotavn.com.vn:8000/OA_HTML/cabo/images/t.gif">
          <a:extLst>
            <a:ext uri="{FF2B5EF4-FFF2-40B4-BE49-F238E27FC236}">
              <a16:creationId xmlns:a16="http://schemas.microsoft.com/office/drawing/2014/main" xmlns="" id="{54EC4CBC-57E0-48AB-9C07-E7014E97E3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0" name="Picture 329" descr="http://ebs.toyotavn.com.vn:8000/OA_HTML/cabo/images/t.gif">
          <a:extLst>
            <a:ext uri="{FF2B5EF4-FFF2-40B4-BE49-F238E27FC236}">
              <a16:creationId xmlns:a16="http://schemas.microsoft.com/office/drawing/2014/main" xmlns="" id="{B19FC1A4-A9A3-4578-8D30-5AC4B51180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1" name="Picture 330" descr="http://ebs.toyotavn.com.vn:8000/OA_HTML/cabo/images/t.gif">
          <a:extLst>
            <a:ext uri="{FF2B5EF4-FFF2-40B4-BE49-F238E27FC236}">
              <a16:creationId xmlns:a16="http://schemas.microsoft.com/office/drawing/2014/main" xmlns="" id="{A6CD6740-B38F-491B-A5F5-2604BF076B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2" name="Picture 331" descr="http://ebs.toyotavn.com.vn:8000/OA_HTML/cabo/images/t.gif">
          <a:extLst>
            <a:ext uri="{FF2B5EF4-FFF2-40B4-BE49-F238E27FC236}">
              <a16:creationId xmlns:a16="http://schemas.microsoft.com/office/drawing/2014/main" xmlns="" id="{4D7504AA-6D93-47DF-89CC-2CD868021D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3" name="Picture 332" descr="http://ebs.toyotavn.com.vn:8000/OA_HTML/cabo/images/t.gif">
          <a:extLst>
            <a:ext uri="{FF2B5EF4-FFF2-40B4-BE49-F238E27FC236}">
              <a16:creationId xmlns:a16="http://schemas.microsoft.com/office/drawing/2014/main" xmlns="" id="{8B65B3F0-06A7-4B15-B058-6071DC87AB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4" name="Picture 333" descr="http://ebs.toyotavn.com.vn:8000/OA_HTML/cabo/images/t.gif">
          <a:extLst>
            <a:ext uri="{FF2B5EF4-FFF2-40B4-BE49-F238E27FC236}">
              <a16:creationId xmlns:a16="http://schemas.microsoft.com/office/drawing/2014/main" xmlns="" id="{16AEF69D-B400-4B02-BE62-9DD28487B9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5" name="Picture 334" descr="http://ebs.toyotavn.com.vn:8000/OA_HTML/cabo/images/t.gif">
          <a:extLst>
            <a:ext uri="{FF2B5EF4-FFF2-40B4-BE49-F238E27FC236}">
              <a16:creationId xmlns:a16="http://schemas.microsoft.com/office/drawing/2014/main" xmlns="" id="{CF5CE902-9BF8-428D-8C30-1D20DB3F63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6" name="Picture 335" descr="http://ebs.toyotavn.com.vn:8000/OA_HTML/cabo/images/t.gif">
          <a:extLst>
            <a:ext uri="{FF2B5EF4-FFF2-40B4-BE49-F238E27FC236}">
              <a16:creationId xmlns:a16="http://schemas.microsoft.com/office/drawing/2014/main" xmlns="" id="{1871A342-4F14-4869-BF3B-D8A31BFC64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7" name="Picture 336" descr="http://ebs.toyotavn.com.vn:8000/OA_HTML/cabo/images/t.gif">
          <a:extLst>
            <a:ext uri="{FF2B5EF4-FFF2-40B4-BE49-F238E27FC236}">
              <a16:creationId xmlns:a16="http://schemas.microsoft.com/office/drawing/2014/main" xmlns="" id="{9DA0D4D8-9204-4948-AC08-34BC53DEF4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8" name="Picture 337" descr="http://ebs.toyotavn.com.vn:8000/OA_HTML/cabo/images/t.gif">
          <a:extLst>
            <a:ext uri="{FF2B5EF4-FFF2-40B4-BE49-F238E27FC236}">
              <a16:creationId xmlns:a16="http://schemas.microsoft.com/office/drawing/2014/main" xmlns="" id="{006002C1-D06D-46E9-8B35-A2DC78C3D5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39" name="Picture 338" descr="http://ebs.toyotavn.com.vn:8000/OA_HTML/cabo/images/t.gif">
          <a:extLst>
            <a:ext uri="{FF2B5EF4-FFF2-40B4-BE49-F238E27FC236}">
              <a16:creationId xmlns:a16="http://schemas.microsoft.com/office/drawing/2014/main" xmlns="" id="{FB1602CA-7AB6-4FD7-A52D-CE65DA0ED5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0" name="Picture 339" descr="http://ebs.toyotavn.com.vn:8000/OA_HTML/cabo/images/t.gif">
          <a:extLst>
            <a:ext uri="{FF2B5EF4-FFF2-40B4-BE49-F238E27FC236}">
              <a16:creationId xmlns:a16="http://schemas.microsoft.com/office/drawing/2014/main" xmlns="" id="{A1C7BF25-51DF-4289-AA46-53997133E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1" name="Picture 340" descr="http://ebs.toyotavn.com.vn:8000/OA_HTML/cabo/images/t.gif">
          <a:extLst>
            <a:ext uri="{FF2B5EF4-FFF2-40B4-BE49-F238E27FC236}">
              <a16:creationId xmlns:a16="http://schemas.microsoft.com/office/drawing/2014/main" xmlns="" id="{398CB6ED-466F-4440-92E8-8540DCE50B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2" name="Picture 341" descr="http://ebs.toyotavn.com.vn:8000/OA_HTML/cabo/images/t.gif">
          <a:extLst>
            <a:ext uri="{FF2B5EF4-FFF2-40B4-BE49-F238E27FC236}">
              <a16:creationId xmlns:a16="http://schemas.microsoft.com/office/drawing/2014/main" xmlns="" id="{EBB8035F-F472-4B55-BADB-0DE1A20E63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3" name="Picture 342" descr="http://ebs.toyotavn.com.vn:8000/OA_HTML/cabo/images/t.gif">
          <a:extLst>
            <a:ext uri="{FF2B5EF4-FFF2-40B4-BE49-F238E27FC236}">
              <a16:creationId xmlns:a16="http://schemas.microsoft.com/office/drawing/2014/main" xmlns="" id="{726FEF54-D900-4FEA-8296-CA5BBE5AC8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4" name="Picture 343" descr="http://ebs.toyotavn.com.vn:8000/OA_HTML/cabo/images/t.gif">
          <a:extLst>
            <a:ext uri="{FF2B5EF4-FFF2-40B4-BE49-F238E27FC236}">
              <a16:creationId xmlns:a16="http://schemas.microsoft.com/office/drawing/2014/main" xmlns="" id="{CC0858E4-BF48-4E23-A795-D3B3FAF164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5" name="Picture 344" descr="http://ebs.toyotavn.com.vn:8000/OA_HTML/cabo/images/t.gif">
          <a:extLst>
            <a:ext uri="{FF2B5EF4-FFF2-40B4-BE49-F238E27FC236}">
              <a16:creationId xmlns:a16="http://schemas.microsoft.com/office/drawing/2014/main" xmlns="" id="{F1858AC4-5226-4DAB-87B4-E46F14E04C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6" name="Picture 345" descr="http://ebs.toyotavn.com.vn:8000/OA_HTML/cabo/images/t.gif">
          <a:extLst>
            <a:ext uri="{FF2B5EF4-FFF2-40B4-BE49-F238E27FC236}">
              <a16:creationId xmlns:a16="http://schemas.microsoft.com/office/drawing/2014/main" xmlns="" id="{9F5573C2-FF33-4C47-9F07-225407018D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7" name="Picture 346" descr="http://ebs.toyotavn.com.vn:8000/OA_HTML/cabo/images/t.gif">
          <a:extLst>
            <a:ext uri="{FF2B5EF4-FFF2-40B4-BE49-F238E27FC236}">
              <a16:creationId xmlns:a16="http://schemas.microsoft.com/office/drawing/2014/main" xmlns="" id="{590DEC87-462B-4FDB-BBE1-347F403DAA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8" name="Picture 347" descr="http://ebs.toyotavn.com.vn:8000/OA_HTML/cabo/images/t.gif">
          <a:extLst>
            <a:ext uri="{FF2B5EF4-FFF2-40B4-BE49-F238E27FC236}">
              <a16:creationId xmlns:a16="http://schemas.microsoft.com/office/drawing/2014/main" xmlns="" id="{4721D37A-FCB5-45F5-889E-A5C920DF6B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49" name="Picture 348" descr="http://ebs.toyotavn.com.vn:8000/OA_HTML/cabo/images/t.gif">
          <a:extLst>
            <a:ext uri="{FF2B5EF4-FFF2-40B4-BE49-F238E27FC236}">
              <a16:creationId xmlns:a16="http://schemas.microsoft.com/office/drawing/2014/main" xmlns="" id="{5EACDCFB-D53F-4F0E-8064-814B045742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0" name="Picture 349" descr="http://ebs.toyotavn.com.vn:8000/OA_HTML/cabo/images/t.gif">
          <a:extLst>
            <a:ext uri="{FF2B5EF4-FFF2-40B4-BE49-F238E27FC236}">
              <a16:creationId xmlns:a16="http://schemas.microsoft.com/office/drawing/2014/main" xmlns="" id="{6220A6D8-DB4C-4AE8-B272-40D6B28228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1" name="Picture 350" descr="http://ebs.toyotavn.com.vn:8000/OA_HTML/cabo/images/t.gif">
          <a:extLst>
            <a:ext uri="{FF2B5EF4-FFF2-40B4-BE49-F238E27FC236}">
              <a16:creationId xmlns:a16="http://schemas.microsoft.com/office/drawing/2014/main" xmlns="" id="{88866005-1E15-4878-A1A4-914A9FFFBF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2" name="Picture 351" descr="http://ebs.toyotavn.com.vn:8000/OA_HTML/cabo/images/t.gif">
          <a:extLst>
            <a:ext uri="{FF2B5EF4-FFF2-40B4-BE49-F238E27FC236}">
              <a16:creationId xmlns:a16="http://schemas.microsoft.com/office/drawing/2014/main" xmlns="" id="{B93D5590-7605-428E-8E10-73E4821B6D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3" name="Picture 352" descr="http://ebs.toyotavn.com.vn:8000/OA_HTML/cabo/images/t.gif">
          <a:extLst>
            <a:ext uri="{FF2B5EF4-FFF2-40B4-BE49-F238E27FC236}">
              <a16:creationId xmlns:a16="http://schemas.microsoft.com/office/drawing/2014/main" xmlns="" id="{07D59C4C-2B6C-4144-8CC0-D9DC9BED1A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4" name="Picture 353" descr="http://ebs.toyotavn.com.vn:8000/OA_HTML/cabo/images/t.gif">
          <a:extLst>
            <a:ext uri="{FF2B5EF4-FFF2-40B4-BE49-F238E27FC236}">
              <a16:creationId xmlns:a16="http://schemas.microsoft.com/office/drawing/2014/main" xmlns="" id="{512E86AA-FC60-470A-9795-087A835280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5" name="Picture 354" descr="http://ebs.toyotavn.com.vn:8000/OA_HTML/cabo/images/t.gif">
          <a:extLst>
            <a:ext uri="{FF2B5EF4-FFF2-40B4-BE49-F238E27FC236}">
              <a16:creationId xmlns:a16="http://schemas.microsoft.com/office/drawing/2014/main" xmlns="" id="{C5FB1AC2-4809-4EBD-B485-7AF3E827EE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6" name="Picture 355" descr="http://ebs.toyotavn.com.vn:8000/OA_HTML/cabo/images/t.gif">
          <a:extLst>
            <a:ext uri="{FF2B5EF4-FFF2-40B4-BE49-F238E27FC236}">
              <a16:creationId xmlns:a16="http://schemas.microsoft.com/office/drawing/2014/main" xmlns="" id="{FE017ECF-ACB2-4159-B932-FE589E2EE5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7" name="Picture 356" descr="http://ebs.toyotavn.com.vn:8000/OA_HTML/cabo/images/t.gif">
          <a:extLst>
            <a:ext uri="{FF2B5EF4-FFF2-40B4-BE49-F238E27FC236}">
              <a16:creationId xmlns:a16="http://schemas.microsoft.com/office/drawing/2014/main" xmlns="" id="{BEA45703-A424-47A6-AF25-17F53C1D92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8" name="Picture 357" descr="http://ebs.toyotavn.com.vn:8000/OA_HTML/cabo/images/t.gif">
          <a:extLst>
            <a:ext uri="{FF2B5EF4-FFF2-40B4-BE49-F238E27FC236}">
              <a16:creationId xmlns:a16="http://schemas.microsoft.com/office/drawing/2014/main" xmlns="" id="{509EB4C2-A056-485D-9D7F-F64B6BF000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59" name="Picture 358" descr="http://ebs.toyotavn.com.vn:8000/OA_HTML/cabo/images/t.gif">
          <a:extLst>
            <a:ext uri="{FF2B5EF4-FFF2-40B4-BE49-F238E27FC236}">
              <a16:creationId xmlns:a16="http://schemas.microsoft.com/office/drawing/2014/main" xmlns="" id="{D30332ED-3E2E-4D05-A569-FA2802DD0E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0" name="Picture 359" descr="http://ebs.toyotavn.com.vn:8000/OA_HTML/cabo/images/t.gif">
          <a:extLst>
            <a:ext uri="{FF2B5EF4-FFF2-40B4-BE49-F238E27FC236}">
              <a16:creationId xmlns:a16="http://schemas.microsoft.com/office/drawing/2014/main" xmlns="" id="{F9D0B7B5-07E8-44DF-A397-D1082F02B5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1" name="Picture 360" descr="http://ebs.toyotavn.com.vn:8000/OA_HTML/cabo/images/t.gif">
          <a:extLst>
            <a:ext uri="{FF2B5EF4-FFF2-40B4-BE49-F238E27FC236}">
              <a16:creationId xmlns:a16="http://schemas.microsoft.com/office/drawing/2014/main" xmlns="" id="{069D0BF9-EFE2-484B-AA65-2BED6786A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2" name="Picture 361" descr="http://ebs.toyotavn.com.vn:8000/OA_HTML/cabo/images/t.gif">
          <a:extLst>
            <a:ext uri="{FF2B5EF4-FFF2-40B4-BE49-F238E27FC236}">
              <a16:creationId xmlns:a16="http://schemas.microsoft.com/office/drawing/2014/main" xmlns="" id="{986A243C-F47C-43F3-8263-5FAF3DFD0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3" name="Picture 362" descr="http://ebs.toyotavn.com.vn:8000/OA_HTML/cabo/images/t.gif">
          <a:extLst>
            <a:ext uri="{FF2B5EF4-FFF2-40B4-BE49-F238E27FC236}">
              <a16:creationId xmlns:a16="http://schemas.microsoft.com/office/drawing/2014/main" xmlns="" id="{657B2093-C5C8-4BA0-8AF2-C1FA56F8AE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4" name="Picture 363" descr="http://ebs.toyotavn.com.vn:8000/OA_HTML/cabo/images/t.gif">
          <a:extLst>
            <a:ext uri="{FF2B5EF4-FFF2-40B4-BE49-F238E27FC236}">
              <a16:creationId xmlns:a16="http://schemas.microsoft.com/office/drawing/2014/main" xmlns="" id="{736C7C9C-B408-4D02-A777-949059DBD9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5" name="Picture 364" descr="http://ebs.toyotavn.com.vn:8000/OA_HTML/cabo/images/t.gif">
          <a:extLst>
            <a:ext uri="{FF2B5EF4-FFF2-40B4-BE49-F238E27FC236}">
              <a16:creationId xmlns:a16="http://schemas.microsoft.com/office/drawing/2014/main" xmlns="" id="{65AF2A1C-6F56-4CED-8935-66732A9BFA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6" name="Picture 365" descr="http://ebs.toyotavn.com.vn:8000/OA_HTML/cabo/images/t.gif">
          <a:extLst>
            <a:ext uri="{FF2B5EF4-FFF2-40B4-BE49-F238E27FC236}">
              <a16:creationId xmlns:a16="http://schemas.microsoft.com/office/drawing/2014/main" xmlns="" id="{486F78F4-1650-4AEF-BE09-4F3EDB4D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7" name="Picture 366" descr="http://ebs.toyotavn.com.vn:8000/OA_HTML/cabo/images/t.gif">
          <a:extLst>
            <a:ext uri="{FF2B5EF4-FFF2-40B4-BE49-F238E27FC236}">
              <a16:creationId xmlns:a16="http://schemas.microsoft.com/office/drawing/2014/main" xmlns="" id="{06060E77-CA67-4B9F-8DE0-FD2D56603C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8" name="Picture 367" descr="http://ebs.toyotavn.com.vn:8000/OA_HTML/cabo/images/t.gif">
          <a:extLst>
            <a:ext uri="{FF2B5EF4-FFF2-40B4-BE49-F238E27FC236}">
              <a16:creationId xmlns:a16="http://schemas.microsoft.com/office/drawing/2014/main" xmlns="" id="{37A08456-E2C2-4DD1-A7F8-3B209620B5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69" name="Picture 368" descr="http://ebs.toyotavn.com.vn:8000/OA_HTML/cabo/images/t.gif">
          <a:extLst>
            <a:ext uri="{FF2B5EF4-FFF2-40B4-BE49-F238E27FC236}">
              <a16:creationId xmlns:a16="http://schemas.microsoft.com/office/drawing/2014/main" xmlns="" id="{7F06E252-AEF3-4E79-B4D5-8DC6455DD0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0" name="Picture 369" descr="http://ebs.toyotavn.com.vn:8000/OA_HTML/cabo/images/t.gif">
          <a:extLst>
            <a:ext uri="{FF2B5EF4-FFF2-40B4-BE49-F238E27FC236}">
              <a16:creationId xmlns:a16="http://schemas.microsoft.com/office/drawing/2014/main" xmlns="" id="{5B74331A-9DC2-45FB-9703-779694B1B5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1" name="Picture 370" descr="http://ebs.toyotavn.com.vn:8000/OA_HTML/cabo/images/t.gif">
          <a:extLst>
            <a:ext uri="{FF2B5EF4-FFF2-40B4-BE49-F238E27FC236}">
              <a16:creationId xmlns:a16="http://schemas.microsoft.com/office/drawing/2014/main" xmlns="" id="{F75C4F75-B3DD-4BB8-9B86-8E84CEA99C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2" name="Picture 371" descr="http://ebs.toyotavn.com.vn:8000/OA_HTML/cabo/images/t.gif">
          <a:extLst>
            <a:ext uri="{FF2B5EF4-FFF2-40B4-BE49-F238E27FC236}">
              <a16:creationId xmlns:a16="http://schemas.microsoft.com/office/drawing/2014/main" xmlns="" id="{F09B5022-A837-4FA2-901B-774A79B323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3" name="Picture 372" descr="http://ebs.toyotavn.com.vn:8000/OA_HTML/cabo/images/t.gif">
          <a:extLst>
            <a:ext uri="{FF2B5EF4-FFF2-40B4-BE49-F238E27FC236}">
              <a16:creationId xmlns:a16="http://schemas.microsoft.com/office/drawing/2014/main" xmlns="" id="{4BB3026D-BC18-4309-8CD6-636905D3EA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4" name="Picture 373" descr="http://ebs.toyotavn.com.vn:8000/OA_HTML/cabo/images/t.gif">
          <a:extLst>
            <a:ext uri="{FF2B5EF4-FFF2-40B4-BE49-F238E27FC236}">
              <a16:creationId xmlns:a16="http://schemas.microsoft.com/office/drawing/2014/main" xmlns="" id="{435BB93D-A995-4768-A66D-E7DD5D5A51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5" name="Picture 374" descr="http://ebs.toyotavn.com.vn:8000/OA_HTML/cabo/images/t.gif">
          <a:extLst>
            <a:ext uri="{FF2B5EF4-FFF2-40B4-BE49-F238E27FC236}">
              <a16:creationId xmlns:a16="http://schemas.microsoft.com/office/drawing/2014/main" xmlns="" id="{C908C4C6-581C-4DDD-A1A5-A73F364882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6" name="Picture 375" descr="http://ebs.toyotavn.com.vn:8000/OA_HTML/cabo/images/t.gif">
          <a:extLst>
            <a:ext uri="{FF2B5EF4-FFF2-40B4-BE49-F238E27FC236}">
              <a16:creationId xmlns:a16="http://schemas.microsoft.com/office/drawing/2014/main" xmlns="" id="{3D162350-6452-4A82-B539-883A2354BA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7" name="Picture 376" descr="http://ebs.toyotavn.com.vn:8000/OA_HTML/cabo/images/t.gif">
          <a:extLst>
            <a:ext uri="{FF2B5EF4-FFF2-40B4-BE49-F238E27FC236}">
              <a16:creationId xmlns:a16="http://schemas.microsoft.com/office/drawing/2014/main" xmlns="" id="{04411B2E-4C8D-40D5-9687-23B79EEE96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8" name="Picture 377" descr="http://ebs.toyotavn.com.vn:8000/OA_HTML/cabo/images/t.gif">
          <a:extLst>
            <a:ext uri="{FF2B5EF4-FFF2-40B4-BE49-F238E27FC236}">
              <a16:creationId xmlns:a16="http://schemas.microsoft.com/office/drawing/2014/main" xmlns="" id="{0CF58832-6AD8-45F9-87ED-92681622C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79" name="Picture 378" descr="http://ebs.toyotavn.com.vn:8000/OA_HTML/cabo/images/t.gif">
          <a:extLst>
            <a:ext uri="{FF2B5EF4-FFF2-40B4-BE49-F238E27FC236}">
              <a16:creationId xmlns:a16="http://schemas.microsoft.com/office/drawing/2014/main" xmlns="" id="{CE9BD3D4-3229-42C7-B976-D1D00F6461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0" name="Picture 379" descr="http://ebs.toyotavn.com.vn:8000/OA_HTML/cabo/images/t.gif">
          <a:extLst>
            <a:ext uri="{FF2B5EF4-FFF2-40B4-BE49-F238E27FC236}">
              <a16:creationId xmlns:a16="http://schemas.microsoft.com/office/drawing/2014/main" xmlns="" id="{1C600ACE-6CD2-47F1-8D37-9CB9AA28D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1" name="Picture 380" descr="http://ebs.toyotavn.com.vn:8000/OA_HTML/cabo/images/t.gif">
          <a:extLst>
            <a:ext uri="{FF2B5EF4-FFF2-40B4-BE49-F238E27FC236}">
              <a16:creationId xmlns:a16="http://schemas.microsoft.com/office/drawing/2014/main" xmlns="" id="{B1599634-C27A-43E0-B43E-45353A6021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2" name="Picture 381" descr="http://ebs.toyotavn.com.vn:8000/OA_HTML/cabo/images/t.gif">
          <a:extLst>
            <a:ext uri="{FF2B5EF4-FFF2-40B4-BE49-F238E27FC236}">
              <a16:creationId xmlns:a16="http://schemas.microsoft.com/office/drawing/2014/main" xmlns="" id="{16D05BEC-258A-43A2-830C-846E5E519A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3" name="Picture 382" descr="http://ebs.toyotavn.com.vn:8000/OA_HTML/cabo/images/t.gif">
          <a:extLst>
            <a:ext uri="{FF2B5EF4-FFF2-40B4-BE49-F238E27FC236}">
              <a16:creationId xmlns:a16="http://schemas.microsoft.com/office/drawing/2014/main" xmlns="" id="{DA211A44-C9E5-4EA9-A8DE-AD9E74C2A1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4" name="Picture 383" descr="http://ebs.toyotavn.com.vn:8000/OA_HTML/cabo/images/t.gif">
          <a:extLst>
            <a:ext uri="{FF2B5EF4-FFF2-40B4-BE49-F238E27FC236}">
              <a16:creationId xmlns:a16="http://schemas.microsoft.com/office/drawing/2014/main" xmlns="" id="{456352BE-118D-433A-9CD7-823FC357F7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5" name="Picture 384" descr="http://ebs.toyotavn.com.vn:8000/OA_HTML/cabo/images/t.gif">
          <a:extLst>
            <a:ext uri="{FF2B5EF4-FFF2-40B4-BE49-F238E27FC236}">
              <a16:creationId xmlns:a16="http://schemas.microsoft.com/office/drawing/2014/main" xmlns="" id="{1FEA0CAE-46FF-4E9A-A72E-1C006B91CF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6" name="Picture 385" descr="http://ebs.toyotavn.com.vn:8000/OA_HTML/cabo/images/t.gif">
          <a:extLst>
            <a:ext uri="{FF2B5EF4-FFF2-40B4-BE49-F238E27FC236}">
              <a16:creationId xmlns:a16="http://schemas.microsoft.com/office/drawing/2014/main" xmlns="" id="{30C762AF-4FBA-4BE1-B540-8ED338F6C2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72</xdr:col>
      <xdr:colOff>0</xdr:colOff>
      <xdr:row>32</xdr:row>
      <xdr:rowOff>0</xdr:rowOff>
    </xdr:from>
    <xdr:ext cx="38100" cy="38100"/>
    <xdr:pic>
      <xdr:nvPicPr>
        <xdr:cNvPr id="387" name="Picture 386" descr="http://ebs.toyotavn.com.vn:8000/OA_HTML/cabo/images/t.gif">
          <a:extLst>
            <a:ext uri="{FF2B5EF4-FFF2-40B4-BE49-F238E27FC236}">
              <a16:creationId xmlns:a16="http://schemas.microsoft.com/office/drawing/2014/main" xmlns="" id="{664986B7-76BC-4950-8386-89CDDBD785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03143"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88" name="Picture 387" descr="http://ebs.toyotavn.com.vn:8000/OA_HTML/cabo/images/t.gif">
          <a:extLst>
            <a:ext uri="{FF2B5EF4-FFF2-40B4-BE49-F238E27FC236}">
              <a16:creationId xmlns:a16="http://schemas.microsoft.com/office/drawing/2014/main" xmlns="" id="{F44E7E75-8A03-4937-9E8B-003CBEF970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89" name="Picture 388" descr="http://ebs.toyotavn.com.vn:8000/OA_HTML/cabo/images/t.gif">
          <a:extLst>
            <a:ext uri="{FF2B5EF4-FFF2-40B4-BE49-F238E27FC236}">
              <a16:creationId xmlns:a16="http://schemas.microsoft.com/office/drawing/2014/main" xmlns="" id="{614A5890-81CC-4E30-88BD-F78BD1440E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0" name="Picture 389" descr="http://ebs.toyotavn.com.vn:8000/OA_HTML/cabo/images/t.gif">
          <a:extLst>
            <a:ext uri="{FF2B5EF4-FFF2-40B4-BE49-F238E27FC236}">
              <a16:creationId xmlns:a16="http://schemas.microsoft.com/office/drawing/2014/main" xmlns="" id="{E9E4BF9A-965B-4687-832F-6EF1EF1F0D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1" name="Picture 390" descr="http://ebs.toyotavn.com.vn:8000/OA_HTML/cabo/images/t.gif">
          <a:extLst>
            <a:ext uri="{FF2B5EF4-FFF2-40B4-BE49-F238E27FC236}">
              <a16:creationId xmlns:a16="http://schemas.microsoft.com/office/drawing/2014/main" xmlns="" id="{5B5A0F5B-B6BB-4B09-A95A-DACA4537E4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2" name="Picture 391" descr="http://ebs.toyotavn.com.vn:8000/OA_HTML/cabo/images/t.gif">
          <a:extLst>
            <a:ext uri="{FF2B5EF4-FFF2-40B4-BE49-F238E27FC236}">
              <a16:creationId xmlns:a16="http://schemas.microsoft.com/office/drawing/2014/main" xmlns="" id="{3E44D1E6-D5CD-445E-B508-75AD5E5050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3" name="Picture 392" descr="http://ebs.toyotavn.com.vn:8000/OA_HTML/cabo/images/t.gif">
          <a:extLst>
            <a:ext uri="{FF2B5EF4-FFF2-40B4-BE49-F238E27FC236}">
              <a16:creationId xmlns:a16="http://schemas.microsoft.com/office/drawing/2014/main" xmlns="" id="{53CF8A66-2608-4978-9A99-4AAE80CAE2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4" name="Picture 393" descr="http://ebs.toyotavn.com.vn:8000/OA_HTML/cabo/images/t.gif">
          <a:extLst>
            <a:ext uri="{FF2B5EF4-FFF2-40B4-BE49-F238E27FC236}">
              <a16:creationId xmlns:a16="http://schemas.microsoft.com/office/drawing/2014/main" xmlns="" id="{ABE18DBA-C49F-4F38-BD8F-2120C7AA0E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5" name="Picture 394" descr="http://ebs.toyotavn.com.vn:8000/OA_HTML/cabo/images/t.gif">
          <a:extLst>
            <a:ext uri="{FF2B5EF4-FFF2-40B4-BE49-F238E27FC236}">
              <a16:creationId xmlns:a16="http://schemas.microsoft.com/office/drawing/2014/main" xmlns="" id="{4FA07A41-BC92-4C11-8035-B2FE972510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6" name="Picture 395" descr="http://ebs.toyotavn.com.vn:8000/OA_HTML/cabo/images/t.gif">
          <a:extLst>
            <a:ext uri="{FF2B5EF4-FFF2-40B4-BE49-F238E27FC236}">
              <a16:creationId xmlns:a16="http://schemas.microsoft.com/office/drawing/2014/main" xmlns="" id="{1BA47638-E643-4C4F-8233-EB06C1853B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7" name="Picture 396" descr="http://ebs.toyotavn.com.vn:8000/OA_HTML/cabo/images/t.gif">
          <a:extLst>
            <a:ext uri="{FF2B5EF4-FFF2-40B4-BE49-F238E27FC236}">
              <a16:creationId xmlns:a16="http://schemas.microsoft.com/office/drawing/2014/main" xmlns="" id="{66C69003-A7F5-4E78-B5AE-ACD97FC776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8" name="Picture 397" descr="http://ebs.toyotavn.com.vn:8000/OA_HTML/cabo/images/t.gif">
          <a:extLst>
            <a:ext uri="{FF2B5EF4-FFF2-40B4-BE49-F238E27FC236}">
              <a16:creationId xmlns:a16="http://schemas.microsoft.com/office/drawing/2014/main" xmlns="" id="{921DE32A-20F1-4CF9-988B-004F054B58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399" name="Picture 398" descr="http://ebs.toyotavn.com.vn:8000/OA_HTML/cabo/images/t.gif">
          <a:extLst>
            <a:ext uri="{FF2B5EF4-FFF2-40B4-BE49-F238E27FC236}">
              <a16:creationId xmlns:a16="http://schemas.microsoft.com/office/drawing/2014/main" xmlns="" id="{40293D0C-87FE-40EA-ADD2-C2F07E5727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0" name="Picture 399" descr="http://ebs.toyotavn.com.vn:8000/OA_HTML/cabo/images/t.gif">
          <a:extLst>
            <a:ext uri="{FF2B5EF4-FFF2-40B4-BE49-F238E27FC236}">
              <a16:creationId xmlns:a16="http://schemas.microsoft.com/office/drawing/2014/main" xmlns="" id="{496CA1D4-0066-4B66-A1CB-0545975893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1" name="Picture 400" descr="http://ebs.toyotavn.com.vn:8000/OA_HTML/cabo/images/t.gif">
          <a:extLst>
            <a:ext uri="{FF2B5EF4-FFF2-40B4-BE49-F238E27FC236}">
              <a16:creationId xmlns:a16="http://schemas.microsoft.com/office/drawing/2014/main" xmlns="" id="{5CD5E0CD-3B97-4503-ACA2-5D73E96C13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2" name="Picture 401" descr="http://ebs.toyotavn.com.vn:8000/OA_HTML/cabo/images/t.gif">
          <a:extLst>
            <a:ext uri="{FF2B5EF4-FFF2-40B4-BE49-F238E27FC236}">
              <a16:creationId xmlns:a16="http://schemas.microsoft.com/office/drawing/2014/main" xmlns="" id="{6E70E4A2-5471-43F6-A6DC-845319BCDC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3" name="Picture 402" descr="http://ebs.toyotavn.com.vn:8000/OA_HTML/cabo/images/t.gif">
          <a:extLst>
            <a:ext uri="{FF2B5EF4-FFF2-40B4-BE49-F238E27FC236}">
              <a16:creationId xmlns:a16="http://schemas.microsoft.com/office/drawing/2014/main" xmlns="" id="{FF17C165-8F95-42F4-9AD7-10A0166B3C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4" name="Picture 403" descr="http://ebs.toyotavn.com.vn:8000/OA_HTML/cabo/images/t.gif">
          <a:extLst>
            <a:ext uri="{FF2B5EF4-FFF2-40B4-BE49-F238E27FC236}">
              <a16:creationId xmlns:a16="http://schemas.microsoft.com/office/drawing/2014/main" xmlns="" id="{3C331515-7876-4074-8B00-AF70A03BF9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5" name="Picture 404" descr="http://ebs.toyotavn.com.vn:8000/OA_HTML/cabo/images/t.gif">
          <a:extLst>
            <a:ext uri="{FF2B5EF4-FFF2-40B4-BE49-F238E27FC236}">
              <a16:creationId xmlns:a16="http://schemas.microsoft.com/office/drawing/2014/main" xmlns="" id="{79F6A86F-53C1-4DC0-BE71-D5192CDFB1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6" name="Picture 405" descr="http://ebs.toyotavn.com.vn:8000/OA_HTML/cabo/images/t.gif">
          <a:extLst>
            <a:ext uri="{FF2B5EF4-FFF2-40B4-BE49-F238E27FC236}">
              <a16:creationId xmlns:a16="http://schemas.microsoft.com/office/drawing/2014/main" xmlns="" id="{0BAB95CA-10E2-41C1-A3ED-B8261D5D4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7" name="Picture 406" descr="http://ebs.toyotavn.com.vn:8000/OA_HTML/cabo/images/t.gif">
          <a:extLst>
            <a:ext uri="{FF2B5EF4-FFF2-40B4-BE49-F238E27FC236}">
              <a16:creationId xmlns:a16="http://schemas.microsoft.com/office/drawing/2014/main" xmlns="" id="{09A291CD-D777-4A2B-BED6-0FD661A3FF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8" name="Picture 407" descr="http://ebs.toyotavn.com.vn:8000/OA_HTML/cabo/images/t.gif">
          <a:extLst>
            <a:ext uri="{FF2B5EF4-FFF2-40B4-BE49-F238E27FC236}">
              <a16:creationId xmlns:a16="http://schemas.microsoft.com/office/drawing/2014/main" xmlns="" id="{74BE11DD-23CF-4889-82E4-32C1226459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09" name="Picture 408" descr="http://ebs.toyotavn.com.vn:8000/OA_HTML/cabo/images/t.gif">
          <a:extLst>
            <a:ext uri="{FF2B5EF4-FFF2-40B4-BE49-F238E27FC236}">
              <a16:creationId xmlns:a16="http://schemas.microsoft.com/office/drawing/2014/main" xmlns="" id="{68535B3C-77F6-45C5-9ECA-78E99E5D0D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0" name="Picture 409" descr="http://ebs.toyotavn.com.vn:8000/OA_HTML/cabo/images/t.gif">
          <a:extLst>
            <a:ext uri="{FF2B5EF4-FFF2-40B4-BE49-F238E27FC236}">
              <a16:creationId xmlns:a16="http://schemas.microsoft.com/office/drawing/2014/main" xmlns="" id="{041478D8-A0F3-4109-8984-8EE6EF6072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1" name="Picture 410" descr="http://ebs.toyotavn.com.vn:8000/OA_HTML/cabo/images/t.gif">
          <a:extLst>
            <a:ext uri="{FF2B5EF4-FFF2-40B4-BE49-F238E27FC236}">
              <a16:creationId xmlns:a16="http://schemas.microsoft.com/office/drawing/2014/main" xmlns="" id="{CF9E2D75-D1A0-4043-AF31-A177FB806C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2" name="Picture 411" descr="http://ebs.toyotavn.com.vn:8000/OA_HTML/cabo/images/t.gif">
          <a:extLst>
            <a:ext uri="{FF2B5EF4-FFF2-40B4-BE49-F238E27FC236}">
              <a16:creationId xmlns:a16="http://schemas.microsoft.com/office/drawing/2014/main" xmlns="" id="{0D4E4030-34A5-486D-A965-DEBC50B26E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3" name="Picture 412" descr="http://ebs.toyotavn.com.vn:8000/OA_HTML/cabo/images/t.gif">
          <a:extLst>
            <a:ext uri="{FF2B5EF4-FFF2-40B4-BE49-F238E27FC236}">
              <a16:creationId xmlns:a16="http://schemas.microsoft.com/office/drawing/2014/main" xmlns="" id="{16CFF9E5-732F-408D-9A04-D6993D0BB8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4" name="Picture 413" descr="http://ebs.toyotavn.com.vn:8000/OA_HTML/cabo/images/t.gif">
          <a:extLst>
            <a:ext uri="{FF2B5EF4-FFF2-40B4-BE49-F238E27FC236}">
              <a16:creationId xmlns:a16="http://schemas.microsoft.com/office/drawing/2014/main" xmlns="" id="{6E11AD64-44C2-4064-8E0E-168E394A55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5" name="Picture 414" descr="http://ebs.toyotavn.com.vn:8000/OA_HTML/cabo/images/t.gif">
          <a:extLst>
            <a:ext uri="{FF2B5EF4-FFF2-40B4-BE49-F238E27FC236}">
              <a16:creationId xmlns:a16="http://schemas.microsoft.com/office/drawing/2014/main" xmlns="" id="{99F1867D-1F12-4267-9038-00E1C442A9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6" name="Picture 415" descr="http://ebs.toyotavn.com.vn:8000/OA_HTML/cabo/images/t.gif">
          <a:extLst>
            <a:ext uri="{FF2B5EF4-FFF2-40B4-BE49-F238E27FC236}">
              <a16:creationId xmlns:a16="http://schemas.microsoft.com/office/drawing/2014/main" xmlns="" id="{80CC62CA-8E66-4492-9FF0-792F15C9CE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7" name="Picture 416" descr="http://ebs.toyotavn.com.vn:8000/OA_HTML/cabo/images/t.gif">
          <a:extLst>
            <a:ext uri="{FF2B5EF4-FFF2-40B4-BE49-F238E27FC236}">
              <a16:creationId xmlns:a16="http://schemas.microsoft.com/office/drawing/2014/main" xmlns="" id="{B7A98585-C7CA-4D5D-B7F8-FB30D77B64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8" name="Picture 417" descr="http://ebs.toyotavn.com.vn:8000/OA_HTML/cabo/images/t.gif">
          <a:extLst>
            <a:ext uri="{FF2B5EF4-FFF2-40B4-BE49-F238E27FC236}">
              <a16:creationId xmlns:a16="http://schemas.microsoft.com/office/drawing/2014/main" xmlns="" id="{A4C07847-628B-4021-A67D-70D1CD8588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19" name="Picture 418" descr="http://ebs.toyotavn.com.vn:8000/OA_HTML/cabo/images/t.gif">
          <a:extLst>
            <a:ext uri="{FF2B5EF4-FFF2-40B4-BE49-F238E27FC236}">
              <a16:creationId xmlns:a16="http://schemas.microsoft.com/office/drawing/2014/main" xmlns="" id="{07C6C407-089F-4A31-938D-E827B65DEC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0" name="Picture 419" descr="http://ebs.toyotavn.com.vn:8000/OA_HTML/cabo/images/t.gif">
          <a:extLst>
            <a:ext uri="{FF2B5EF4-FFF2-40B4-BE49-F238E27FC236}">
              <a16:creationId xmlns:a16="http://schemas.microsoft.com/office/drawing/2014/main" xmlns="" id="{A66B615C-B331-4946-A498-B1FA8E99A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1" name="Picture 420" descr="http://ebs.toyotavn.com.vn:8000/OA_HTML/cabo/images/t.gif">
          <a:extLst>
            <a:ext uri="{FF2B5EF4-FFF2-40B4-BE49-F238E27FC236}">
              <a16:creationId xmlns:a16="http://schemas.microsoft.com/office/drawing/2014/main" xmlns="" id="{909F6ECF-6C47-41CA-BEA8-6623EA3FF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2" name="Picture 421" descr="http://ebs.toyotavn.com.vn:8000/OA_HTML/cabo/images/t.gif">
          <a:extLst>
            <a:ext uri="{FF2B5EF4-FFF2-40B4-BE49-F238E27FC236}">
              <a16:creationId xmlns:a16="http://schemas.microsoft.com/office/drawing/2014/main" xmlns="" id="{51710E58-0F21-40B2-8E0C-0F64AEBBDF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3" name="Picture 422" descr="http://ebs.toyotavn.com.vn:8000/OA_HTML/cabo/images/t.gif">
          <a:extLst>
            <a:ext uri="{FF2B5EF4-FFF2-40B4-BE49-F238E27FC236}">
              <a16:creationId xmlns:a16="http://schemas.microsoft.com/office/drawing/2014/main" xmlns="" id="{1CC6407C-3D77-4284-B982-8772BC64C9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4" name="Picture 423" descr="http://ebs.toyotavn.com.vn:8000/OA_HTML/cabo/images/t.gif">
          <a:extLst>
            <a:ext uri="{FF2B5EF4-FFF2-40B4-BE49-F238E27FC236}">
              <a16:creationId xmlns:a16="http://schemas.microsoft.com/office/drawing/2014/main" xmlns="" id="{C2866CBA-C865-4F9A-A2E0-5C71CF0CCA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5" name="Picture 424" descr="http://ebs.toyotavn.com.vn:8000/OA_HTML/cabo/images/t.gif">
          <a:extLst>
            <a:ext uri="{FF2B5EF4-FFF2-40B4-BE49-F238E27FC236}">
              <a16:creationId xmlns:a16="http://schemas.microsoft.com/office/drawing/2014/main" xmlns="" id="{92178690-088B-40C7-A98D-CF00BF9AB1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6" name="Picture 425" descr="http://ebs.toyotavn.com.vn:8000/OA_HTML/cabo/images/t.gif">
          <a:extLst>
            <a:ext uri="{FF2B5EF4-FFF2-40B4-BE49-F238E27FC236}">
              <a16:creationId xmlns:a16="http://schemas.microsoft.com/office/drawing/2014/main" xmlns="" id="{841B3538-2D95-4332-9F8F-138644F5A6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7" name="Picture 426" descr="http://ebs.toyotavn.com.vn:8000/OA_HTML/cabo/images/t.gif">
          <a:extLst>
            <a:ext uri="{FF2B5EF4-FFF2-40B4-BE49-F238E27FC236}">
              <a16:creationId xmlns:a16="http://schemas.microsoft.com/office/drawing/2014/main" xmlns="" id="{A6FBAD6E-0297-48E2-B51B-DD78EC88C9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8" name="Picture 427" descr="http://ebs.toyotavn.com.vn:8000/OA_HTML/cabo/images/t.gif">
          <a:extLst>
            <a:ext uri="{FF2B5EF4-FFF2-40B4-BE49-F238E27FC236}">
              <a16:creationId xmlns:a16="http://schemas.microsoft.com/office/drawing/2014/main" xmlns="" id="{5857A00E-0B6E-4038-A895-F587A7D76D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29" name="Picture 428" descr="http://ebs.toyotavn.com.vn:8000/OA_HTML/cabo/images/t.gif">
          <a:extLst>
            <a:ext uri="{FF2B5EF4-FFF2-40B4-BE49-F238E27FC236}">
              <a16:creationId xmlns:a16="http://schemas.microsoft.com/office/drawing/2014/main" xmlns="" id="{181856AD-D74E-40A8-BF61-D13E293AC9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0" name="Picture 429" descr="http://ebs.toyotavn.com.vn:8000/OA_HTML/cabo/images/t.gif">
          <a:extLst>
            <a:ext uri="{FF2B5EF4-FFF2-40B4-BE49-F238E27FC236}">
              <a16:creationId xmlns:a16="http://schemas.microsoft.com/office/drawing/2014/main" xmlns="" id="{58E3D99A-6B1A-4721-805C-594FAAAD74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1" name="Picture 430" descr="http://ebs.toyotavn.com.vn:8000/OA_HTML/cabo/images/t.gif">
          <a:extLst>
            <a:ext uri="{FF2B5EF4-FFF2-40B4-BE49-F238E27FC236}">
              <a16:creationId xmlns:a16="http://schemas.microsoft.com/office/drawing/2014/main" xmlns="" id="{9E4AD882-A78E-42E3-B617-D5CCC41208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2" name="Picture 431" descr="http://ebs.toyotavn.com.vn:8000/OA_HTML/cabo/images/t.gif">
          <a:extLst>
            <a:ext uri="{FF2B5EF4-FFF2-40B4-BE49-F238E27FC236}">
              <a16:creationId xmlns:a16="http://schemas.microsoft.com/office/drawing/2014/main" xmlns="" id="{6485ED88-68D0-4D96-B931-1CC75DA0FA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3" name="Picture 432" descr="http://ebs.toyotavn.com.vn:8000/OA_HTML/cabo/images/t.gif">
          <a:extLst>
            <a:ext uri="{FF2B5EF4-FFF2-40B4-BE49-F238E27FC236}">
              <a16:creationId xmlns:a16="http://schemas.microsoft.com/office/drawing/2014/main" xmlns="" id="{3B72DC18-F172-44D6-9BF3-2587B41665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4" name="Picture 433" descr="http://ebs.toyotavn.com.vn:8000/OA_HTML/cabo/images/t.gif">
          <a:extLst>
            <a:ext uri="{FF2B5EF4-FFF2-40B4-BE49-F238E27FC236}">
              <a16:creationId xmlns:a16="http://schemas.microsoft.com/office/drawing/2014/main" xmlns="" id="{DF68DB64-E855-4F64-B89E-1BDAC4AE27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5" name="Picture 434" descr="http://ebs.toyotavn.com.vn:8000/OA_HTML/cabo/images/t.gif">
          <a:extLst>
            <a:ext uri="{FF2B5EF4-FFF2-40B4-BE49-F238E27FC236}">
              <a16:creationId xmlns:a16="http://schemas.microsoft.com/office/drawing/2014/main" xmlns="" id="{FE30BA8E-73EA-4DD4-9F71-BADE371EED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6" name="Picture 435" descr="http://ebs.toyotavn.com.vn:8000/OA_HTML/cabo/images/t.gif">
          <a:extLst>
            <a:ext uri="{FF2B5EF4-FFF2-40B4-BE49-F238E27FC236}">
              <a16:creationId xmlns:a16="http://schemas.microsoft.com/office/drawing/2014/main" xmlns="" id="{1137C087-421D-4E24-881F-40B6EFFD86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7" name="Picture 436" descr="http://ebs.toyotavn.com.vn:8000/OA_HTML/cabo/images/t.gif">
          <a:extLst>
            <a:ext uri="{FF2B5EF4-FFF2-40B4-BE49-F238E27FC236}">
              <a16:creationId xmlns:a16="http://schemas.microsoft.com/office/drawing/2014/main" xmlns="" id="{01E231FC-6764-485B-9381-C877A24D2E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8" name="Picture 437" descr="http://ebs.toyotavn.com.vn:8000/OA_HTML/cabo/images/t.gif">
          <a:extLst>
            <a:ext uri="{FF2B5EF4-FFF2-40B4-BE49-F238E27FC236}">
              <a16:creationId xmlns:a16="http://schemas.microsoft.com/office/drawing/2014/main" xmlns="" id="{DAE00964-17B7-4531-9861-34D724F2E5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39" name="Picture 438" descr="http://ebs.toyotavn.com.vn:8000/OA_HTML/cabo/images/t.gif">
          <a:extLst>
            <a:ext uri="{FF2B5EF4-FFF2-40B4-BE49-F238E27FC236}">
              <a16:creationId xmlns:a16="http://schemas.microsoft.com/office/drawing/2014/main" xmlns="" id="{54B5BBD0-886B-435E-AEB4-C7F588B02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0" name="Picture 439" descr="http://ebs.toyotavn.com.vn:8000/OA_HTML/cabo/images/t.gif">
          <a:extLst>
            <a:ext uri="{FF2B5EF4-FFF2-40B4-BE49-F238E27FC236}">
              <a16:creationId xmlns:a16="http://schemas.microsoft.com/office/drawing/2014/main" xmlns="" id="{63718B26-CFA6-4349-B149-50BD49FEA2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1" name="Picture 440" descr="http://ebs.toyotavn.com.vn:8000/OA_HTML/cabo/images/t.gif">
          <a:extLst>
            <a:ext uri="{FF2B5EF4-FFF2-40B4-BE49-F238E27FC236}">
              <a16:creationId xmlns:a16="http://schemas.microsoft.com/office/drawing/2014/main" xmlns="" id="{33F74B3D-5A20-4CCA-8646-0197136D72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2" name="Picture 441" descr="http://ebs.toyotavn.com.vn:8000/OA_HTML/cabo/images/t.gif">
          <a:extLst>
            <a:ext uri="{FF2B5EF4-FFF2-40B4-BE49-F238E27FC236}">
              <a16:creationId xmlns:a16="http://schemas.microsoft.com/office/drawing/2014/main" xmlns="" id="{39B0C4E6-139B-4B94-918A-72F1E0F3E3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3" name="Picture 442" descr="http://ebs.toyotavn.com.vn:8000/OA_HTML/cabo/images/t.gif">
          <a:extLst>
            <a:ext uri="{FF2B5EF4-FFF2-40B4-BE49-F238E27FC236}">
              <a16:creationId xmlns:a16="http://schemas.microsoft.com/office/drawing/2014/main" xmlns="" id="{6891417B-0C05-4720-9DB3-6A698F1C0F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4" name="Picture 443" descr="http://ebs.toyotavn.com.vn:8000/OA_HTML/cabo/images/t.gif">
          <a:extLst>
            <a:ext uri="{FF2B5EF4-FFF2-40B4-BE49-F238E27FC236}">
              <a16:creationId xmlns:a16="http://schemas.microsoft.com/office/drawing/2014/main" xmlns="" id="{EC8FDA5E-BCBC-464D-A9D3-5185DEDBF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5" name="Picture 444" descr="http://ebs.toyotavn.com.vn:8000/OA_HTML/cabo/images/t.gif">
          <a:extLst>
            <a:ext uri="{FF2B5EF4-FFF2-40B4-BE49-F238E27FC236}">
              <a16:creationId xmlns:a16="http://schemas.microsoft.com/office/drawing/2014/main" xmlns="" id="{3EA72E50-6AAB-4F2A-BCE0-C94ED845BA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6" name="Picture 445" descr="http://ebs.toyotavn.com.vn:8000/OA_HTML/cabo/images/t.gif">
          <a:extLst>
            <a:ext uri="{FF2B5EF4-FFF2-40B4-BE49-F238E27FC236}">
              <a16:creationId xmlns:a16="http://schemas.microsoft.com/office/drawing/2014/main" xmlns="" id="{7EC837C6-C089-45D3-AEB9-24B1B47A35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7" name="Picture 446" descr="http://ebs.toyotavn.com.vn:8000/OA_HTML/cabo/images/t.gif">
          <a:extLst>
            <a:ext uri="{FF2B5EF4-FFF2-40B4-BE49-F238E27FC236}">
              <a16:creationId xmlns:a16="http://schemas.microsoft.com/office/drawing/2014/main" xmlns="" id="{291BB042-196D-4592-AC8E-3BD7CBCAD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8" name="Picture 447" descr="http://ebs.toyotavn.com.vn:8000/OA_HTML/cabo/images/t.gif">
          <a:extLst>
            <a:ext uri="{FF2B5EF4-FFF2-40B4-BE49-F238E27FC236}">
              <a16:creationId xmlns:a16="http://schemas.microsoft.com/office/drawing/2014/main" xmlns="" id="{91331FC7-7B36-4932-8CCB-E3C1384257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49" name="Picture 448" descr="http://ebs.toyotavn.com.vn:8000/OA_HTML/cabo/images/t.gif">
          <a:extLst>
            <a:ext uri="{FF2B5EF4-FFF2-40B4-BE49-F238E27FC236}">
              <a16:creationId xmlns:a16="http://schemas.microsoft.com/office/drawing/2014/main" xmlns="" id="{A1801483-4705-47FE-B4AD-2D964B40E2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0" name="Picture 449" descr="http://ebs.toyotavn.com.vn:8000/OA_HTML/cabo/images/t.gif">
          <a:extLst>
            <a:ext uri="{FF2B5EF4-FFF2-40B4-BE49-F238E27FC236}">
              <a16:creationId xmlns:a16="http://schemas.microsoft.com/office/drawing/2014/main" xmlns="" id="{D627575F-1A01-4D0E-9D8E-33E37C7CB6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1" name="Picture 450" descr="http://ebs.toyotavn.com.vn:8000/OA_HTML/cabo/images/t.gif">
          <a:extLst>
            <a:ext uri="{FF2B5EF4-FFF2-40B4-BE49-F238E27FC236}">
              <a16:creationId xmlns:a16="http://schemas.microsoft.com/office/drawing/2014/main" xmlns="" id="{F03C53B3-1D50-4D0A-9D11-8C8CBDBE35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2" name="Picture 451" descr="http://ebs.toyotavn.com.vn:8000/OA_HTML/cabo/images/t.gif">
          <a:extLst>
            <a:ext uri="{FF2B5EF4-FFF2-40B4-BE49-F238E27FC236}">
              <a16:creationId xmlns:a16="http://schemas.microsoft.com/office/drawing/2014/main" xmlns="" id="{487C1EE4-C325-48C5-8C74-B8177D3A4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3" name="Picture 452" descr="http://ebs.toyotavn.com.vn:8000/OA_HTML/cabo/images/t.gif">
          <a:extLst>
            <a:ext uri="{FF2B5EF4-FFF2-40B4-BE49-F238E27FC236}">
              <a16:creationId xmlns:a16="http://schemas.microsoft.com/office/drawing/2014/main" xmlns="" id="{FBD85FC4-F486-4BE6-8AA9-E671E55938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4" name="Picture 453" descr="http://ebs.toyotavn.com.vn:8000/OA_HTML/cabo/images/t.gif">
          <a:extLst>
            <a:ext uri="{FF2B5EF4-FFF2-40B4-BE49-F238E27FC236}">
              <a16:creationId xmlns:a16="http://schemas.microsoft.com/office/drawing/2014/main" xmlns="" id="{48DF06C6-A13D-42CA-9FAF-45A450DE46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5" name="Picture 454" descr="http://ebs.toyotavn.com.vn:8000/OA_HTML/cabo/images/t.gif">
          <a:extLst>
            <a:ext uri="{FF2B5EF4-FFF2-40B4-BE49-F238E27FC236}">
              <a16:creationId xmlns:a16="http://schemas.microsoft.com/office/drawing/2014/main" xmlns="" id="{F1B35A9E-D7CB-433F-8A6D-303F11347E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6" name="Picture 455" descr="http://ebs.toyotavn.com.vn:8000/OA_HTML/cabo/images/t.gif">
          <a:extLst>
            <a:ext uri="{FF2B5EF4-FFF2-40B4-BE49-F238E27FC236}">
              <a16:creationId xmlns:a16="http://schemas.microsoft.com/office/drawing/2014/main" xmlns="" id="{13402212-F862-4EA1-B4AA-08F21F3239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7" name="Picture 456" descr="http://ebs.toyotavn.com.vn:8000/OA_HTML/cabo/images/t.gif">
          <a:extLst>
            <a:ext uri="{FF2B5EF4-FFF2-40B4-BE49-F238E27FC236}">
              <a16:creationId xmlns:a16="http://schemas.microsoft.com/office/drawing/2014/main" xmlns="" id="{558A46EE-82BA-4A0D-88A8-37F53D3C93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8" name="Picture 457" descr="http://ebs.toyotavn.com.vn:8000/OA_HTML/cabo/images/t.gif">
          <a:extLst>
            <a:ext uri="{FF2B5EF4-FFF2-40B4-BE49-F238E27FC236}">
              <a16:creationId xmlns:a16="http://schemas.microsoft.com/office/drawing/2014/main" xmlns="" id="{494A5A7D-4C78-4582-B919-2E3A071778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59" name="Picture 458" descr="http://ebs.toyotavn.com.vn:8000/OA_HTML/cabo/images/t.gif">
          <a:extLst>
            <a:ext uri="{FF2B5EF4-FFF2-40B4-BE49-F238E27FC236}">
              <a16:creationId xmlns:a16="http://schemas.microsoft.com/office/drawing/2014/main" xmlns="" id="{F2409CB2-1AE9-409C-8CB0-29FA9939FA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0" name="Picture 459" descr="http://ebs.toyotavn.com.vn:8000/OA_HTML/cabo/images/t.gif">
          <a:extLst>
            <a:ext uri="{FF2B5EF4-FFF2-40B4-BE49-F238E27FC236}">
              <a16:creationId xmlns:a16="http://schemas.microsoft.com/office/drawing/2014/main" xmlns="" id="{9616947D-1B16-49FF-B207-9E45717F52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1" name="Picture 460" descr="http://ebs.toyotavn.com.vn:8000/OA_HTML/cabo/images/t.gif">
          <a:extLst>
            <a:ext uri="{FF2B5EF4-FFF2-40B4-BE49-F238E27FC236}">
              <a16:creationId xmlns:a16="http://schemas.microsoft.com/office/drawing/2014/main" xmlns="" id="{60E58EC6-09BC-42CA-9207-16661B561A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2" name="Picture 461" descr="http://ebs.toyotavn.com.vn:8000/OA_HTML/cabo/images/t.gif">
          <a:extLst>
            <a:ext uri="{FF2B5EF4-FFF2-40B4-BE49-F238E27FC236}">
              <a16:creationId xmlns:a16="http://schemas.microsoft.com/office/drawing/2014/main" xmlns="" id="{00966D83-78B9-40A1-8503-6E8F039EE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3" name="Picture 462" descr="http://ebs.toyotavn.com.vn:8000/OA_HTML/cabo/images/t.gif">
          <a:extLst>
            <a:ext uri="{FF2B5EF4-FFF2-40B4-BE49-F238E27FC236}">
              <a16:creationId xmlns:a16="http://schemas.microsoft.com/office/drawing/2014/main" xmlns="" id="{C2A04E26-F1D3-4E10-97AA-3B9D275890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4" name="Picture 463" descr="http://ebs.toyotavn.com.vn:8000/OA_HTML/cabo/images/t.gif">
          <a:extLst>
            <a:ext uri="{FF2B5EF4-FFF2-40B4-BE49-F238E27FC236}">
              <a16:creationId xmlns:a16="http://schemas.microsoft.com/office/drawing/2014/main" xmlns="" id="{F56D29E3-66B3-4D43-BCBF-96872461F6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5" name="Picture 464" descr="http://ebs.toyotavn.com.vn:8000/OA_HTML/cabo/images/t.gif">
          <a:extLst>
            <a:ext uri="{FF2B5EF4-FFF2-40B4-BE49-F238E27FC236}">
              <a16:creationId xmlns:a16="http://schemas.microsoft.com/office/drawing/2014/main" xmlns="" id="{63C2D774-87E4-42CC-BA8E-FB34955597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6" name="Picture 465" descr="http://ebs.toyotavn.com.vn:8000/OA_HTML/cabo/images/t.gif">
          <a:extLst>
            <a:ext uri="{FF2B5EF4-FFF2-40B4-BE49-F238E27FC236}">
              <a16:creationId xmlns:a16="http://schemas.microsoft.com/office/drawing/2014/main" xmlns="" id="{A72DDBBD-0E6B-4680-B114-2F7DB02C86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7" name="Picture 466" descr="http://ebs.toyotavn.com.vn:8000/OA_HTML/cabo/images/t.gif">
          <a:extLst>
            <a:ext uri="{FF2B5EF4-FFF2-40B4-BE49-F238E27FC236}">
              <a16:creationId xmlns:a16="http://schemas.microsoft.com/office/drawing/2014/main" xmlns="" id="{C0B51EB8-85F5-4B10-B9E8-AC049C1B32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8" name="Picture 467" descr="http://ebs.toyotavn.com.vn:8000/OA_HTML/cabo/images/t.gif">
          <a:extLst>
            <a:ext uri="{FF2B5EF4-FFF2-40B4-BE49-F238E27FC236}">
              <a16:creationId xmlns:a16="http://schemas.microsoft.com/office/drawing/2014/main" xmlns="" id="{A001F3E3-C5CC-426C-9E27-FB9810F7E4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69" name="Picture 468" descr="http://ebs.toyotavn.com.vn:8000/OA_HTML/cabo/images/t.gif">
          <a:extLst>
            <a:ext uri="{FF2B5EF4-FFF2-40B4-BE49-F238E27FC236}">
              <a16:creationId xmlns:a16="http://schemas.microsoft.com/office/drawing/2014/main" xmlns="" id="{24611B6A-C591-4ED6-9644-30CF977AC5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0" name="Picture 469" descr="http://ebs.toyotavn.com.vn:8000/OA_HTML/cabo/images/t.gif">
          <a:extLst>
            <a:ext uri="{FF2B5EF4-FFF2-40B4-BE49-F238E27FC236}">
              <a16:creationId xmlns:a16="http://schemas.microsoft.com/office/drawing/2014/main" xmlns="" id="{A29F910E-122F-45AC-9518-2124C3F63D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1" name="Picture 470" descr="http://ebs.toyotavn.com.vn:8000/OA_HTML/cabo/images/t.gif">
          <a:extLst>
            <a:ext uri="{FF2B5EF4-FFF2-40B4-BE49-F238E27FC236}">
              <a16:creationId xmlns:a16="http://schemas.microsoft.com/office/drawing/2014/main" xmlns="" id="{7DB35044-3CC4-4055-A458-2ED9D3164B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2" name="Picture 471" descr="http://ebs.toyotavn.com.vn:8000/OA_HTML/cabo/images/t.gif">
          <a:extLst>
            <a:ext uri="{FF2B5EF4-FFF2-40B4-BE49-F238E27FC236}">
              <a16:creationId xmlns:a16="http://schemas.microsoft.com/office/drawing/2014/main" xmlns="" id="{485D68B4-8802-40F1-973E-596F8BD175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3" name="Picture 472" descr="http://ebs.toyotavn.com.vn:8000/OA_HTML/cabo/images/t.gif">
          <a:extLst>
            <a:ext uri="{FF2B5EF4-FFF2-40B4-BE49-F238E27FC236}">
              <a16:creationId xmlns:a16="http://schemas.microsoft.com/office/drawing/2014/main" xmlns="" id="{35D1AD4C-9A49-461D-84DE-88F664639D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4" name="Picture 473" descr="http://ebs.toyotavn.com.vn:8000/OA_HTML/cabo/images/t.gif">
          <a:extLst>
            <a:ext uri="{FF2B5EF4-FFF2-40B4-BE49-F238E27FC236}">
              <a16:creationId xmlns:a16="http://schemas.microsoft.com/office/drawing/2014/main" xmlns="" id="{EC515561-CAFD-4845-8AA1-EF737C159E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5" name="Picture 474" descr="http://ebs.toyotavn.com.vn:8000/OA_HTML/cabo/images/t.gif">
          <a:extLst>
            <a:ext uri="{FF2B5EF4-FFF2-40B4-BE49-F238E27FC236}">
              <a16:creationId xmlns:a16="http://schemas.microsoft.com/office/drawing/2014/main" xmlns="" id="{76B91F02-1030-4845-B286-5B5BB18CB7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6" name="Picture 475" descr="http://ebs.toyotavn.com.vn:8000/OA_HTML/cabo/images/t.gif">
          <a:extLst>
            <a:ext uri="{FF2B5EF4-FFF2-40B4-BE49-F238E27FC236}">
              <a16:creationId xmlns:a16="http://schemas.microsoft.com/office/drawing/2014/main" xmlns="" id="{5F73019F-C639-464B-9F21-D9EE20E7A4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7" name="Picture 476" descr="http://ebs.toyotavn.com.vn:8000/OA_HTML/cabo/images/t.gif">
          <a:extLst>
            <a:ext uri="{FF2B5EF4-FFF2-40B4-BE49-F238E27FC236}">
              <a16:creationId xmlns:a16="http://schemas.microsoft.com/office/drawing/2014/main" xmlns="" id="{F5C52037-0C18-49E7-BB6C-9B80AF3BF7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8" name="Picture 477" descr="http://ebs.toyotavn.com.vn:8000/OA_HTML/cabo/images/t.gif">
          <a:extLst>
            <a:ext uri="{FF2B5EF4-FFF2-40B4-BE49-F238E27FC236}">
              <a16:creationId xmlns:a16="http://schemas.microsoft.com/office/drawing/2014/main" xmlns="" id="{188C3318-B548-4B55-B397-E31E423158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79" name="Picture 478" descr="http://ebs.toyotavn.com.vn:8000/OA_HTML/cabo/images/t.gif">
          <a:extLst>
            <a:ext uri="{FF2B5EF4-FFF2-40B4-BE49-F238E27FC236}">
              <a16:creationId xmlns:a16="http://schemas.microsoft.com/office/drawing/2014/main" xmlns="" id="{6A75F5DA-6F8A-438F-9B55-E9491DB1A4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0" name="Picture 479" descr="http://ebs.toyotavn.com.vn:8000/OA_HTML/cabo/images/t.gif">
          <a:extLst>
            <a:ext uri="{FF2B5EF4-FFF2-40B4-BE49-F238E27FC236}">
              <a16:creationId xmlns:a16="http://schemas.microsoft.com/office/drawing/2014/main" xmlns="" id="{9DE8B3AA-E468-46EF-AE00-6CE7F164E1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1" name="Picture 480" descr="http://ebs.toyotavn.com.vn:8000/OA_HTML/cabo/images/t.gif">
          <a:extLst>
            <a:ext uri="{FF2B5EF4-FFF2-40B4-BE49-F238E27FC236}">
              <a16:creationId xmlns:a16="http://schemas.microsoft.com/office/drawing/2014/main" xmlns="" id="{DECAD365-320D-4288-ADFE-4426D66C9B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2" name="Picture 481" descr="http://ebs.toyotavn.com.vn:8000/OA_HTML/cabo/images/t.gif">
          <a:extLst>
            <a:ext uri="{FF2B5EF4-FFF2-40B4-BE49-F238E27FC236}">
              <a16:creationId xmlns:a16="http://schemas.microsoft.com/office/drawing/2014/main" xmlns="" id="{9BA0A4D3-1BA9-45EA-ACE6-85B7EFE01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3" name="Picture 482" descr="http://ebs.toyotavn.com.vn:8000/OA_HTML/cabo/images/t.gif">
          <a:extLst>
            <a:ext uri="{FF2B5EF4-FFF2-40B4-BE49-F238E27FC236}">
              <a16:creationId xmlns:a16="http://schemas.microsoft.com/office/drawing/2014/main" xmlns="" id="{1A64A816-79E3-4798-8C84-FF866E18BA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4" name="Picture 483" descr="http://ebs.toyotavn.com.vn:8000/OA_HTML/cabo/images/t.gif">
          <a:extLst>
            <a:ext uri="{FF2B5EF4-FFF2-40B4-BE49-F238E27FC236}">
              <a16:creationId xmlns:a16="http://schemas.microsoft.com/office/drawing/2014/main" xmlns="" id="{600B40F8-2F9E-49EC-93FF-7ABDCC0BE7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5" name="Picture 484" descr="http://ebs.toyotavn.com.vn:8000/OA_HTML/cabo/images/t.gif">
          <a:extLst>
            <a:ext uri="{FF2B5EF4-FFF2-40B4-BE49-F238E27FC236}">
              <a16:creationId xmlns:a16="http://schemas.microsoft.com/office/drawing/2014/main" xmlns="" id="{B8BB7EEC-EBC7-46DB-A2AE-3E99CC8D1F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6" name="Picture 485" descr="http://ebs.toyotavn.com.vn:8000/OA_HTML/cabo/images/t.gif">
          <a:extLst>
            <a:ext uri="{FF2B5EF4-FFF2-40B4-BE49-F238E27FC236}">
              <a16:creationId xmlns:a16="http://schemas.microsoft.com/office/drawing/2014/main" xmlns="" id="{7B82A9D2-2123-4299-B4F4-B520D8498C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7" name="Picture 486" descr="http://ebs.toyotavn.com.vn:8000/OA_HTML/cabo/images/t.gif">
          <a:extLst>
            <a:ext uri="{FF2B5EF4-FFF2-40B4-BE49-F238E27FC236}">
              <a16:creationId xmlns:a16="http://schemas.microsoft.com/office/drawing/2014/main" xmlns="" id="{54401A28-442B-4C57-AB48-F37D035657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8" name="Picture 487" descr="http://ebs.toyotavn.com.vn:8000/OA_HTML/cabo/images/t.gif">
          <a:extLst>
            <a:ext uri="{FF2B5EF4-FFF2-40B4-BE49-F238E27FC236}">
              <a16:creationId xmlns:a16="http://schemas.microsoft.com/office/drawing/2014/main" xmlns="" id="{8A85493B-E5E0-47CE-A5A3-ABA3767A75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89" name="Picture 488" descr="http://ebs.toyotavn.com.vn:8000/OA_HTML/cabo/images/t.gif">
          <a:extLst>
            <a:ext uri="{FF2B5EF4-FFF2-40B4-BE49-F238E27FC236}">
              <a16:creationId xmlns:a16="http://schemas.microsoft.com/office/drawing/2014/main" xmlns="" id="{F40BFFEF-8823-41BD-9C7D-D0EF27AD8C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0" name="Picture 489" descr="http://ebs.toyotavn.com.vn:8000/OA_HTML/cabo/images/t.gif">
          <a:extLst>
            <a:ext uri="{FF2B5EF4-FFF2-40B4-BE49-F238E27FC236}">
              <a16:creationId xmlns:a16="http://schemas.microsoft.com/office/drawing/2014/main" xmlns="" id="{81ACB9C3-83B9-4A8C-B798-57521E0617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1" name="Picture 490" descr="http://ebs.toyotavn.com.vn:8000/OA_HTML/cabo/images/t.gif">
          <a:extLst>
            <a:ext uri="{FF2B5EF4-FFF2-40B4-BE49-F238E27FC236}">
              <a16:creationId xmlns:a16="http://schemas.microsoft.com/office/drawing/2014/main" xmlns="" id="{B54DA865-64B1-4CFE-8AB6-1F5AE0C5B2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2" name="Picture 491" descr="http://ebs.toyotavn.com.vn:8000/OA_HTML/cabo/images/t.gif">
          <a:extLst>
            <a:ext uri="{FF2B5EF4-FFF2-40B4-BE49-F238E27FC236}">
              <a16:creationId xmlns:a16="http://schemas.microsoft.com/office/drawing/2014/main" xmlns="" id="{56BE8A3D-8355-45A3-87D6-6512F70C4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3" name="Picture 492" descr="http://ebs.toyotavn.com.vn:8000/OA_HTML/cabo/images/t.gif">
          <a:extLst>
            <a:ext uri="{FF2B5EF4-FFF2-40B4-BE49-F238E27FC236}">
              <a16:creationId xmlns:a16="http://schemas.microsoft.com/office/drawing/2014/main" xmlns="" id="{58A4CD61-53BB-4F13-BF44-48C616227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4" name="Picture 493" descr="http://ebs.toyotavn.com.vn:8000/OA_HTML/cabo/images/t.gif">
          <a:extLst>
            <a:ext uri="{FF2B5EF4-FFF2-40B4-BE49-F238E27FC236}">
              <a16:creationId xmlns:a16="http://schemas.microsoft.com/office/drawing/2014/main" xmlns="" id="{9BF7017F-21AE-4AFD-B5AB-E52052AC04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78</xdr:col>
      <xdr:colOff>0</xdr:colOff>
      <xdr:row>32</xdr:row>
      <xdr:rowOff>0</xdr:rowOff>
    </xdr:from>
    <xdr:ext cx="38100" cy="38100"/>
    <xdr:pic>
      <xdr:nvPicPr>
        <xdr:cNvPr id="495" name="Picture 494" descr="http://ebs.toyotavn.com.vn:8000/OA_HTML/cabo/images/t.gif">
          <a:extLst>
            <a:ext uri="{FF2B5EF4-FFF2-40B4-BE49-F238E27FC236}">
              <a16:creationId xmlns:a16="http://schemas.microsoft.com/office/drawing/2014/main" xmlns="" id="{38BECC6B-F0F4-4537-92AE-39A525D295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7071" y="61640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62</xdr:col>
      <xdr:colOff>435429</xdr:colOff>
      <xdr:row>28</xdr:row>
      <xdr:rowOff>54428</xdr:rowOff>
    </xdr:from>
    <xdr:to>
      <xdr:col>62</xdr:col>
      <xdr:colOff>557893</xdr:colOff>
      <xdr:row>33</xdr:row>
      <xdr:rowOff>122464</xdr:rowOff>
    </xdr:to>
    <xdr:cxnSp macro="">
      <xdr:nvCxnSpPr>
        <xdr:cNvPr id="155" name="Straight Arrow Connector 154">
          <a:extLst>
            <a:ext uri="{FF2B5EF4-FFF2-40B4-BE49-F238E27FC236}">
              <a16:creationId xmlns:a16="http://schemas.microsoft.com/office/drawing/2014/main" xmlns="" id="{E2A6990E-024A-44DB-9D7C-1B3E59E3F12A}"/>
            </a:ext>
          </a:extLst>
        </xdr:cNvPr>
        <xdr:cNvCxnSpPr/>
      </xdr:nvCxnSpPr>
      <xdr:spPr>
        <a:xfrm flipV="1">
          <a:off x="18097500" y="5442857"/>
          <a:ext cx="122464" cy="1034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C00-000002000000}"/>
            </a:ext>
          </a:extLst>
        </xdr:cNvPr>
        <xdr:cNvCxnSpPr/>
      </xdr:nvCxnSpPr>
      <xdr:spPr>
        <a:xfrm>
          <a:off x="306161" y="730704"/>
          <a:ext cx="146113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C00-000003000000}"/>
            </a:ext>
          </a:extLst>
        </xdr:cNvPr>
        <xdr:cNvGrpSpPr/>
      </xdr:nvGrpSpPr>
      <xdr:grpSpPr>
        <a:xfrm>
          <a:off x="343890" y="307892"/>
          <a:ext cx="6418860" cy="364301"/>
          <a:chOff x="425533" y="103785"/>
          <a:chExt cx="3221182" cy="364301"/>
        </a:xfrm>
      </xdr:grpSpPr>
      <xdr:sp macro="" textlink="">
        <xdr:nvSpPr>
          <xdr:cNvPr id="4" name="Rectangle 3">
            <a:extLst>
              <a:ext uri="{FF2B5EF4-FFF2-40B4-BE49-F238E27FC236}">
                <a16:creationId xmlns:a16="http://schemas.microsoft.com/office/drawing/2014/main" xmlns="" id="{00000000-0008-0000-0C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C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C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C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C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C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C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C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C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C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C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0C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40</xdr:col>
      <xdr:colOff>598715</xdr:colOff>
      <xdr:row>8</xdr:row>
      <xdr:rowOff>163286</xdr:rowOff>
    </xdr:from>
    <xdr:to>
      <xdr:col>43</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C00-000010000000}"/>
            </a:ext>
          </a:extLst>
        </xdr:cNvPr>
        <xdr:cNvSpPr/>
      </xdr:nvSpPr>
      <xdr:spPr>
        <a:xfrm>
          <a:off x="1280976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66</xdr:col>
      <xdr:colOff>0</xdr:colOff>
      <xdr:row>32</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C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C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C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C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C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C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0C00-000017000000}"/>
            </a:ext>
          </a:extLst>
        </xdr:cNvPr>
        <xdr:cNvGrpSpPr/>
      </xdr:nvGrpSpPr>
      <xdr:grpSpPr>
        <a:xfrm>
          <a:off x="6887937" y="2057401"/>
          <a:ext cx="253092"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C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C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C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C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163286</xdr:colOff>
      <xdr:row>4</xdr:row>
      <xdr:rowOff>81643</xdr:rowOff>
    </xdr:from>
    <xdr:to>
      <xdr:col>50</xdr:col>
      <xdr:colOff>163659</xdr:colOff>
      <xdr:row>5</xdr:row>
      <xdr:rowOff>137060</xdr:rowOff>
    </xdr:to>
    <xdr:sp macro="" textlink="">
      <xdr:nvSpPr>
        <xdr:cNvPr id="28" name="Rectangle 27">
          <a:extLst>
            <a:ext uri="{FF2B5EF4-FFF2-40B4-BE49-F238E27FC236}">
              <a16:creationId xmlns:a16="http://schemas.microsoft.com/office/drawing/2014/main" xmlns="" id="{00000000-0008-0000-0C00-00001C000000}"/>
            </a:ext>
          </a:extLst>
        </xdr:cNvPr>
        <xdr:cNvSpPr/>
      </xdr:nvSpPr>
      <xdr:spPr>
        <a:xfrm>
          <a:off x="1328873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38</xdr:col>
      <xdr:colOff>0</xdr:colOff>
      <xdr:row>2</xdr:row>
      <xdr:rowOff>95249</xdr:rowOff>
    </xdr:from>
    <xdr:to>
      <xdr:col>48</xdr:col>
      <xdr:colOff>204477</xdr:colOff>
      <xdr:row>4</xdr:row>
      <xdr:rowOff>22762</xdr:rowOff>
    </xdr:to>
    <xdr:grpSp>
      <xdr:nvGrpSpPr>
        <xdr:cNvPr id="29" name="Group 28">
          <a:extLst>
            <a:ext uri="{FF2B5EF4-FFF2-40B4-BE49-F238E27FC236}">
              <a16:creationId xmlns:a16="http://schemas.microsoft.com/office/drawing/2014/main" xmlns="" id="{00000000-0008-0000-0C00-00001D000000}"/>
            </a:ext>
          </a:extLst>
        </xdr:cNvPr>
        <xdr:cNvGrpSpPr/>
      </xdr:nvGrpSpPr>
      <xdr:grpSpPr>
        <a:xfrm>
          <a:off x="11824607" y="394606"/>
          <a:ext cx="3238870"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C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C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C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68037</xdr:colOff>
      <xdr:row>16</xdr:row>
      <xdr:rowOff>217715</xdr:rowOff>
    </xdr:from>
    <xdr:to>
      <xdr:col>38</xdr:col>
      <xdr:colOff>54428</xdr:colOff>
      <xdr:row>18</xdr:row>
      <xdr:rowOff>27216</xdr:rowOff>
    </xdr:to>
    <xdr:sp macro="" textlink="">
      <xdr:nvSpPr>
        <xdr:cNvPr id="33" name="Rectangle 32">
          <a:extLst>
            <a:ext uri="{FF2B5EF4-FFF2-40B4-BE49-F238E27FC236}">
              <a16:creationId xmlns:a16="http://schemas.microsoft.com/office/drawing/2014/main" xmlns="" id="{00000000-0008-0000-0C00-000021000000}"/>
            </a:ext>
          </a:extLst>
        </xdr:cNvPr>
        <xdr:cNvSpPr/>
      </xdr:nvSpPr>
      <xdr:spPr>
        <a:xfrm>
          <a:off x="6885216" y="3170465"/>
          <a:ext cx="4993819"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66</xdr:col>
      <xdr:colOff>0</xdr:colOff>
      <xdr:row>32</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C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C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C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C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C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C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C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C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C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C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C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C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C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C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C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C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C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C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C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C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C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C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C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C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C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C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C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C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C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C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C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C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C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C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C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C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C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C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C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C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C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C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C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C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C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C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C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C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C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C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C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C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C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C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C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C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C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C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C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C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C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C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C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C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C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C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C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C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C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C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C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C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C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C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C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C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C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C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C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C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C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C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C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C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C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C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C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C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C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C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C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C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C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C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C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C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C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C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C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C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C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C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26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36" name="Rectangle 135">
          <a:extLst>
            <a:ext uri="{FF2B5EF4-FFF2-40B4-BE49-F238E27FC236}">
              <a16:creationId xmlns:a16="http://schemas.microsoft.com/office/drawing/2014/main" xmlns="" id="{00000000-0008-0000-0C00-000088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0C00-000089000000}"/>
            </a:ext>
          </a:extLst>
        </xdr:cNvPr>
        <xdr:cNvGrpSpPr/>
      </xdr:nvGrpSpPr>
      <xdr:grpSpPr>
        <a:xfrm>
          <a:off x="6904266" y="3039836"/>
          <a:ext cx="253092" cy="865414"/>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0C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0C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0C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0C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70</xdr:col>
          <xdr:colOff>340179</xdr:colOff>
          <xdr:row>32</xdr:row>
          <xdr:rowOff>0</xdr:rowOff>
        </xdr:from>
        <xdr:to>
          <xdr:col>81</xdr:col>
          <xdr:colOff>148319</xdr:colOff>
          <xdr:row>48</xdr:row>
          <xdr:rowOff>66675</xdr:rowOff>
        </xdr:to>
        <xdr:pic>
          <xdr:nvPicPr>
            <xdr:cNvPr id="142" name="Picture 141">
              <a:extLst>
                <a:ext uri="{FF2B5EF4-FFF2-40B4-BE49-F238E27FC236}">
                  <a16:creationId xmlns:a16="http://schemas.microsoft.com/office/drawing/2014/main" xmlns="" id="{00000000-0008-0000-0C00-00008E000000}"/>
                </a:ext>
              </a:extLst>
            </xdr:cNvPr>
            <xdr:cNvPicPr>
              <a:picLocks noChangeAspect="1" noChangeArrowheads="1"/>
              <a:extLst>
                <a:ext uri="{84589F7E-364E-4C9E-8A38-B11213B215E9}">
                  <a14:cameraTool cellRange="[15]LSP!$A$4:$H$20" spid="_x0000_s205410"/>
                </a:ext>
              </a:extLst>
            </xdr:cNvPicPr>
          </xdr:nvPicPr>
          <xdr:blipFill>
            <a:blip xmlns:r="http://schemas.openxmlformats.org/officeDocument/2006/relationships" r:embed="rId3"/>
            <a:srcRect/>
            <a:stretch>
              <a:fillRect/>
            </a:stretch>
          </xdr:blipFill>
          <xdr:spPr bwMode="auto">
            <a:xfrm>
              <a:off x="23981229" y="6105525"/>
              <a:ext cx="6513740"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3</xdr:col>
      <xdr:colOff>231321</xdr:colOff>
      <xdr:row>29</xdr:row>
      <xdr:rowOff>2</xdr:rowOff>
    </xdr:from>
    <xdr:to>
      <xdr:col>5</xdr:col>
      <xdr:colOff>206829</xdr:colOff>
      <xdr:row>30</xdr:row>
      <xdr:rowOff>5444</xdr:rowOff>
    </xdr:to>
    <xdr:grpSp>
      <xdr:nvGrpSpPr>
        <xdr:cNvPr id="143" name="Group 142">
          <a:extLst>
            <a:ext uri="{FF2B5EF4-FFF2-40B4-BE49-F238E27FC236}">
              <a16:creationId xmlns:a16="http://schemas.microsoft.com/office/drawing/2014/main" xmlns="" id="{00000000-0008-0000-0C00-00008F000000}"/>
            </a:ext>
          </a:extLst>
        </xdr:cNvPr>
        <xdr:cNvGrpSpPr/>
      </xdr:nvGrpSpPr>
      <xdr:grpSpPr>
        <a:xfrm>
          <a:off x="1102178" y="5578931"/>
          <a:ext cx="601437" cy="195942"/>
          <a:chOff x="5959928" y="3878036"/>
          <a:chExt cx="601437" cy="209550"/>
        </a:xfrm>
      </xdr:grpSpPr>
      <xdr:sp macro="" textlink="">
        <xdr:nvSpPr>
          <xdr:cNvPr id="144" name="Text Box 13">
            <a:extLst>
              <a:ext uri="{FF2B5EF4-FFF2-40B4-BE49-F238E27FC236}">
                <a16:creationId xmlns:a16="http://schemas.microsoft.com/office/drawing/2014/main" xmlns="" id="{00000000-0008-0000-0C00-00009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0C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164645</xdr:colOff>
      <xdr:row>26</xdr:row>
      <xdr:rowOff>59873</xdr:rowOff>
    </xdr:from>
    <xdr:to>
      <xdr:col>6</xdr:col>
      <xdr:colOff>40821</xdr:colOff>
      <xdr:row>28</xdr:row>
      <xdr:rowOff>163285</xdr:rowOff>
    </xdr:to>
    <xdr:sp macro="" textlink="">
      <xdr:nvSpPr>
        <xdr:cNvPr id="146" name="Oval 9">
          <a:extLst>
            <a:ext uri="{FF2B5EF4-FFF2-40B4-BE49-F238E27FC236}">
              <a16:creationId xmlns:a16="http://schemas.microsoft.com/office/drawing/2014/main" xmlns="" id="{00000000-0008-0000-0C00-000092000000}"/>
            </a:ext>
          </a:extLst>
        </xdr:cNvPr>
        <xdr:cNvSpPr>
          <a:spLocks noChangeArrowheads="1"/>
        </xdr:cNvSpPr>
      </xdr:nvSpPr>
      <xdr:spPr bwMode="auto">
        <a:xfrm>
          <a:off x="164645" y="5053694"/>
          <a:ext cx="1685926"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58509</xdr:colOff>
      <xdr:row>26</xdr:row>
      <xdr:rowOff>8166</xdr:rowOff>
    </xdr:from>
    <xdr:to>
      <xdr:col>14</xdr:col>
      <xdr:colOff>136072</xdr:colOff>
      <xdr:row>28</xdr:row>
      <xdr:rowOff>111578</xdr:rowOff>
    </xdr:to>
    <xdr:sp macro="" textlink="">
      <xdr:nvSpPr>
        <xdr:cNvPr id="147" name="Oval 9">
          <a:extLst>
            <a:ext uri="{FF2B5EF4-FFF2-40B4-BE49-F238E27FC236}">
              <a16:creationId xmlns:a16="http://schemas.microsoft.com/office/drawing/2014/main" xmlns="" id="{00000000-0008-0000-0C00-000093000000}"/>
            </a:ext>
          </a:extLst>
        </xdr:cNvPr>
        <xdr:cNvSpPr>
          <a:spLocks noChangeArrowheads="1"/>
        </xdr:cNvSpPr>
      </xdr:nvSpPr>
      <xdr:spPr bwMode="auto">
        <a:xfrm>
          <a:off x="2494188" y="5001987"/>
          <a:ext cx="1955348"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163286</xdr:colOff>
      <xdr:row>27</xdr:row>
      <xdr:rowOff>136071</xdr:rowOff>
    </xdr:from>
    <xdr:to>
      <xdr:col>24</xdr:col>
      <xdr:colOff>138796</xdr:colOff>
      <xdr:row>28</xdr:row>
      <xdr:rowOff>141513</xdr:rowOff>
    </xdr:to>
    <xdr:grpSp>
      <xdr:nvGrpSpPr>
        <xdr:cNvPr id="148" name="Group 147">
          <a:extLst>
            <a:ext uri="{FF2B5EF4-FFF2-40B4-BE49-F238E27FC236}">
              <a16:creationId xmlns:a16="http://schemas.microsoft.com/office/drawing/2014/main" xmlns="" id="{00000000-0008-0000-0C00-000094000000}"/>
            </a:ext>
          </a:extLst>
        </xdr:cNvPr>
        <xdr:cNvGrpSpPr/>
      </xdr:nvGrpSpPr>
      <xdr:grpSpPr>
        <a:xfrm>
          <a:off x="6980465" y="5334000"/>
          <a:ext cx="601438" cy="195942"/>
          <a:chOff x="5959928" y="3878036"/>
          <a:chExt cx="601437" cy="209550"/>
        </a:xfrm>
      </xdr:grpSpPr>
      <xdr:sp macro="" textlink="">
        <xdr:nvSpPr>
          <xdr:cNvPr id="149" name="Text Box 13">
            <a:extLst>
              <a:ext uri="{FF2B5EF4-FFF2-40B4-BE49-F238E27FC236}">
                <a16:creationId xmlns:a16="http://schemas.microsoft.com/office/drawing/2014/main" xmlns="" id="{00000000-0008-0000-0C00-000095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3</a:t>
            </a:r>
            <a:endParaRPr lang="en-US" sz="900" b="0" i="0" u="none" strike="noStrike" baseline="0">
              <a:solidFill>
                <a:srgbClr val="000000"/>
              </a:solidFill>
              <a:latin typeface="Arial"/>
              <a:cs typeface="Arial"/>
            </a:endParaRPr>
          </a:p>
        </xdr:txBody>
      </xdr:sp>
      <xdr:sp macro="" textlink="">
        <xdr:nvSpPr>
          <xdr:cNvPr id="150" name="Line 14">
            <a:extLst>
              <a:ext uri="{FF2B5EF4-FFF2-40B4-BE49-F238E27FC236}">
                <a16:creationId xmlns:a16="http://schemas.microsoft.com/office/drawing/2014/main" xmlns="" id="{00000000-0008-0000-0C00-00009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42</xdr:col>
      <xdr:colOff>166005</xdr:colOff>
      <xdr:row>27</xdr:row>
      <xdr:rowOff>166008</xdr:rowOff>
    </xdr:from>
    <xdr:to>
      <xdr:col>44</xdr:col>
      <xdr:colOff>141514</xdr:colOff>
      <xdr:row>28</xdr:row>
      <xdr:rowOff>171451</xdr:rowOff>
    </xdr:to>
    <xdr:grpSp>
      <xdr:nvGrpSpPr>
        <xdr:cNvPr id="152" name="Group 151">
          <a:extLst>
            <a:ext uri="{FF2B5EF4-FFF2-40B4-BE49-F238E27FC236}">
              <a16:creationId xmlns:a16="http://schemas.microsoft.com/office/drawing/2014/main" xmlns="" id="{00000000-0008-0000-0C00-000098000000}"/>
            </a:ext>
          </a:extLst>
        </xdr:cNvPr>
        <xdr:cNvGrpSpPr/>
      </xdr:nvGrpSpPr>
      <xdr:grpSpPr>
        <a:xfrm>
          <a:off x="13242469" y="5363937"/>
          <a:ext cx="601438" cy="195943"/>
          <a:chOff x="5959928" y="3878036"/>
          <a:chExt cx="601437" cy="209550"/>
        </a:xfrm>
      </xdr:grpSpPr>
      <xdr:sp macro="" textlink="">
        <xdr:nvSpPr>
          <xdr:cNvPr id="153" name="Text Box 13">
            <a:extLst>
              <a:ext uri="{FF2B5EF4-FFF2-40B4-BE49-F238E27FC236}">
                <a16:creationId xmlns:a16="http://schemas.microsoft.com/office/drawing/2014/main" xmlns="" id="{00000000-0008-0000-0C00-00009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4</a:t>
            </a:r>
            <a:endParaRPr lang="en-US" sz="900" b="0" i="0" u="none" strike="noStrike" baseline="0">
              <a:solidFill>
                <a:srgbClr val="000000"/>
              </a:solidFill>
              <a:latin typeface="Arial"/>
              <a:cs typeface="Arial"/>
            </a:endParaRPr>
          </a:p>
        </xdr:txBody>
      </xdr:sp>
      <xdr:sp macro="" textlink="">
        <xdr:nvSpPr>
          <xdr:cNvPr id="154" name="Line 14">
            <a:extLst>
              <a:ext uri="{FF2B5EF4-FFF2-40B4-BE49-F238E27FC236}">
                <a16:creationId xmlns:a16="http://schemas.microsoft.com/office/drawing/2014/main" xmlns="" id="{00000000-0008-0000-0C00-00009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37</xdr:col>
      <xdr:colOff>217714</xdr:colOff>
      <xdr:row>27</xdr:row>
      <xdr:rowOff>163284</xdr:rowOff>
    </xdr:from>
    <xdr:to>
      <xdr:col>41</xdr:col>
      <xdr:colOff>0</xdr:colOff>
      <xdr:row>29</xdr:row>
      <xdr:rowOff>13605</xdr:rowOff>
    </xdr:to>
    <xdr:sp macro="" textlink="">
      <xdr:nvSpPr>
        <xdr:cNvPr id="155" name="Rounded Rectangle 154">
          <a:extLst>
            <a:ext uri="{FF2B5EF4-FFF2-40B4-BE49-F238E27FC236}">
              <a16:creationId xmlns:a16="http://schemas.microsoft.com/office/drawing/2014/main" xmlns="" id="{00000000-0008-0000-0C00-00009B000000}"/>
            </a:ext>
          </a:extLst>
        </xdr:cNvPr>
        <xdr:cNvSpPr/>
      </xdr:nvSpPr>
      <xdr:spPr>
        <a:xfrm>
          <a:off x="11729357" y="5361213"/>
          <a:ext cx="1034143"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37</xdr:col>
      <xdr:colOff>189138</xdr:colOff>
      <xdr:row>27</xdr:row>
      <xdr:rowOff>97972</xdr:rowOff>
    </xdr:from>
    <xdr:to>
      <xdr:col>40</xdr:col>
      <xdr:colOff>172809</xdr:colOff>
      <xdr:row>29</xdr:row>
      <xdr:rowOff>95251</xdr:rowOff>
    </xdr:to>
    <xdr:sp macro="" textlink="">
      <xdr:nvSpPr>
        <xdr:cNvPr id="156" name="Oval 9">
          <a:extLst>
            <a:ext uri="{FF2B5EF4-FFF2-40B4-BE49-F238E27FC236}">
              <a16:creationId xmlns:a16="http://schemas.microsoft.com/office/drawing/2014/main" xmlns="" id="{00000000-0008-0000-0C00-00009C000000}"/>
            </a:ext>
          </a:extLst>
        </xdr:cNvPr>
        <xdr:cNvSpPr>
          <a:spLocks noChangeArrowheads="1"/>
        </xdr:cNvSpPr>
      </xdr:nvSpPr>
      <xdr:spPr bwMode="auto">
        <a:xfrm>
          <a:off x="11700781" y="5295901"/>
          <a:ext cx="922564" cy="378279"/>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30</xdr:col>
      <xdr:colOff>138792</xdr:colOff>
      <xdr:row>42</xdr:row>
      <xdr:rowOff>2721</xdr:rowOff>
    </xdr:from>
    <xdr:to>
      <xdr:col>33</xdr:col>
      <xdr:colOff>206828</xdr:colOff>
      <xdr:row>42</xdr:row>
      <xdr:rowOff>234041</xdr:rowOff>
    </xdr:to>
    <xdr:sp macro="" textlink="">
      <xdr:nvSpPr>
        <xdr:cNvPr id="160" name="Rounded Rectangle 159">
          <a:extLst>
            <a:ext uri="{FF2B5EF4-FFF2-40B4-BE49-F238E27FC236}">
              <a16:creationId xmlns:a16="http://schemas.microsoft.com/office/drawing/2014/main" xmlns="" id="{00000000-0008-0000-0C00-0000A0000000}"/>
            </a:ext>
          </a:extLst>
        </xdr:cNvPr>
        <xdr:cNvSpPr/>
      </xdr:nvSpPr>
      <xdr:spPr>
        <a:xfrm>
          <a:off x="9492342" y="8013246"/>
          <a:ext cx="101101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29</xdr:col>
      <xdr:colOff>274864</xdr:colOff>
      <xdr:row>41</xdr:row>
      <xdr:rowOff>166008</xdr:rowOff>
    </xdr:from>
    <xdr:to>
      <xdr:col>34</xdr:col>
      <xdr:colOff>43543</xdr:colOff>
      <xdr:row>43</xdr:row>
      <xdr:rowOff>44903</xdr:rowOff>
    </xdr:to>
    <xdr:sp macro="" textlink="">
      <xdr:nvSpPr>
        <xdr:cNvPr id="163" name="Oval 9">
          <a:extLst>
            <a:ext uri="{FF2B5EF4-FFF2-40B4-BE49-F238E27FC236}">
              <a16:creationId xmlns:a16="http://schemas.microsoft.com/office/drawing/2014/main" xmlns="" id="{00000000-0008-0000-0C00-0000A3000000}"/>
            </a:ext>
          </a:extLst>
        </xdr:cNvPr>
        <xdr:cNvSpPr>
          <a:spLocks noChangeArrowheads="1"/>
        </xdr:cNvSpPr>
      </xdr:nvSpPr>
      <xdr:spPr bwMode="auto">
        <a:xfrm>
          <a:off x="9282793" y="8030937"/>
          <a:ext cx="1333500"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31</xdr:col>
      <xdr:colOff>274856</xdr:colOff>
      <xdr:row>43</xdr:row>
      <xdr:rowOff>104774</xdr:rowOff>
    </xdr:from>
    <xdr:to>
      <xdr:col>32</xdr:col>
      <xdr:colOff>209541</xdr:colOff>
      <xdr:row>44</xdr:row>
      <xdr:rowOff>185056</xdr:rowOff>
    </xdr:to>
    <xdr:grpSp>
      <xdr:nvGrpSpPr>
        <xdr:cNvPr id="168" name="Group 167">
          <a:extLst>
            <a:ext uri="{FF2B5EF4-FFF2-40B4-BE49-F238E27FC236}">
              <a16:creationId xmlns:a16="http://schemas.microsoft.com/office/drawing/2014/main" xmlns="" id="{00000000-0008-0000-0C00-0000A8000000}"/>
            </a:ext>
          </a:extLst>
        </xdr:cNvPr>
        <xdr:cNvGrpSpPr/>
      </xdr:nvGrpSpPr>
      <xdr:grpSpPr>
        <a:xfrm>
          <a:off x="9908713" y="8350703"/>
          <a:ext cx="247649" cy="270782"/>
          <a:chOff x="6313715" y="3659755"/>
          <a:chExt cx="247650" cy="427831"/>
        </a:xfrm>
      </xdr:grpSpPr>
      <xdr:sp macro="" textlink="">
        <xdr:nvSpPr>
          <xdr:cNvPr id="169" name="Text Box 13">
            <a:extLst>
              <a:ext uri="{FF2B5EF4-FFF2-40B4-BE49-F238E27FC236}">
                <a16:creationId xmlns:a16="http://schemas.microsoft.com/office/drawing/2014/main" xmlns="" id="{00000000-0008-0000-0C00-0000A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6</a:t>
            </a:r>
            <a:endParaRPr lang="en-US" sz="900" b="0" i="0" u="none" strike="noStrike" baseline="0">
              <a:solidFill>
                <a:srgbClr val="000000"/>
              </a:solidFill>
              <a:latin typeface="Arial"/>
              <a:cs typeface="Arial"/>
            </a:endParaRPr>
          </a:p>
        </xdr:txBody>
      </xdr:sp>
      <xdr:sp macro="" textlink="">
        <xdr:nvSpPr>
          <xdr:cNvPr id="170" name="Line 14">
            <a:extLst>
              <a:ext uri="{FF2B5EF4-FFF2-40B4-BE49-F238E27FC236}">
                <a16:creationId xmlns:a16="http://schemas.microsoft.com/office/drawing/2014/main" xmlns="" id="{00000000-0008-0000-0C00-0000AA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45</xdr:col>
      <xdr:colOff>149680</xdr:colOff>
      <xdr:row>32</xdr:row>
      <xdr:rowOff>81643</xdr:rowOff>
    </xdr:from>
    <xdr:to>
      <xdr:col>47</xdr:col>
      <xdr:colOff>125189</xdr:colOff>
      <xdr:row>33</xdr:row>
      <xdr:rowOff>87086</xdr:rowOff>
    </xdr:to>
    <xdr:grpSp>
      <xdr:nvGrpSpPr>
        <xdr:cNvPr id="178" name="Group 177">
          <a:extLst>
            <a:ext uri="{FF2B5EF4-FFF2-40B4-BE49-F238E27FC236}">
              <a16:creationId xmlns:a16="http://schemas.microsoft.com/office/drawing/2014/main" xmlns="" id="{00000000-0008-0000-0C00-0000B2000000}"/>
            </a:ext>
          </a:extLst>
        </xdr:cNvPr>
        <xdr:cNvGrpSpPr/>
      </xdr:nvGrpSpPr>
      <xdr:grpSpPr>
        <a:xfrm>
          <a:off x="14165037" y="6232072"/>
          <a:ext cx="601438" cy="195943"/>
          <a:chOff x="5959928" y="3878036"/>
          <a:chExt cx="601437" cy="209550"/>
        </a:xfrm>
      </xdr:grpSpPr>
      <xdr:sp macro="" textlink="">
        <xdr:nvSpPr>
          <xdr:cNvPr id="179" name="Text Box 13">
            <a:extLst>
              <a:ext uri="{FF2B5EF4-FFF2-40B4-BE49-F238E27FC236}">
                <a16:creationId xmlns:a16="http://schemas.microsoft.com/office/drawing/2014/main" xmlns="" id="{00000000-0008-0000-0C00-0000B3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5</a:t>
            </a:r>
            <a:endParaRPr lang="en-US" sz="900" b="0" i="0" u="none" strike="noStrike" baseline="0">
              <a:solidFill>
                <a:srgbClr val="000000"/>
              </a:solidFill>
              <a:latin typeface="Arial"/>
              <a:cs typeface="Arial"/>
            </a:endParaRPr>
          </a:p>
        </xdr:txBody>
      </xdr:sp>
      <xdr:sp macro="" textlink="">
        <xdr:nvSpPr>
          <xdr:cNvPr id="180" name="Line 14">
            <a:extLst>
              <a:ext uri="{FF2B5EF4-FFF2-40B4-BE49-F238E27FC236}">
                <a16:creationId xmlns:a16="http://schemas.microsoft.com/office/drawing/2014/main" xmlns="" id="{00000000-0008-0000-0C00-0000B4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82" name="Group 181">
          <a:extLst>
            <a:ext uri="{FF2B5EF4-FFF2-40B4-BE49-F238E27FC236}">
              <a16:creationId xmlns:a16="http://schemas.microsoft.com/office/drawing/2014/main" xmlns="" id="{00000000-0008-0000-0C00-0000B6000000}"/>
            </a:ext>
          </a:extLst>
        </xdr:cNvPr>
        <xdr:cNvGrpSpPr/>
      </xdr:nvGrpSpPr>
      <xdr:grpSpPr>
        <a:xfrm>
          <a:off x="6887937" y="2057401"/>
          <a:ext cx="253092" cy="865414"/>
          <a:chOff x="462644" y="2122714"/>
          <a:chExt cx="157843" cy="865414"/>
        </a:xfrm>
      </xdr:grpSpPr>
      <xdr:pic>
        <xdr:nvPicPr>
          <xdr:cNvPr id="183" name="Picture 182" descr="http://ebs.toyotavn.com.vn:8000/OA_MEDIA/fwkhp_folder.gif">
            <a:extLst>
              <a:ext uri="{FF2B5EF4-FFF2-40B4-BE49-F238E27FC236}">
                <a16:creationId xmlns:a16="http://schemas.microsoft.com/office/drawing/2014/main" xmlns="" id="{00000000-0008-0000-0C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4" name="Picture 183" descr="http://ebs.toyotavn.com.vn:8000/OA_MEDIA/fwkhp_folder.gif">
            <a:extLst>
              <a:ext uri="{FF2B5EF4-FFF2-40B4-BE49-F238E27FC236}">
                <a16:creationId xmlns:a16="http://schemas.microsoft.com/office/drawing/2014/main" xmlns="" id="{00000000-0008-0000-0C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5" name="Picture 184" descr="http://ebs.toyotavn.com.vn:8000/OA_MEDIA/fwkhp_folder.gif">
            <a:extLst>
              <a:ext uri="{FF2B5EF4-FFF2-40B4-BE49-F238E27FC236}">
                <a16:creationId xmlns:a16="http://schemas.microsoft.com/office/drawing/2014/main" xmlns="" id="{00000000-0008-0000-0C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6" name="Picture 185" descr="http://ebs.toyotavn.com.vn:8000/OA_MEDIA/fwkhp_folder.gif">
            <a:extLst>
              <a:ext uri="{FF2B5EF4-FFF2-40B4-BE49-F238E27FC236}">
                <a16:creationId xmlns:a16="http://schemas.microsoft.com/office/drawing/2014/main" xmlns="" id="{00000000-0008-0000-0C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16</xdr:col>
      <xdr:colOff>58509</xdr:colOff>
      <xdr:row>26</xdr:row>
      <xdr:rowOff>8166</xdr:rowOff>
    </xdr:from>
    <xdr:to>
      <xdr:col>22</xdr:col>
      <xdr:colOff>136072</xdr:colOff>
      <xdr:row>28</xdr:row>
      <xdr:rowOff>111578</xdr:rowOff>
    </xdr:to>
    <xdr:sp macro="" textlink="">
      <xdr:nvSpPr>
        <xdr:cNvPr id="187" name="Oval 9">
          <a:extLst>
            <a:ext uri="{FF2B5EF4-FFF2-40B4-BE49-F238E27FC236}">
              <a16:creationId xmlns:a16="http://schemas.microsoft.com/office/drawing/2014/main" xmlns="" id="{00000000-0008-0000-0C00-0000BB000000}"/>
            </a:ext>
          </a:extLst>
        </xdr:cNvPr>
        <xdr:cNvSpPr>
          <a:spLocks noChangeArrowheads="1"/>
        </xdr:cNvSpPr>
      </xdr:nvSpPr>
      <xdr:spPr bwMode="auto">
        <a:xfrm>
          <a:off x="2494188" y="5001987"/>
          <a:ext cx="1955348"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13</xdr:col>
      <xdr:colOff>138794</xdr:colOff>
      <xdr:row>28</xdr:row>
      <xdr:rowOff>125185</xdr:rowOff>
    </xdr:from>
    <xdr:to>
      <xdr:col>15</xdr:col>
      <xdr:colOff>114303</xdr:colOff>
      <xdr:row>29</xdr:row>
      <xdr:rowOff>130627</xdr:rowOff>
    </xdr:to>
    <xdr:grpSp>
      <xdr:nvGrpSpPr>
        <xdr:cNvPr id="188" name="Group 187">
          <a:extLst>
            <a:ext uri="{FF2B5EF4-FFF2-40B4-BE49-F238E27FC236}">
              <a16:creationId xmlns:a16="http://schemas.microsoft.com/office/drawing/2014/main" xmlns="" id="{00000000-0008-0000-0C00-0000BC000000}"/>
            </a:ext>
          </a:extLst>
        </xdr:cNvPr>
        <xdr:cNvGrpSpPr/>
      </xdr:nvGrpSpPr>
      <xdr:grpSpPr>
        <a:xfrm>
          <a:off x="4139294" y="5513614"/>
          <a:ext cx="601438" cy="195942"/>
          <a:chOff x="5959928" y="3878036"/>
          <a:chExt cx="601437" cy="209550"/>
        </a:xfrm>
      </xdr:grpSpPr>
      <xdr:sp macro="" textlink="">
        <xdr:nvSpPr>
          <xdr:cNvPr id="189" name="Text Box 13">
            <a:extLst>
              <a:ext uri="{FF2B5EF4-FFF2-40B4-BE49-F238E27FC236}">
                <a16:creationId xmlns:a16="http://schemas.microsoft.com/office/drawing/2014/main" xmlns="" id="{00000000-0008-0000-0C00-0000BD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2</a:t>
            </a:r>
            <a:endParaRPr lang="en-US" sz="900" b="0" i="0" u="none" strike="noStrike" baseline="0">
              <a:solidFill>
                <a:srgbClr val="000000"/>
              </a:solidFill>
              <a:latin typeface="Arial"/>
              <a:cs typeface="Arial"/>
            </a:endParaRPr>
          </a:p>
        </xdr:txBody>
      </xdr:sp>
      <xdr:sp macro="" textlink="">
        <xdr:nvSpPr>
          <xdr:cNvPr id="190" name="Line 14">
            <a:extLst>
              <a:ext uri="{FF2B5EF4-FFF2-40B4-BE49-F238E27FC236}">
                <a16:creationId xmlns:a16="http://schemas.microsoft.com/office/drawing/2014/main" xmlns="" id="{00000000-0008-0000-0C00-0000BE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39</xdr:col>
      <xdr:colOff>219074</xdr:colOff>
      <xdr:row>31</xdr:row>
      <xdr:rowOff>141515</xdr:rowOff>
    </xdr:from>
    <xdr:to>
      <xdr:col>42</xdr:col>
      <xdr:colOff>202745</xdr:colOff>
      <xdr:row>39</xdr:row>
      <xdr:rowOff>68035</xdr:rowOff>
    </xdr:to>
    <xdr:sp macro="" textlink="">
      <xdr:nvSpPr>
        <xdr:cNvPr id="191" name="Oval 9">
          <a:extLst>
            <a:ext uri="{FF2B5EF4-FFF2-40B4-BE49-F238E27FC236}">
              <a16:creationId xmlns:a16="http://schemas.microsoft.com/office/drawing/2014/main" xmlns="" id="{00000000-0008-0000-0C00-0000BF000000}"/>
            </a:ext>
          </a:extLst>
        </xdr:cNvPr>
        <xdr:cNvSpPr>
          <a:spLocks noChangeArrowheads="1"/>
        </xdr:cNvSpPr>
      </xdr:nvSpPr>
      <xdr:spPr bwMode="auto">
        <a:xfrm>
          <a:off x="12356645" y="6101444"/>
          <a:ext cx="922564" cy="14505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57150</xdr:colOff>
      <xdr:row>16</xdr:row>
      <xdr:rowOff>29936</xdr:rowOff>
    </xdr:from>
    <xdr:to>
      <xdr:col>1</xdr:col>
      <xdr:colOff>209550</xdr:colOff>
      <xdr:row>17</xdr:row>
      <xdr:rowOff>195943</xdr:rowOff>
    </xdr:to>
    <xdr:grpSp>
      <xdr:nvGrpSpPr>
        <xdr:cNvPr id="192" name="Group 191">
          <a:extLst>
            <a:ext uri="{FF2B5EF4-FFF2-40B4-BE49-F238E27FC236}">
              <a16:creationId xmlns:a16="http://schemas.microsoft.com/office/drawing/2014/main" xmlns="" id="{00000000-0008-0000-0C00-0000C0000000}"/>
            </a:ext>
          </a:extLst>
        </xdr:cNvPr>
        <xdr:cNvGrpSpPr/>
      </xdr:nvGrpSpPr>
      <xdr:grpSpPr>
        <a:xfrm>
          <a:off x="302079" y="2982686"/>
          <a:ext cx="152400" cy="397328"/>
          <a:chOff x="462644" y="2122714"/>
          <a:chExt cx="152400" cy="397328"/>
        </a:xfrm>
      </xdr:grpSpPr>
      <xdr:pic>
        <xdr:nvPicPr>
          <xdr:cNvPr id="193" name="Picture 192" descr="http://ebs.toyotavn.com.vn:8000/OA_MEDIA/fwkhp_folder.gif">
            <a:extLst>
              <a:ext uri="{FF2B5EF4-FFF2-40B4-BE49-F238E27FC236}">
                <a16:creationId xmlns:a16="http://schemas.microsoft.com/office/drawing/2014/main" xmlns="" id="{00000000-0008-0000-0C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4" name="Picture 193" descr="http://ebs.toyotavn.com.vn:8000/OA_MEDIA/fwkhp_folder.gif">
            <a:extLst>
              <a:ext uri="{FF2B5EF4-FFF2-40B4-BE49-F238E27FC236}">
                <a16:creationId xmlns:a16="http://schemas.microsoft.com/office/drawing/2014/main" xmlns="" id="{00000000-0008-0000-0C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97" name="Group 196">
          <a:extLst>
            <a:ext uri="{FF2B5EF4-FFF2-40B4-BE49-F238E27FC236}">
              <a16:creationId xmlns:a16="http://schemas.microsoft.com/office/drawing/2014/main" xmlns="" id="{00000000-0008-0000-0C00-0000C5000000}"/>
            </a:ext>
          </a:extLst>
        </xdr:cNvPr>
        <xdr:cNvGrpSpPr/>
      </xdr:nvGrpSpPr>
      <xdr:grpSpPr>
        <a:xfrm>
          <a:off x="6887937" y="2057401"/>
          <a:ext cx="253092" cy="865414"/>
          <a:chOff x="462644" y="2122714"/>
          <a:chExt cx="157843" cy="865414"/>
        </a:xfrm>
      </xdr:grpSpPr>
      <xdr:pic>
        <xdr:nvPicPr>
          <xdr:cNvPr id="198" name="Picture 197" descr="http://ebs.toyotavn.com.vn:8000/OA_MEDIA/fwkhp_folder.gif">
            <a:extLst>
              <a:ext uri="{FF2B5EF4-FFF2-40B4-BE49-F238E27FC236}">
                <a16:creationId xmlns:a16="http://schemas.microsoft.com/office/drawing/2014/main" xmlns="" id="{00000000-0008-0000-0C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9" name="Picture 198" descr="http://ebs.toyotavn.com.vn:8000/OA_MEDIA/fwkhp_folder.gif">
            <a:extLst>
              <a:ext uri="{FF2B5EF4-FFF2-40B4-BE49-F238E27FC236}">
                <a16:creationId xmlns:a16="http://schemas.microsoft.com/office/drawing/2014/main" xmlns="" id="{00000000-0008-0000-0C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0" name="Picture 199" descr="http://ebs.toyotavn.com.vn:8000/OA_MEDIA/fwkhp_folder.gif">
            <a:extLst>
              <a:ext uri="{FF2B5EF4-FFF2-40B4-BE49-F238E27FC236}">
                <a16:creationId xmlns:a16="http://schemas.microsoft.com/office/drawing/2014/main" xmlns="" id="{00000000-0008-0000-0C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Picture 200" descr="http://ebs.toyotavn.com.vn:8000/OA_MEDIA/fwkhp_folder.gif">
            <a:extLst>
              <a:ext uri="{FF2B5EF4-FFF2-40B4-BE49-F238E27FC236}">
                <a16:creationId xmlns:a16="http://schemas.microsoft.com/office/drawing/2014/main" xmlns="" id="{00000000-0008-0000-0C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03" name="Group 202">
          <a:extLst>
            <a:ext uri="{FF2B5EF4-FFF2-40B4-BE49-F238E27FC236}">
              <a16:creationId xmlns:a16="http://schemas.microsoft.com/office/drawing/2014/main" xmlns="" id="{00000000-0008-0000-0C00-0000CB000000}"/>
            </a:ext>
          </a:extLst>
        </xdr:cNvPr>
        <xdr:cNvGrpSpPr/>
      </xdr:nvGrpSpPr>
      <xdr:grpSpPr>
        <a:xfrm>
          <a:off x="6904266" y="3039836"/>
          <a:ext cx="253092" cy="865414"/>
          <a:chOff x="462644" y="2122714"/>
          <a:chExt cx="157843" cy="865414"/>
        </a:xfrm>
      </xdr:grpSpPr>
      <xdr:pic>
        <xdr:nvPicPr>
          <xdr:cNvPr id="204" name="Picture 203" descr="http://ebs.toyotavn.com.vn:8000/OA_MEDIA/fwkhp_folder.gif">
            <a:extLst>
              <a:ext uri="{FF2B5EF4-FFF2-40B4-BE49-F238E27FC236}">
                <a16:creationId xmlns:a16="http://schemas.microsoft.com/office/drawing/2014/main" xmlns="" id="{00000000-0008-0000-0C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5" name="Picture 204" descr="http://ebs.toyotavn.com.vn:8000/OA_MEDIA/fwkhp_folder.gif">
            <a:extLst>
              <a:ext uri="{FF2B5EF4-FFF2-40B4-BE49-F238E27FC236}">
                <a16:creationId xmlns:a16="http://schemas.microsoft.com/office/drawing/2014/main" xmlns="" id="{00000000-0008-0000-0C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6" name="Picture 205" descr="http://ebs.toyotavn.com.vn:8000/OA_MEDIA/fwkhp_folder.gif">
            <a:extLst>
              <a:ext uri="{FF2B5EF4-FFF2-40B4-BE49-F238E27FC236}">
                <a16:creationId xmlns:a16="http://schemas.microsoft.com/office/drawing/2014/main" xmlns="" id="{00000000-0008-0000-0C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0C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08" name="Group 207">
          <a:extLst>
            <a:ext uri="{FF2B5EF4-FFF2-40B4-BE49-F238E27FC236}">
              <a16:creationId xmlns:a16="http://schemas.microsoft.com/office/drawing/2014/main" xmlns="" id="{00000000-0008-0000-0C00-0000D0000000}"/>
            </a:ext>
          </a:extLst>
        </xdr:cNvPr>
        <xdr:cNvGrpSpPr/>
      </xdr:nvGrpSpPr>
      <xdr:grpSpPr>
        <a:xfrm>
          <a:off x="6887937" y="2057401"/>
          <a:ext cx="253092" cy="865414"/>
          <a:chOff x="462644" y="2122714"/>
          <a:chExt cx="157843" cy="865414"/>
        </a:xfrm>
      </xdr:grpSpPr>
      <xdr:pic>
        <xdr:nvPicPr>
          <xdr:cNvPr id="209" name="Picture 208" descr="http://ebs.toyotavn.com.vn:8000/OA_MEDIA/fwkhp_folder.gif">
            <a:extLst>
              <a:ext uri="{FF2B5EF4-FFF2-40B4-BE49-F238E27FC236}">
                <a16:creationId xmlns:a16="http://schemas.microsoft.com/office/drawing/2014/main" xmlns="" id="{00000000-0008-0000-0C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0" name="Picture 209" descr="http://ebs.toyotavn.com.vn:8000/OA_MEDIA/fwkhp_folder.gif">
            <a:extLst>
              <a:ext uri="{FF2B5EF4-FFF2-40B4-BE49-F238E27FC236}">
                <a16:creationId xmlns:a16="http://schemas.microsoft.com/office/drawing/2014/main" xmlns="" id="{00000000-0008-0000-0C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1" name="Picture 210" descr="http://ebs.toyotavn.com.vn:8000/OA_MEDIA/fwkhp_folder.gif">
            <a:extLst>
              <a:ext uri="{FF2B5EF4-FFF2-40B4-BE49-F238E27FC236}">
                <a16:creationId xmlns:a16="http://schemas.microsoft.com/office/drawing/2014/main" xmlns="" id="{00000000-0008-0000-0C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descr="http://ebs.toyotavn.com.vn:8000/OA_MEDIA/fwkhp_folder.gif">
            <a:extLst>
              <a:ext uri="{FF2B5EF4-FFF2-40B4-BE49-F238E27FC236}">
                <a16:creationId xmlns:a16="http://schemas.microsoft.com/office/drawing/2014/main" xmlns="" id="{00000000-0008-0000-0C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13" name="Group 212">
          <a:extLst>
            <a:ext uri="{FF2B5EF4-FFF2-40B4-BE49-F238E27FC236}">
              <a16:creationId xmlns:a16="http://schemas.microsoft.com/office/drawing/2014/main" xmlns="" id="{00000000-0008-0000-0C00-0000D5000000}"/>
            </a:ext>
          </a:extLst>
        </xdr:cNvPr>
        <xdr:cNvGrpSpPr/>
      </xdr:nvGrpSpPr>
      <xdr:grpSpPr>
        <a:xfrm>
          <a:off x="6887937" y="2057401"/>
          <a:ext cx="253092" cy="865414"/>
          <a:chOff x="462644" y="2122714"/>
          <a:chExt cx="157843" cy="865414"/>
        </a:xfrm>
      </xdr:grpSpPr>
      <xdr:pic>
        <xdr:nvPicPr>
          <xdr:cNvPr id="214" name="Picture 213" descr="http://ebs.toyotavn.com.vn:8000/OA_MEDIA/fwkhp_folder.gif">
            <a:extLst>
              <a:ext uri="{FF2B5EF4-FFF2-40B4-BE49-F238E27FC236}">
                <a16:creationId xmlns:a16="http://schemas.microsoft.com/office/drawing/2014/main" xmlns="" id="{00000000-0008-0000-0C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5" name="Picture 214" descr="http://ebs.toyotavn.com.vn:8000/OA_MEDIA/fwkhp_folder.gif">
            <a:extLst>
              <a:ext uri="{FF2B5EF4-FFF2-40B4-BE49-F238E27FC236}">
                <a16:creationId xmlns:a16="http://schemas.microsoft.com/office/drawing/2014/main" xmlns="" id="{00000000-0008-0000-0C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6" name="Picture 215" descr="http://ebs.toyotavn.com.vn:8000/OA_MEDIA/fwkhp_folder.gif">
            <a:extLst>
              <a:ext uri="{FF2B5EF4-FFF2-40B4-BE49-F238E27FC236}">
                <a16:creationId xmlns:a16="http://schemas.microsoft.com/office/drawing/2014/main" xmlns="" id="{00000000-0008-0000-0C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7" name="Picture 216" descr="http://ebs.toyotavn.com.vn:8000/OA_MEDIA/fwkhp_folder.gif">
            <a:extLst>
              <a:ext uri="{FF2B5EF4-FFF2-40B4-BE49-F238E27FC236}">
                <a16:creationId xmlns:a16="http://schemas.microsoft.com/office/drawing/2014/main" xmlns="" id="{00000000-0008-0000-0C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19" name="Group 218">
          <a:extLst>
            <a:ext uri="{FF2B5EF4-FFF2-40B4-BE49-F238E27FC236}">
              <a16:creationId xmlns:a16="http://schemas.microsoft.com/office/drawing/2014/main" xmlns="" id="{00000000-0008-0000-0C00-0000DB000000}"/>
            </a:ext>
          </a:extLst>
        </xdr:cNvPr>
        <xdr:cNvGrpSpPr/>
      </xdr:nvGrpSpPr>
      <xdr:grpSpPr>
        <a:xfrm>
          <a:off x="6904266" y="3039836"/>
          <a:ext cx="253092" cy="865414"/>
          <a:chOff x="462644" y="2122714"/>
          <a:chExt cx="157843" cy="865414"/>
        </a:xfrm>
      </xdr:grpSpPr>
      <xdr:pic>
        <xdr:nvPicPr>
          <xdr:cNvPr id="220" name="Picture 219" descr="http://ebs.toyotavn.com.vn:8000/OA_MEDIA/fwkhp_folder.gif">
            <a:extLst>
              <a:ext uri="{FF2B5EF4-FFF2-40B4-BE49-F238E27FC236}">
                <a16:creationId xmlns:a16="http://schemas.microsoft.com/office/drawing/2014/main" xmlns="" id="{00000000-0008-0000-0C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1" name="Picture 220" descr="http://ebs.toyotavn.com.vn:8000/OA_MEDIA/fwkhp_folder.gif">
            <a:extLst>
              <a:ext uri="{FF2B5EF4-FFF2-40B4-BE49-F238E27FC236}">
                <a16:creationId xmlns:a16="http://schemas.microsoft.com/office/drawing/2014/main" xmlns="" id="{00000000-0008-0000-0C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2" name="Picture 221" descr="http://ebs.toyotavn.com.vn:8000/OA_MEDIA/fwkhp_folder.gif">
            <a:extLst>
              <a:ext uri="{FF2B5EF4-FFF2-40B4-BE49-F238E27FC236}">
                <a16:creationId xmlns:a16="http://schemas.microsoft.com/office/drawing/2014/main" xmlns="" id="{00000000-0008-0000-0C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3" name="Picture 222" descr="http://ebs.toyotavn.com.vn:8000/OA_MEDIA/fwkhp_folder.gif">
            <a:extLst>
              <a:ext uri="{FF2B5EF4-FFF2-40B4-BE49-F238E27FC236}">
                <a16:creationId xmlns:a16="http://schemas.microsoft.com/office/drawing/2014/main" xmlns="" id="{00000000-0008-0000-0C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4" name="Group 223">
          <a:extLst>
            <a:ext uri="{FF2B5EF4-FFF2-40B4-BE49-F238E27FC236}">
              <a16:creationId xmlns:a16="http://schemas.microsoft.com/office/drawing/2014/main" xmlns="" id="{00000000-0008-0000-0C00-0000E0000000}"/>
            </a:ext>
          </a:extLst>
        </xdr:cNvPr>
        <xdr:cNvGrpSpPr/>
      </xdr:nvGrpSpPr>
      <xdr:grpSpPr>
        <a:xfrm>
          <a:off x="6887937" y="2057401"/>
          <a:ext cx="253092" cy="865414"/>
          <a:chOff x="462644" y="2122714"/>
          <a:chExt cx="157843" cy="865414"/>
        </a:xfrm>
      </xdr:grpSpPr>
      <xdr:pic>
        <xdr:nvPicPr>
          <xdr:cNvPr id="225" name="Picture 224" descr="http://ebs.toyotavn.com.vn:8000/OA_MEDIA/fwkhp_folder.gif">
            <a:extLst>
              <a:ext uri="{FF2B5EF4-FFF2-40B4-BE49-F238E27FC236}">
                <a16:creationId xmlns:a16="http://schemas.microsoft.com/office/drawing/2014/main" xmlns="" id="{00000000-0008-0000-0C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6" name="Picture 225" descr="http://ebs.toyotavn.com.vn:8000/OA_MEDIA/fwkhp_folder.gif">
            <a:extLst>
              <a:ext uri="{FF2B5EF4-FFF2-40B4-BE49-F238E27FC236}">
                <a16:creationId xmlns:a16="http://schemas.microsoft.com/office/drawing/2014/main" xmlns="" id="{00000000-0008-0000-0C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7" name="Picture 226" descr="http://ebs.toyotavn.com.vn:8000/OA_MEDIA/fwkhp_folder.gif">
            <a:extLst>
              <a:ext uri="{FF2B5EF4-FFF2-40B4-BE49-F238E27FC236}">
                <a16:creationId xmlns:a16="http://schemas.microsoft.com/office/drawing/2014/main" xmlns="" id="{00000000-0008-0000-0C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0C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9" name="Group 228">
          <a:extLst>
            <a:ext uri="{FF2B5EF4-FFF2-40B4-BE49-F238E27FC236}">
              <a16:creationId xmlns:a16="http://schemas.microsoft.com/office/drawing/2014/main" xmlns="" id="{00000000-0008-0000-0C00-0000E5000000}"/>
            </a:ext>
          </a:extLst>
        </xdr:cNvPr>
        <xdr:cNvGrpSpPr/>
      </xdr:nvGrpSpPr>
      <xdr:grpSpPr>
        <a:xfrm>
          <a:off x="6887937" y="2057401"/>
          <a:ext cx="253092" cy="865414"/>
          <a:chOff x="462644" y="2122714"/>
          <a:chExt cx="157843" cy="865414"/>
        </a:xfrm>
      </xdr:grpSpPr>
      <xdr:pic>
        <xdr:nvPicPr>
          <xdr:cNvPr id="230" name="Picture 229" descr="http://ebs.toyotavn.com.vn:8000/OA_MEDIA/fwkhp_folder.gif">
            <a:extLst>
              <a:ext uri="{FF2B5EF4-FFF2-40B4-BE49-F238E27FC236}">
                <a16:creationId xmlns:a16="http://schemas.microsoft.com/office/drawing/2014/main" xmlns="" id="{00000000-0008-0000-0C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1" name="Picture 230" descr="http://ebs.toyotavn.com.vn:8000/OA_MEDIA/fwkhp_folder.gif">
            <a:extLst>
              <a:ext uri="{FF2B5EF4-FFF2-40B4-BE49-F238E27FC236}">
                <a16:creationId xmlns:a16="http://schemas.microsoft.com/office/drawing/2014/main" xmlns="" id="{00000000-0008-0000-0C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 name="Picture 231" descr="http://ebs.toyotavn.com.vn:8000/OA_MEDIA/fwkhp_folder.gif">
            <a:extLst>
              <a:ext uri="{FF2B5EF4-FFF2-40B4-BE49-F238E27FC236}">
                <a16:creationId xmlns:a16="http://schemas.microsoft.com/office/drawing/2014/main" xmlns="" id="{00000000-0008-0000-0C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0C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34" name="Group 233">
          <a:extLst>
            <a:ext uri="{FF2B5EF4-FFF2-40B4-BE49-F238E27FC236}">
              <a16:creationId xmlns:a16="http://schemas.microsoft.com/office/drawing/2014/main" xmlns="" id="{00000000-0008-0000-0C00-0000EA000000}"/>
            </a:ext>
          </a:extLst>
        </xdr:cNvPr>
        <xdr:cNvGrpSpPr/>
      </xdr:nvGrpSpPr>
      <xdr:grpSpPr>
        <a:xfrm>
          <a:off x="6904266" y="3039836"/>
          <a:ext cx="253092" cy="865414"/>
          <a:chOff x="462644" y="2122714"/>
          <a:chExt cx="157843" cy="865414"/>
        </a:xfrm>
      </xdr:grpSpPr>
      <xdr:pic>
        <xdr:nvPicPr>
          <xdr:cNvPr id="235" name="Picture 234" descr="http://ebs.toyotavn.com.vn:8000/OA_MEDIA/fwkhp_folder.gif">
            <a:extLst>
              <a:ext uri="{FF2B5EF4-FFF2-40B4-BE49-F238E27FC236}">
                <a16:creationId xmlns:a16="http://schemas.microsoft.com/office/drawing/2014/main" xmlns="" id="{00000000-0008-0000-0C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6" name="Picture 235" descr="http://ebs.toyotavn.com.vn:8000/OA_MEDIA/fwkhp_folder.gif">
            <a:extLst>
              <a:ext uri="{FF2B5EF4-FFF2-40B4-BE49-F238E27FC236}">
                <a16:creationId xmlns:a16="http://schemas.microsoft.com/office/drawing/2014/main" xmlns="" id="{00000000-0008-0000-0C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7" name="Picture 236" descr="http://ebs.toyotavn.com.vn:8000/OA_MEDIA/fwkhp_folder.gif">
            <a:extLst>
              <a:ext uri="{FF2B5EF4-FFF2-40B4-BE49-F238E27FC236}">
                <a16:creationId xmlns:a16="http://schemas.microsoft.com/office/drawing/2014/main" xmlns="" id="{00000000-0008-0000-0C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0C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9" name="Group 238">
          <a:extLst>
            <a:ext uri="{FF2B5EF4-FFF2-40B4-BE49-F238E27FC236}">
              <a16:creationId xmlns:a16="http://schemas.microsoft.com/office/drawing/2014/main" xmlns="" id="{00000000-0008-0000-0C00-0000EF000000}"/>
            </a:ext>
          </a:extLst>
        </xdr:cNvPr>
        <xdr:cNvGrpSpPr/>
      </xdr:nvGrpSpPr>
      <xdr:grpSpPr>
        <a:xfrm>
          <a:off x="6887937" y="2057401"/>
          <a:ext cx="253092" cy="865414"/>
          <a:chOff x="462644" y="2122714"/>
          <a:chExt cx="157843" cy="865414"/>
        </a:xfrm>
      </xdr:grpSpPr>
      <xdr:pic>
        <xdr:nvPicPr>
          <xdr:cNvPr id="240" name="Picture 239" descr="http://ebs.toyotavn.com.vn:8000/OA_MEDIA/fwkhp_folder.gif">
            <a:extLst>
              <a:ext uri="{FF2B5EF4-FFF2-40B4-BE49-F238E27FC236}">
                <a16:creationId xmlns:a16="http://schemas.microsoft.com/office/drawing/2014/main" xmlns="" id="{00000000-0008-0000-0C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1" name="Picture 240" descr="http://ebs.toyotavn.com.vn:8000/OA_MEDIA/fwkhp_folder.gif">
            <a:extLst>
              <a:ext uri="{FF2B5EF4-FFF2-40B4-BE49-F238E27FC236}">
                <a16:creationId xmlns:a16="http://schemas.microsoft.com/office/drawing/2014/main" xmlns="" id="{00000000-0008-0000-0C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2" name="Picture 241" descr="http://ebs.toyotavn.com.vn:8000/OA_MEDIA/fwkhp_folder.gif">
            <a:extLst>
              <a:ext uri="{FF2B5EF4-FFF2-40B4-BE49-F238E27FC236}">
                <a16:creationId xmlns:a16="http://schemas.microsoft.com/office/drawing/2014/main" xmlns="" id="{00000000-0008-0000-0C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3" name="Picture 242" descr="http://ebs.toyotavn.com.vn:8000/OA_MEDIA/fwkhp_folder.gif">
            <a:extLst>
              <a:ext uri="{FF2B5EF4-FFF2-40B4-BE49-F238E27FC236}">
                <a16:creationId xmlns:a16="http://schemas.microsoft.com/office/drawing/2014/main" xmlns="" id="{00000000-0008-0000-0C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44" name="Picture 243" descr="http://ebs.toyotavn.com.vn:8000/OA_MEDIA/fwkhp_folder.gif">
          <a:extLst>
            <a:ext uri="{FF2B5EF4-FFF2-40B4-BE49-F238E27FC236}">
              <a16:creationId xmlns:a16="http://schemas.microsoft.com/office/drawing/2014/main" xmlns="" id="{00000000-0008-0000-0C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45" name="Group 244">
          <a:extLst>
            <a:ext uri="{FF2B5EF4-FFF2-40B4-BE49-F238E27FC236}">
              <a16:creationId xmlns:a16="http://schemas.microsoft.com/office/drawing/2014/main" xmlns="" id="{00000000-0008-0000-0C00-0000F5000000}"/>
            </a:ext>
          </a:extLst>
        </xdr:cNvPr>
        <xdr:cNvGrpSpPr/>
      </xdr:nvGrpSpPr>
      <xdr:grpSpPr>
        <a:xfrm>
          <a:off x="6887937" y="2057401"/>
          <a:ext cx="253092" cy="865414"/>
          <a:chOff x="462644" y="2122714"/>
          <a:chExt cx="157843" cy="865414"/>
        </a:xfrm>
      </xdr:grpSpPr>
      <xdr:pic>
        <xdr:nvPicPr>
          <xdr:cNvPr id="246" name="Picture 245" descr="http://ebs.toyotavn.com.vn:8000/OA_MEDIA/fwkhp_folder.gif">
            <a:extLst>
              <a:ext uri="{FF2B5EF4-FFF2-40B4-BE49-F238E27FC236}">
                <a16:creationId xmlns:a16="http://schemas.microsoft.com/office/drawing/2014/main" xmlns="" id="{00000000-0008-0000-0C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7" name="Picture 246" descr="http://ebs.toyotavn.com.vn:8000/OA_MEDIA/fwkhp_folder.gif">
            <a:extLst>
              <a:ext uri="{FF2B5EF4-FFF2-40B4-BE49-F238E27FC236}">
                <a16:creationId xmlns:a16="http://schemas.microsoft.com/office/drawing/2014/main" xmlns="" id="{00000000-0008-0000-0C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8" name="Picture 247" descr="http://ebs.toyotavn.com.vn:8000/OA_MEDIA/fwkhp_folder.gif">
            <a:extLst>
              <a:ext uri="{FF2B5EF4-FFF2-40B4-BE49-F238E27FC236}">
                <a16:creationId xmlns:a16="http://schemas.microsoft.com/office/drawing/2014/main" xmlns="" id="{00000000-0008-0000-0C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9" name="Picture 248" descr="http://ebs.toyotavn.com.vn:8000/OA_MEDIA/fwkhp_folder.gif">
            <a:extLst>
              <a:ext uri="{FF2B5EF4-FFF2-40B4-BE49-F238E27FC236}">
                <a16:creationId xmlns:a16="http://schemas.microsoft.com/office/drawing/2014/main" xmlns="" id="{00000000-0008-0000-0C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51" name="Group 250">
          <a:extLst>
            <a:ext uri="{FF2B5EF4-FFF2-40B4-BE49-F238E27FC236}">
              <a16:creationId xmlns:a16="http://schemas.microsoft.com/office/drawing/2014/main" xmlns="" id="{00000000-0008-0000-0C00-0000FB000000}"/>
            </a:ext>
          </a:extLst>
        </xdr:cNvPr>
        <xdr:cNvGrpSpPr/>
      </xdr:nvGrpSpPr>
      <xdr:grpSpPr>
        <a:xfrm>
          <a:off x="6904266" y="3039836"/>
          <a:ext cx="253092" cy="865414"/>
          <a:chOff x="462644" y="2122714"/>
          <a:chExt cx="157843" cy="865414"/>
        </a:xfrm>
      </xdr:grpSpPr>
      <xdr:pic>
        <xdr:nvPicPr>
          <xdr:cNvPr id="252" name="Picture 251" descr="http://ebs.toyotavn.com.vn:8000/OA_MEDIA/fwkhp_folder.gif">
            <a:extLst>
              <a:ext uri="{FF2B5EF4-FFF2-40B4-BE49-F238E27FC236}">
                <a16:creationId xmlns:a16="http://schemas.microsoft.com/office/drawing/2014/main" xmlns="" id="{00000000-0008-0000-0C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descr="http://ebs.toyotavn.com.vn:8000/OA_MEDIA/fwkhp_folder.gif">
            <a:extLst>
              <a:ext uri="{FF2B5EF4-FFF2-40B4-BE49-F238E27FC236}">
                <a16:creationId xmlns:a16="http://schemas.microsoft.com/office/drawing/2014/main" xmlns="" id="{00000000-0008-0000-0C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4" name="Picture 253" descr="http://ebs.toyotavn.com.vn:8000/OA_MEDIA/fwkhp_folder.gif">
            <a:extLst>
              <a:ext uri="{FF2B5EF4-FFF2-40B4-BE49-F238E27FC236}">
                <a16:creationId xmlns:a16="http://schemas.microsoft.com/office/drawing/2014/main" xmlns="" id="{00000000-0008-0000-0C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5" name="Picture 254" descr="http://ebs.toyotavn.com.vn:8000/OA_MEDIA/fwkhp_folder.gif">
            <a:extLst>
              <a:ext uri="{FF2B5EF4-FFF2-40B4-BE49-F238E27FC236}">
                <a16:creationId xmlns:a16="http://schemas.microsoft.com/office/drawing/2014/main" xmlns="" id="{00000000-0008-0000-0C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56" name="Group 255">
          <a:extLst>
            <a:ext uri="{FF2B5EF4-FFF2-40B4-BE49-F238E27FC236}">
              <a16:creationId xmlns:a16="http://schemas.microsoft.com/office/drawing/2014/main" xmlns="" id="{00000000-0008-0000-0C00-000000010000}"/>
            </a:ext>
          </a:extLst>
        </xdr:cNvPr>
        <xdr:cNvGrpSpPr/>
      </xdr:nvGrpSpPr>
      <xdr:grpSpPr>
        <a:xfrm>
          <a:off x="6887937" y="2057401"/>
          <a:ext cx="253092" cy="865414"/>
          <a:chOff x="462644" y="2122714"/>
          <a:chExt cx="157843" cy="865414"/>
        </a:xfrm>
      </xdr:grpSpPr>
      <xdr:pic>
        <xdr:nvPicPr>
          <xdr:cNvPr id="257" name="Picture 256" descr="http://ebs.toyotavn.com.vn:8000/OA_MEDIA/fwkhp_folder.gif">
            <a:extLst>
              <a:ext uri="{FF2B5EF4-FFF2-40B4-BE49-F238E27FC236}">
                <a16:creationId xmlns:a16="http://schemas.microsoft.com/office/drawing/2014/main" xmlns="" id="{00000000-0008-0000-0C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Picture 257" descr="http://ebs.toyotavn.com.vn:8000/OA_MEDIA/fwkhp_folder.gif">
            <a:extLst>
              <a:ext uri="{FF2B5EF4-FFF2-40B4-BE49-F238E27FC236}">
                <a16:creationId xmlns:a16="http://schemas.microsoft.com/office/drawing/2014/main" xmlns="" id="{00000000-0008-0000-0C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9" name="Picture 258" descr="http://ebs.toyotavn.com.vn:8000/OA_MEDIA/fwkhp_folder.gif">
            <a:extLst>
              <a:ext uri="{FF2B5EF4-FFF2-40B4-BE49-F238E27FC236}">
                <a16:creationId xmlns:a16="http://schemas.microsoft.com/office/drawing/2014/main" xmlns="" id="{00000000-0008-0000-0C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0" name="Picture 259" descr="http://ebs.toyotavn.com.vn:8000/OA_MEDIA/fwkhp_folder.gif">
            <a:extLst>
              <a:ext uri="{FF2B5EF4-FFF2-40B4-BE49-F238E27FC236}">
                <a16:creationId xmlns:a16="http://schemas.microsoft.com/office/drawing/2014/main" xmlns="" id="{00000000-0008-0000-0C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61" name="Group 260">
          <a:extLst>
            <a:ext uri="{FF2B5EF4-FFF2-40B4-BE49-F238E27FC236}">
              <a16:creationId xmlns:a16="http://schemas.microsoft.com/office/drawing/2014/main" xmlns="" id="{00000000-0008-0000-0C00-000005010000}"/>
            </a:ext>
          </a:extLst>
        </xdr:cNvPr>
        <xdr:cNvGrpSpPr/>
      </xdr:nvGrpSpPr>
      <xdr:grpSpPr>
        <a:xfrm>
          <a:off x="6887937" y="2057401"/>
          <a:ext cx="253092" cy="865414"/>
          <a:chOff x="462644" y="2122714"/>
          <a:chExt cx="157843" cy="865414"/>
        </a:xfrm>
      </xdr:grpSpPr>
      <xdr:pic>
        <xdr:nvPicPr>
          <xdr:cNvPr id="262" name="Picture 261" descr="http://ebs.toyotavn.com.vn:8000/OA_MEDIA/fwkhp_folder.gif">
            <a:extLst>
              <a:ext uri="{FF2B5EF4-FFF2-40B4-BE49-F238E27FC236}">
                <a16:creationId xmlns:a16="http://schemas.microsoft.com/office/drawing/2014/main" xmlns="" id="{00000000-0008-0000-0C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Picture 262" descr="http://ebs.toyotavn.com.vn:8000/OA_MEDIA/fwkhp_folder.gif">
            <a:extLst>
              <a:ext uri="{FF2B5EF4-FFF2-40B4-BE49-F238E27FC236}">
                <a16:creationId xmlns:a16="http://schemas.microsoft.com/office/drawing/2014/main" xmlns="" id="{00000000-0008-0000-0C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0C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5" name="Picture 264" descr="http://ebs.toyotavn.com.vn:8000/OA_MEDIA/fwkhp_folder.gif">
            <a:extLst>
              <a:ext uri="{FF2B5EF4-FFF2-40B4-BE49-F238E27FC236}">
                <a16:creationId xmlns:a16="http://schemas.microsoft.com/office/drawing/2014/main" xmlns="" id="{00000000-0008-0000-0C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67" name="Group 266">
          <a:extLst>
            <a:ext uri="{FF2B5EF4-FFF2-40B4-BE49-F238E27FC236}">
              <a16:creationId xmlns:a16="http://schemas.microsoft.com/office/drawing/2014/main" xmlns="" id="{00000000-0008-0000-0C00-00000B010000}"/>
            </a:ext>
          </a:extLst>
        </xdr:cNvPr>
        <xdr:cNvGrpSpPr/>
      </xdr:nvGrpSpPr>
      <xdr:grpSpPr>
        <a:xfrm>
          <a:off x="6904266" y="3039836"/>
          <a:ext cx="253092" cy="865414"/>
          <a:chOff x="462644" y="2122714"/>
          <a:chExt cx="157843" cy="865414"/>
        </a:xfrm>
      </xdr:grpSpPr>
      <xdr:pic>
        <xdr:nvPicPr>
          <xdr:cNvPr id="268" name="Picture 267" descr="http://ebs.toyotavn.com.vn:8000/OA_MEDIA/fwkhp_folder.gif">
            <a:extLst>
              <a:ext uri="{FF2B5EF4-FFF2-40B4-BE49-F238E27FC236}">
                <a16:creationId xmlns:a16="http://schemas.microsoft.com/office/drawing/2014/main" xmlns="" id="{00000000-0008-0000-0C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0C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0" name="Picture 269" descr="http://ebs.toyotavn.com.vn:8000/OA_MEDIA/fwkhp_folder.gif">
            <a:extLst>
              <a:ext uri="{FF2B5EF4-FFF2-40B4-BE49-F238E27FC236}">
                <a16:creationId xmlns:a16="http://schemas.microsoft.com/office/drawing/2014/main" xmlns="" id="{00000000-0008-0000-0C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1" name="Picture 270" descr="http://ebs.toyotavn.com.vn:8000/OA_MEDIA/fwkhp_folder.gif">
            <a:extLst>
              <a:ext uri="{FF2B5EF4-FFF2-40B4-BE49-F238E27FC236}">
                <a16:creationId xmlns:a16="http://schemas.microsoft.com/office/drawing/2014/main" xmlns="" id="{00000000-0008-0000-0C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72" name="Group 271">
          <a:extLst>
            <a:ext uri="{FF2B5EF4-FFF2-40B4-BE49-F238E27FC236}">
              <a16:creationId xmlns:a16="http://schemas.microsoft.com/office/drawing/2014/main" xmlns="" id="{00000000-0008-0000-0C00-000010010000}"/>
            </a:ext>
          </a:extLst>
        </xdr:cNvPr>
        <xdr:cNvGrpSpPr/>
      </xdr:nvGrpSpPr>
      <xdr:grpSpPr>
        <a:xfrm>
          <a:off x="6887937" y="2057401"/>
          <a:ext cx="253092" cy="865414"/>
          <a:chOff x="462644" y="2122714"/>
          <a:chExt cx="157843" cy="865414"/>
        </a:xfrm>
      </xdr:grpSpPr>
      <xdr:pic>
        <xdr:nvPicPr>
          <xdr:cNvPr id="273" name="Picture 272" descr="http://ebs.toyotavn.com.vn:8000/OA_MEDIA/fwkhp_folder.gif">
            <a:extLst>
              <a:ext uri="{FF2B5EF4-FFF2-40B4-BE49-F238E27FC236}">
                <a16:creationId xmlns:a16="http://schemas.microsoft.com/office/drawing/2014/main" xmlns="" id="{00000000-0008-0000-0C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0C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0C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6" name="Picture 275" descr="http://ebs.toyotavn.com.vn:8000/OA_MEDIA/fwkhp_folder.gif">
            <a:extLst>
              <a:ext uri="{FF2B5EF4-FFF2-40B4-BE49-F238E27FC236}">
                <a16:creationId xmlns:a16="http://schemas.microsoft.com/office/drawing/2014/main" xmlns="" id="{00000000-0008-0000-0C00-00001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77" name="Group 276">
          <a:extLst>
            <a:ext uri="{FF2B5EF4-FFF2-40B4-BE49-F238E27FC236}">
              <a16:creationId xmlns:a16="http://schemas.microsoft.com/office/drawing/2014/main" xmlns="" id="{00000000-0008-0000-0C00-000015010000}"/>
            </a:ext>
          </a:extLst>
        </xdr:cNvPr>
        <xdr:cNvGrpSpPr/>
      </xdr:nvGrpSpPr>
      <xdr:grpSpPr>
        <a:xfrm>
          <a:off x="6887937" y="2057401"/>
          <a:ext cx="253092" cy="865414"/>
          <a:chOff x="462644" y="2122714"/>
          <a:chExt cx="157843" cy="865414"/>
        </a:xfrm>
      </xdr:grpSpPr>
      <xdr:pic>
        <xdr:nvPicPr>
          <xdr:cNvPr id="278" name="Picture 277" descr="http://ebs.toyotavn.com.vn:8000/OA_MEDIA/fwkhp_folder.gif">
            <a:extLst>
              <a:ext uri="{FF2B5EF4-FFF2-40B4-BE49-F238E27FC236}">
                <a16:creationId xmlns:a16="http://schemas.microsoft.com/office/drawing/2014/main" xmlns="" id="{00000000-0008-0000-0C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0C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0C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1" name="Picture 280" descr="http://ebs.toyotavn.com.vn:8000/OA_MEDIA/fwkhp_folder.gif">
            <a:extLst>
              <a:ext uri="{FF2B5EF4-FFF2-40B4-BE49-F238E27FC236}">
                <a16:creationId xmlns:a16="http://schemas.microsoft.com/office/drawing/2014/main" xmlns="" id="{00000000-0008-0000-0C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82" name="Group 281">
          <a:extLst>
            <a:ext uri="{FF2B5EF4-FFF2-40B4-BE49-F238E27FC236}">
              <a16:creationId xmlns:a16="http://schemas.microsoft.com/office/drawing/2014/main" xmlns="" id="{00000000-0008-0000-0C00-00001A010000}"/>
            </a:ext>
          </a:extLst>
        </xdr:cNvPr>
        <xdr:cNvGrpSpPr/>
      </xdr:nvGrpSpPr>
      <xdr:grpSpPr>
        <a:xfrm>
          <a:off x="6904266" y="3039836"/>
          <a:ext cx="253092" cy="865414"/>
          <a:chOff x="462644" y="2122714"/>
          <a:chExt cx="157843" cy="865414"/>
        </a:xfrm>
      </xdr:grpSpPr>
      <xdr:pic>
        <xdr:nvPicPr>
          <xdr:cNvPr id="283" name="Picture 282" descr="http://ebs.toyotavn.com.vn:8000/OA_MEDIA/fwkhp_folder.gif">
            <a:extLst>
              <a:ext uri="{FF2B5EF4-FFF2-40B4-BE49-F238E27FC236}">
                <a16:creationId xmlns:a16="http://schemas.microsoft.com/office/drawing/2014/main" xmlns="" id="{00000000-0008-0000-0C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0C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0C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6" name="Picture 285" descr="http://ebs.toyotavn.com.vn:8000/OA_MEDIA/fwkhp_folder.gif">
            <a:extLst>
              <a:ext uri="{FF2B5EF4-FFF2-40B4-BE49-F238E27FC236}">
                <a16:creationId xmlns:a16="http://schemas.microsoft.com/office/drawing/2014/main" xmlns="" id="{00000000-0008-0000-0C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87" name="Group 286">
          <a:extLst>
            <a:ext uri="{FF2B5EF4-FFF2-40B4-BE49-F238E27FC236}">
              <a16:creationId xmlns:a16="http://schemas.microsoft.com/office/drawing/2014/main" xmlns="" id="{00000000-0008-0000-0C00-00001F010000}"/>
            </a:ext>
          </a:extLst>
        </xdr:cNvPr>
        <xdr:cNvGrpSpPr/>
      </xdr:nvGrpSpPr>
      <xdr:grpSpPr>
        <a:xfrm>
          <a:off x="6887937" y="2057401"/>
          <a:ext cx="253092" cy="865414"/>
          <a:chOff x="462644" y="2122714"/>
          <a:chExt cx="157843" cy="865414"/>
        </a:xfrm>
      </xdr:grpSpPr>
      <xdr:pic>
        <xdr:nvPicPr>
          <xdr:cNvPr id="288" name="Picture 287" descr="http://ebs.toyotavn.com.vn:8000/OA_MEDIA/fwkhp_folder.gif">
            <a:extLst>
              <a:ext uri="{FF2B5EF4-FFF2-40B4-BE49-F238E27FC236}">
                <a16:creationId xmlns:a16="http://schemas.microsoft.com/office/drawing/2014/main" xmlns="" id="{00000000-0008-0000-0C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0C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0C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1" name="Picture 290" descr="http://ebs.toyotavn.com.vn:8000/OA_MEDIA/fwkhp_folder.gif">
            <a:extLst>
              <a:ext uri="{FF2B5EF4-FFF2-40B4-BE49-F238E27FC236}">
                <a16:creationId xmlns:a16="http://schemas.microsoft.com/office/drawing/2014/main" xmlns="" id="{00000000-0008-0000-0C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92" name="Picture 291" descr="http://ebs.toyotavn.com.vn:8000/OA_MEDIA/fwkhp_folder.gif">
          <a:extLst>
            <a:ext uri="{FF2B5EF4-FFF2-40B4-BE49-F238E27FC236}">
              <a16:creationId xmlns:a16="http://schemas.microsoft.com/office/drawing/2014/main" xmlns="" id="{00000000-0008-0000-0C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93" name="Group 292">
          <a:extLst>
            <a:ext uri="{FF2B5EF4-FFF2-40B4-BE49-F238E27FC236}">
              <a16:creationId xmlns:a16="http://schemas.microsoft.com/office/drawing/2014/main" xmlns="" id="{00000000-0008-0000-0C00-000025010000}"/>
            </a:ext>
          </a:extLst>
        </xdr:cNvPr>
        <xdr:cNvGrpSpPr/>
      </xdr:nvGrpSpPr>
      <xdr:grpSpPr>
        <a:xfrm>
          <a:off x="6887937" y="2057401"/>
          <a:ext cx="253092" cy="865414"/>
          <a:chOff x="462644" y="2122714"/>
          <a:chExt cx="157843" cy="865414"/>
        </a:xfrm>
      </xdr:grpSpPr>
      <xdr:pic>
        <xdr:nvPicPr>
          <xdr:cNvPr id="294" name="Picture 293" descr="http://ebs.toyotavn.com.vn:8000/OA_MEDIA/fwkhp_folder.gif">
            <a:extLst>
              <a:ext uri="{FF2B5EF4-FFF2-40B4-BE49-F238E27FC236}">
                <a16:creationId xmlns:a16="http://schemas.microsoft.com/office/drawing/2014/main" xmlns="" id="{00000000-0008-0000-0C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0C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6" name="Picture 295" descr="http://ebs.toyotavn.com.vn:8000/OA_MEDIA/fwkhp_folder.gif">
            <a:extLst>
              <a:ext uri="{FF2B5EF4-FFF2-40B4-BE49-F238E27FC236}">
                <a16:creationId xmlns:a16="http://schemas.microsoft.com/office/drawing/2014/main" xmlns="" id="{00000000-0008-0000-0C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7" name="Picture 296" descr="http://ebs.toyotavn.com.vn:8000/OA_MEDIA/fwkhp_folder.gif">
            <a:extLst>
              <a:ext uri="{FF2B5EF4-FFF2-40B4-BE49-F238E27FC236}">
                <a16:creationId xmlns:a16="http://schemas.microsoft.com/office/drawing/2014/main" xmlns="" id="{00000000-0008-0000-0C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99" name="Group 298">
          <a:extLst>
            <a:ext uri="{FF2B5EF4-FFF2-40B4-BE49-F238E27FC236}">
              <a16:creationId xmlns:a16="http://schemas.microsoft.com/office/drawing/2014/main" xmlns="" id="{00000000-0008-0000-0C00-00002B010000}"/>
            </a:ext>
          </a:extLst>
        </xdr:cNvPr>
        <xdr:cNvGrpSpPr/>
      </xdr:nvGrpSpPr>
      <xdr:grpSpPr>
        <a:xfrm>
          <a:off x="6904266" y="3039836"/>
          <a:ext cx="253092" cy="865414"/>
          <a:chOff x="462644" y="2122714"/>
          <a:chExt cx="157843" cy="865414"/>
        </a:xfrm>
      </xdr:grpSpPr>
      <xdr:pic>
        <xdr:nvPicPr>
          <xdr:cNvPr id="300" name="Picture 299" descr="http://ebs.toyotavn.com.vn:8000/OA_MEDIA/fwkhp_folder.gif">
            <a:extLst>
              <a:ext uri="{FF2B5EF4-FFF2-40B4-BE49-F238E27FC236}">
                <a16:creationId xmlns:a16="http://schemas.microsoft.com/office/drawing/2014/main" xmlns="" id="{00000000-0008-0000-0C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1" name="Picture 300" descr="http://ebs.toyotavn.com.vn:8000/OA_MEDIA/fwkhp_folder.gif">
            <a:extLst>
              <a:ext uri="{FF2B5EF4-FFF2-40B4-BE49-F238E27FC236}">
                <a16:creationId xmlns:a16="http://schemas.microsoft.com/office/drawing/2014/main" xmlns="" id="{00000000-0008-0000-0C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2" name="Picture 301" descr="http://ebs.toyotavn.com.vn:8000/OA_MEDIA/fwkhp_folder.gif">
            <a:extLst>
              <a:ext uri="{FF2B5EF4-FFF2-40B4-BE49-F238E27FC236}">
                <a16:creationId xmlns:a16="http://schemas.microsoft.com/office/drawing/2014/main" xmlns="" id="{00000000-0008-0000-0C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3" name="Picture 302" descr="http://ebs.toyotavn.com.vn:8000/OA_MEDIA/fwkhp_folder.gif">
            <a:extLst>
              <a:ext uri="{FF2B5EF4-FFF2-40B4-BE49-F238E27FC236}">
                <a16:creationId xmlns:a16="http://schemas.microsoft.com/office/drawing/2014/main" xmlns="" id="{00000000-0008-0000-0C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04" name="Group 303">
          <a:extLst>
            <a:ext uri="{FF2B5EF4-FFF2-40B4-BE49-F238E27FC236}">
              <a16:creationId xmlns:a16="http://schemas.microsoft.com/office/drawing/2014/main" xmlns="" id="{00000000-0008-0000-0C00-000030010000}"/>
            </a:ext>
          </a:extLst>
        </xdr:cNvPr>
        <xdr:cNvGrpSpPr/>
      </xdr:nvGrpSpPr>
      <xdr:grpSpPr>
        <a:xfrm>
          <a:off x="6887937" y="2057401"/>
          <a:ext cx="253092" cy="865414"/>
          <a:chOff x="462644" y="2122714"/>
          <a:chExt cx="157843" cy="865414"/>
        </a:xfrm>
      </xdr:grpSpPr>
      <xdr:pic>
        <xdr:nvPicPr>
          <xdr:cNvPr id="305" name="Picture 304" descr="http://ebs.toyotavn.com.vn:8000/OA_MEDIA/fwkhp_folder.gif">
            <a:extLst>
              <a:ext uri="{FF2B5EF4-FFF2-40B4-BE49-F238E27FC236}">
                <a16:creationId xmlns:a16="http://schemas.microsoft.com/office/drawing/2014/main" xmlns="" id="{00000000-0008-0000-0C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6" name="Picture 305" descr="http://ebs.toyotavn.com.vn:8000/OA_MEDIA/fwkhp_folder.gif">
            <a:extLst>
              <a:ext uri="{FF2B5EF4-FFF2-40B4-BE49-F238E27FC236}">
                <a16:creationId xmlns:a16="http://schemas.microsoft.com/office/drawing/2014/main" xmlns="" id="{00000000-0008-0000-0C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7" name="Picture 306" descr="http://ebs.toyotavn.com.vn:8000/OA_MEDIA/fwkhp_folder.gif">
            <a:extLst>
              <a:ext uri="{FF2B5EF4-FFF2-40B4-BE49-F238E27FC236}">
                <a16:creationId xmlns:a16="http://schemas.microsoft.com/office/drawing/2014/main" xmlns="" id="{00000000-0008-0000-0C00-00003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8" name="Picture 307" descr="http://ebs.toyotavn.com.vn:8000/OA_MEDIA/fwkhp_folder.gif">
            <a:extLst>
              <a:ext uri="{FF2B5EF4-FFF2-40B4-BE49-F238E27FC236}">
                <a16:creationId xmlns:a16="http://schemas.microsoft.com/office/drawing/2014/main" xmlns="" id="{00000000-0008-0000-0C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09" name="Group 308">
          <a:extLst>
            <a:ext uri="{FF2B5EF4-FFF2-40B4-BE49-F238E27FC236}">
              <a16:creationId xmlns:a16="http://schemas.microsoft.com/office/drawing/2014/main" xmlns="" id="{00000000-0008-0000-0C00-000035010000}"/>
            </a:ext>
          </a:extLst>
        </xdr:cNvPr>
        <xdr:cNvGrpSpPr/>
      </xdr:nvGrpSpPr>
      <xdr:grpSpPr>
        <a:xfrm>
          <a:off x="6887937" y="2057401"/>
          <a:ext cx="253092" cy="865414"/>
          <a:chOff x="462644" y="2122714"/>
          <a:chExt cx="157843" cy="865414"/>
        </a:xfrm>
      </xdr:grpSpPr>
      <xdr:pic>
        <xdr:nvPicPr>
          <xdr:cNvPr id="310" name="Picture 309" descr="http://ebs.toyotavn.com.vn:8000/OA_MEDIA/fwkhp_folder.gif">
            <a:extLst>
              <a:ext uri="{FF2B5EF4-FFF2-40B4-BE49-F238E27FC236}">
                <a16:creationId xmlns:a16="http://schemas.microsoft.com/office/drawing/2014/main" xmlns="" id="{00000000-0008-0000-0C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1" name="Picture 310" descr="http://ebs.toyotavn.com.vn:8000/OA_MEDIA/fwkhp_folder.gif">
            <a:extLst>
              <a:ext uri="{FF2B5EF4-FFF2-40B4-BE49-F238E27FC236}">
                <a16:creationId xmlns:a16="http://schemas.microsoft.com/office/drawing/2014/main" xmlns="" id="{00000000-0008-0000-0C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2" name="Picture 311" descr="http://ebs.toyotavn.com.vn:8000/OA_MEDIA/fwkhp_folder.gif">
            <a:extLst>
              <a:ext uri="{FF2B5EF4-FFF2-40B4-BE49-F238E27FC236}">
                <a16:creationId xmlns:a16="http://schemas.microsoft.com/office/drawing/2014/main" xmlns="" id="{00000000-0008-0000-0C00-00003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3" name="Picture 312" descr="http://ebs.toyotavn.com.vn:8000/OA_MEDIA/fwkhp_folder.gif">
            <a:extLst>
              <a:ext uri="{FF2B5EF4-FFF2-40B4-BE49-F238E27FC236}">
                <a16:creationId xmlns:a16="http://schemas.microsoft.com/office/drawing/2014/main" xmlns="" id="{00000000-0008-0000-0C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14" name="Group 313">
          <a:extLst>
            <a:ext uri="{FF2B5EF4-FFF2-40B4-BE49-F238E27FC236}">
              <a16:creationId xmlns:a16="http://schemas.microsoft.com/office/drawing/2014/main" xmlns="" id="{00000000-0008-0000-0C00-00003A010000}"/>
            </a:ext>
          </a:extLst>
        </xdr:cNvPr>
        <xdr:cNvGrpSpPr/>
      </xdr:nvGrpSpPr>
      <xdr:grpSpPr>
        <a:xfrm>
          <a:off x="6904266" y="3039836"/>
          <a:ext cx="253092" cy="865414"/>
          <a:chOff x="462644" y="2122714"/>
          <a:chExt cx="157843" cy="865414"/>
        </a:xfrm>
      </xdr:grpSpPr>
      <xdr:pic>
        <xdr:nvPicPr>
          <xdr:cNvPr id="315" name="Picture 314" descr="http://ebs.toyotavn.com.vn:8000/OA_MEDIA/fwkhp_folder.gif">
            <a:extLst>
              <a:ext uri="{FF2B5EF4-FFF2-40B4-BE49-F238E27FC236}">
                <a16:creationId xmlns:a16="http://schemas.microsoft.com/office/drawing/2014/main" xmlns="" id="{00000000-0008-0000-0C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6" name="Picture 315" descr="http://ebs.toyotavn.com.vn:8000/OA_MEDIA/fwkhp_folder.gif">
            <a:extLst>
              <a:ext uri="{FF2B5EF4-FFF2-40B4-BE49-F238E27FC236}">
                <a16:creationId xmlns:a16="http://schemas.microsoft.com/office/drawing/2014/main" xmlns="" id="{00000000-0008-0000-0C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7" name="Picture 316" descr="http://ebs.toyotavn.com.vn:8000/OA_MEDIA/fwkhp_folder.gif">
            <a:extLst>
              <a:ext uri="{FF2B5EF4-FFF2-40B4-BE49-F238E27FC236}">
                <a16:creationId xmlns:a16="http://schemas.microsoft.com/office/drawing/2014/main" xmlns="" id="{00000000-0008-0000-0C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8" name="Picture 317" descr="http://ebs.toyotavn.com.vn:8000/OA_MEDIA/fwkhp_folder.gif">
            <a:extLst>
              <a:ext uri="{FF2B5EF4-FFF2-40B4-BE49-F238E27FC236}">
                <a16:creationId xmlns:a16="http://schemas.microsoft.com/office/drawing/2014/main" xmlns="" id="{00000000-0008-0000-0C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19" name="Group 318">
          <a:extLst>
            <a:ext uri="{FF2B5EF4-FFF2-40B4-BE49-F238E27FC236}">
              <a16:creationId xmlns:a16="http://schemas.microsoft.com/office/drawing/2014/main" xmlns="" id="{00000000-0008-0000-0C00-00003F010000}"/>
            </a:ext>
          </a:extLst>
        </xdr:cNvPr>
        <xdr:cNvGrpSpPr/>
      </xdr:nvGrpSpPr>
      <xdr:grpSpPr>
        <a:xfrm>
          <a:off x="6887937" y="2057401"/>
          <a:ext cx="253092" cy="865414"/>
          <a:chOff x="462644" y="2122714"/>
          <a:chExt cx="157843" cy="865414"/>
        </a:xfrm>
      </xdr:grpSpPr>
      <xdr:pic>
        <xdr:nvPicPr>
          <xdr:cNvPr id="320" name="Picture 319" descr="http://ebs.toyotavn.com.vn:8000/OA_MEDIA/fwkhp_folder.gif">
            <a:extLst>
              <a:ext uri="{FF2B5EF4-FFF2-40B4-BE49-F238E27FC236}">
                <a16:creationId xmlns:a16="http://schemas.microsoft.com/office/drawing/2014/main" xmlns="" id="{00000000-0008-0000-0C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1" name="Picture 320" descr="http://ebs.toyotavn.com.vn:8000/OA_MEDIA/fwkhp_folder.gif">
            <a:extLst>
              <a:ext uri="{FF2B5EF4-FFF2-40B4-BE49-F238E27FC236}">
                <a16:creationId xmlns:a16="http://schemas.microsoft.com/office/drawing/2014/main" xmlns="" id="{00000000-0008-0000-0C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2" name="Picture 321" descr="http://ebs.toyotavn.com.vn:8000/OA_MEDIA/fwkhp_folder.gif">
            <a:extLst>
              <a:ext uri="{FF2B5EF4-FFF2-40B4-BE49-F238E27FC236}">
                <a16:creationId xmlns:a16="http://schemas.microsoft.com/office/drawing/2014/main" xmlns="" id="{00000000-0008-0000-0C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3" name="Picture 322" descr="http://ebs.toyotavn.com.vn:8000/OA_MEDIA/fwkhp_folder.gif">
            <a:extLst>
              <a:ext uri="{FF2B5EF4-FFF2-40B4-BE49-F238E27FC236}">
                <a16:creationId xmlns:a16="http://schemas.microsoft.com/office/drawing/2014/main" xmlns="" id="{00000000-0008-0000-0C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24" name="Picture 323" descr="http://ebs.toyotavn.com.vn:8000/OA_MEDIA/fwkhp_folder.gif">
          <a:extLst>
            <a:ext uri="{FF2B5EF4-FFF2-40B4-BE49-F238E27FC236}">
              <a16:creationId xmlns:a16="http://schemas.microsoft.com/office/drawing/2014/main" xmlns="" id="{00000000-0008-0000-0C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325" name="Group 324">
          <a:extLst>
            <a:ext uri="{FF2B5EF4-FFF2-40B4-BE49-F238E27FC236}">
              <a16:creationId xmlns:a16="http://schemas.microsoft.com/office/drawing/2014/main" xmlns="" id="{00000000-0008-0000-0C00-000045010000}"/>
            </a:ext>
          </a:extLst>
        </xdr:cNvPr>
        <xdr:cNvGrpSpPr/>
      </xdr:nvGrpSpPr>
      <xdr:grpSpPr>
        <a:xfrm>
          <a:off x="6887937" y="2057401"/>
          <a:ext cx="253092" cy="865414"/>
          <a:chOff x="462644" y="2122714"/>
          <a:chExt cx="157843" cy="865414"/>
        </a:xfrm>
      </xdr:grpSpPr>
      <xdr:pic>
        <xdr:nvPicPr>
          <xdr:cNvPr id="326" name="Picture 325" descr="http://ebs.toyotavn.com.vn:8000/OA_MEDIA/fwkhp_folder.gif">
            <a:extLst>
              <a:ext uri="{FF2B5EF4-FFF2-40B4-BE49-F238E27FC236}">
                <a16:creationId xmlns:a16="http://schemas.microsoft.com/office/drawing/2014/main" xmlns="" id="{00000000-0008-0000-0C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7" name="Picture 326" descr="http://ebs.toyotavn.com.vn:8000/OA_MEDIA/fwkhp_folder.gif">
            <a:extLst>
              <a:ext uri="{FF2B5EF4-FFF2-40B4-BE49-F238E27FC236}">
                <a16:creationId xmlns:a16="http://schemas.microsoft.com/office/drawing/2014/main" xmlns="" id="{00000000-0008-0000-0C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8" name="Picture 327" descr="http://ebs.toyotavn.com.vn:8000/OA_MEDIA/fwkhp_folder.gif">
            <a:extLst>
              <a:ext uri="{FF2B5EF4-FFF2-40B4-BE49-F238E27FC236}">
                <a16:creationId xmlns:a16="http://schemas.microsoft.com/office/drawing/2014/main" xmlns="" id="{00000000-0008-0000-0C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Picture 328" descr="http://ebs.toyotavn.com.vn:8000/OA_MEDIA/fwkhp_folder.gif">
            <a:extLst>
              <a:ext uri="{FF2B5EF4-FFF2-40B4-BE49-F238E27FC236}">
                <a16:creationId xmlns:a16="http://schemas.microsoft.com/office/drawing/2014/main" xmlns="" id="{00000000-0008-0000-0C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30" name="Group 329">
          <a:extLst>
            <a:ext uri="{FF2B5EF4-FFF2-40B4-BE49-F238E27FC236}">
              <a16:creationId xmlns:a16="http://schemas.microsoft.com/office/drawing/2014/main" xmlns="" id="{00000000-0008-0000-0C00-00004A010000}"/>
            </a:ext>
          </a:extLst>
        </xdr:cNvPr>
        <xdr:cNvGrpSpPr/>
      </xdr:nvGrpSpPr>
      <xdr:grpSpPr>
        <a:xfrm>
          <a:off x="6904266" y="3039836"/>
          <a:ext cx="253092" cy="865414"/>
          <a:chOff x="462644" y="2122714"/>
          <a:chExt cx="157843" cy="865414"/>
        </a:xfrm>
      </xdr:grpSpPr>
      <xdr:pic>
        <xdr:nvPicPr>
          <xdr:cNvPr id="331" name="Picture 330" descr="http://ebs.toyotavn.com.vn:8000/OA_MEDIA/fwkhp_folder.gif">
            <a:extLst>
              <a:ext uri="{FF2B5EF4-FFF2-40B4-BE49-F238E27FC236}">
                <a16:creationId xmlns:a16="http://schemas.microsoft.com/office/drawing/2014/main" xmlns="" id="{00000000-0008-0000-0C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2" name="Picture 331" descr="http://ebs.toyotavn.com.vn:8000/OA_MEDIA/fwkhp_folder.gif">
            <a:extLst>
              <a:ext uri="{FF2B5EF4-FFF2-40B4-BE49-F238E27FC236}">
                <a16:creationId xmlns:a16="http://schemas.microsoft.com/office/drawing/2014/main" xmlns="" id="{00000000-0008-0000-0C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3" name="Picture 332" descr="http://ebs.toyotavn.com.vn:8000/OA_MEDIA/fwkhp_folder.gif">
            <a:extLst>
              <a:ext uri="{FF2B5EF4-FFF2-40B4-BE49-F238E27FC236}">
                <a16:creationId xmlns:a16="http://schemas.microsoft.com/office/drawing/2014/main" xmlns="" id="{00000000-0008-0000-0C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4" name="Picture 333" descr="http://ebs.toyotavn.com.vn:8000/OA_MEDIA/fwkhp_folder.gif">
            <a:extLst>
              <a:ext uri="{FF2B5EF4-FFF2-40B4-BE49-F238E27FC236}">
                <a16:creationId xmlns:a16="http://schemas.microsoft.com/office/drawing/2014/main" xmlns="" id="{00000000-0008-0000-0C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35" name="Group 334">
          <a:extLst>
            <a:ext uri="{FF2B5EF4-FFF2-40B4-BE49-F238E27FC236}">
              <a16:creationId xmlns:a16="http://schemas.microsoft.com/office/drawing/2014/main" xmlns="" id="{00000000-0008-0000-0C00-00004F010000}"/>
            </a:ext>
          </a:extLst>
        </xdr:cNvPr>
        <xdr:cNvGrpSpPr/>
      </xdr:nvGrpSpPr>
      <xdr:grpSpPr>
        <a:xfrm>
          <a:off x="6887937" y="2057401"/>
          <a:ext cx="253092" cy="865414"/>
          <a:chOff x="462644" y="2122714"/>
          <a:chExt cx="157843" cy="865414"/>
        </a:xfrm>
      </xdr:grpSpPr>
      <xdr:pic>
        <xdr:nvPicPr>
          <xdr:cNvPr id="336" name="Picture 335" descr="http://ebs.toyotavn.com.vn:8000/OA_MEDIA/fwkhp_folder.gif">
            <a:extLst>
              <a:ext uri="{FF2B5EF4-FFF2-40B4-BE49-F238E27FC236}">
                <a16:creationId xmlns:a16="http://schemas.microsoft.com/office/drawing/2014/main" xmlns="" id="{00000000-0008-0000-0C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7" name="Picture 336" descr="http://ebs.toyotavn.com.vn:8000/OA_MEDIA/fwkhp_folder.gif">
            <a:extLst>
              <a:ext uri="{FF2B5EF4-FFF2-40B4-BE49-F238E27FC236}">
                <a16:creationId xmlns:a16="http://schemas.microsoft.com/office/drawing/2014/main" xmlns="" id="{00000000-0008-0000-0C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8" name="Picture 337" descr="http://ebs.toyotavn.com.vn:8000/OA_MEDIA/fwkhp_folder.gif">
            <a:extLst>
              <a:ext uri="{FF2B5EF4-FFF2-40B4-BE49-F238E27FC236}">
                <a16:creationId xmlns:a16="http://schemas.microsoft.com/office/drawing/2014/main" xmlns="" id="{00000000-0008-0000-0C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9" name="Picture 338" descr="http://ebs.toyotavn.com.vn:8000/OA_MEDIA/fwkhp_folder.gif">
            <a:extLst>
              <a:ext uri="{FF2B5EF4-FFF2-40B4-BE49-F238E27FC236}">
                <a16:creationId xmlns:a16="http://schemas.microsoft.com/office/drawing/2014/main" xmlns="" id="{00000000-0008-0000-0C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40" name="Picture 339" descr="http://ebs.toyotavn.com.vn:8000/OA_MEDIA/fwkhp_folder.gif">
          <a:extLst>
            <a:ext uri="{FF2B5EF4-FFF2-40B4-BE49-F238E27FC236}">
              <a16:creationId xmlns:a16="http://schemas.microsoft.com/office/drawing/2014/main" xmlns="" id="{00000000-0008-0000-0C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46</xdr:col>
      <xdr:colOff>0</xdr:colOff>
      <xdr:row>4</xdr:row>
      <xdr:rowOff>54429</xdr:rowOff>
    </xdr:to>
    <xdr:cxnSp macro="">
      <xdr:nvCxnSpPr>
        <xdr:cNvPr id="2" name="Straight Connector 1">
          <a:extLst>
            <a:ext uri="{FF2B5EF4-FFF2-40B4-BE49-F238E27FC236}">
              <a16:creationId xmlns:a16="http://schemas.microsoft.com/office/drawing/2014/main" xmlns="" id="{00000000-0008-0000-0D00-000002000000}"/>
            </a:ext>
          </a:extLst>
        </xdr:cNvPr>
        <xdr:cNvCxnSpPr/>
      </xdr:nvCxnSpPr>
      <xdr:spPr>
        <a:xfrm>
          <a:off x="306161" y="730704"/>
          <a:ext cx="146113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D00-00000A000000}"/>
            </a:ext>
          </a:extLst>
        </xdr:cNvPr>
        <xdr:cNvGrpSpPr/>
      </xdr:nvGrpSpPr>
      <xdr:grpSpPr>
        <a:xfrm>
          <a:off x="278947" y="2046515"/>
          <a:ext cx="157843" cy="857249"/>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D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D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D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D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15" name="Rectangle 14">
          <a:extLst>
            <a:ext uri="{FF2B5EF4-FFF2-40B4-BE49-F238E27FC236}">
              <a16:creationId xmlns:a16="http://schemas.microsoft.com/office/drawing/2014/main" xmlns="" id="{00000000-0008-0000-0D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39</xdr:col>
      <xdr:colOff>598715</xdr:colOff>
      <xdr:row>8</xdr:row>
      <xdr:rowOff>163286</xdr:rowOff>
    </xdr:from>
    <xdr:to>
      <xdr:col>42</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D00-000010000000}"/>
            </a:ext>
          </a:extLst>
        </xdr:cNvPr>
        <xdr:cNvSpPr/>
      </xdr:nvSpPr>
      <xdr:spPr>
        <a:xfrm>
          <a:off x="1280976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34</xdr:col>
      <xdr:colOff>0</xdr:colOff>
      <xdr:row>33</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D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D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D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D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D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D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xdr:col>
      <xdr:colOff>70758</xdr:colOff>
      <xdr:row>12</xdr:row>
      <xdr:rowOff>29937</xdr:rowOff>
    </xdr:from>
    <xdr:to>
      <xdr:col>22</xdr:col>
      <xdr:colOff>10886</xdr:colOff>
      <xdr:row>15</xdr:row>
      <xdr:rowOff>201386</xdr:rowOff>
    </xdr:to>
    <xdr:grpSp>
      <xdr:nvGrpSpPr>
        <xdr:cNvPr id="23" name="Group 22">
          <a:extLst>
            <a:ext uri="{FF2B5EF4-FFF2-40B4-BE49-F238E27FC236}">
              <a16:creationId xmlns:a16="http://schemas.microsoft.com/office/drawing/2014/main" xmlns="" id="{00000000-0008-0000-0D00-000017000000}"/>
            </a:ext>
          </a:extLst>
        </xdr:cNvPr>
        <xdr:cNvGrpSpPr/>
      </xdr:nvGrpSpPr>
      <xdr:grpSpPr>
        <a:xfrm>
          <a:off x="10976883" y="2049237"/>
          <a:ext cx="311603" cy="857249"/>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D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D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D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D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41</xdr:col>
      <xdr:colOff>163286</xdr:colOff>
      <xdr:row>4</xdr:row>
      <xdr:rowOff>81643</xdr:rowOff>
    </xdr:from>
    <xdr:to>
      <xdr:col>46</xdr:col>
      <xdr:colOff>0</xdr:colOff>
      <xdr:row>5</xdr:row>
      <xdr:rowOff>137060</xdr:rowOff>
    </xdr:to>
    <xdr:sp macro="" textlink="">
      <xdr:nvSpPr>
        <xdr:cNvPr id="28" name="Rectangle 27">
          <a:extLst>
            <a:ext uri="{FF2B5EF4-FFF2-40B4-BE49-F238E27FC236}">
              <a16:creationId xmlns:a16="http://schemas.microsoft.com/office/drawing/2014/main" xmlns="" id="{00000000-0008-0000-0D00-00001C000000}"/>
            </a:ext>
          </a:extLst>
        </xdr:cNvPr>
        <xdr:cNvSpPr/>
      </xdr:nvSpPr>
      <xdr:spPr>
        <a:xfrm>
          <a:off x="1328873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37</xdr:col>
      <xdr:colOff>0</xdr:colOff>
      <xdr:row>2</xdr:row>
      <xdr:rowOff>95249</xdr:rowOff>
    </xdr:from>
    <xdr:to>
      <xdr:col>46</xdr:col>
      <xdr:colOff>0</xdr:colOff>
      <xdr:row>4</xdr:row>
      <xdr:rowOff>22762</xdr:rowOff>
    </xdr:to>
    <xdr:grpSp>
      <xdr:nvGrpSpPr>
        <xdr:cNvPr id="29" name="Group 28">
          <a:extLst>
            <a:ext uri="{FF2B5EF4-FFF2-40B4-BE49-F238E27FC236}">
              <a16:creationId xmlns:a16="http://schemas.microsoft.com/office/drawing/2014/main" xmlns="" id="{00000000-0008-0000-0D00-00001D000000}"/>
            </a:ext>
          </a:extLst>
        </xdr:cNvPr>
        <xdr:cNvGrpSpPr/>
      </xdr:nvGrpSpPr>
      <xdr:grpSpPr>
        <a:xfrm>
          <a:off x="16592550" y="390524"/>
          <a:ext cx="2571750"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D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D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D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21</xdr:col>
      <xdr:colOff>40823</xdr:colOff>
      <xdr:row>14</xdr:row>
      <xdr:rowOff>27215</xdr:rowOff>
    </xdr:from>
    <xdr:to>
      <xdr:col>37</xdr:col>
      <xdr:colOff>27214</xdr:colOff>
      <xdr:row>15</xdr:row>
      <xdr:rowOff>68037</xdr:rowOff>
    </xdr:to>
    <xdr:sp macro="" textlink="">
      <xdr:nvSpPr>
        <xdr:cNvPr id="33" name="Rectangle 32">
          <a:extLst>
            <a:ext uri="{FF2B5EF4-FFF2-40B4-BE49-F238E27FC236}">
              <a16:creationId xmlns:a16="http://schemas.microsoft.com/office/drawing/2014/main" xmlns="" id="{00000000-0008-0000-0D00-000021000000}"/>
            </a:ext>
          </a:extLst>
        </xdr:cNvPr>
        <xdr:cNvSpPr/>
      </xdr:nvSpPr>
      <xdr:spPr>
        <a:xfrm>
          <a:off x="10259787" y="2517322"/>
          <a:ext cx="4381498"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34</xdr:col>
      <xdr:colOff>0</xdr:colOff>
      <xdr:row>33</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D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D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D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D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D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D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D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D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D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D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D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D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D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D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D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D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D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D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D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D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D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D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D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D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D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D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D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D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D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D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D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D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D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D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D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D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D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D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D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D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D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D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D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D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D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D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D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D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D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D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D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D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D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D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D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D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D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D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D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D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D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D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D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D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D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D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D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D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D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D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D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D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D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D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D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D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D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D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D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D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D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D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D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D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D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D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D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D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D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D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D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D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D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D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D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D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D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D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D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D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D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0</xdr:colOff>
      <xdr:row>33</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D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0</xdr:colOff>
      <xdr:row>15</xdr:row>
      <xdr:rowOff>13607</xdr:rowOff>
    </xdr:to>
    <xdr:sp macro="" textlink="">
      <xdr:nvSpPr>
        <xdr:cNvPr id="136" name="Rectangle 135">
          <a:extLst>
            <a:ext uri="{FF2B5EF4-FFF2-40B4-BE49-F238E27FC236}">
              <a16:creationId xmlns:a16="http://schemas.microsoft.com/office/drawing/2014/main" xmlns="" id="{00000000-0008-0000-0D00-000088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217711</xdr:colOff>
      <xdr:row>28</xdr:row>
      <xdr:rowOff>81646</xdr:rowOff>
    </xdr:from>
    <xdr:to>
      <xdr:col>17</xdr:col>
      <xdr:colOff>244362</xdr:colOff>
      <xdr:row>29</xdr:row>
      <xdr:rowOff>142715</xdr:rowOff>
    </xdr:to>
    <xdr:grpSp>
      <xdr:nvGrpSpPr>
        <xdr:cNvPr id="148" name="Group 147">
          <a:extLst>
            <a:ext uri="{FF2B5EF4-FFF2-40B4-BE49-F238E27FC236}">
              <a16:creationId xmlns:a16="http://schemas.microsoft.com/office/drawing/2014/main" xmlns="" id="{00000000-0008-0000-0D00-000094000000}"/>
            </a:ext>
          </a:extLst>
        </xdr:cNvPr>
        <xdr:cNvGrpSpPr/>
      </xdr:nvGrpSpPr>
      <xdr:grpSpPr>
        <a:xfrm>
          <a:off x="8894986" y="5491846"/>
          <a:ext cx="769601" cy="261094"/>
          <a:chOff x="5959928" y="3878035"/>
          <a:chExt cx="660612" cy="265177"/>
        </a:xfrm>
      </xdr:grpSpPr>
      <xdr:sp macro="" textlink="">
        <xdr:nvSpPr>
          <xdr:cNvPr id="149" name="Text Box 13">
            <a:extLst>
              <a:ext uri="{FF2B5EF4-FFF2-40B4-BE49-F238E27FC236}">
                <a16:creationId xmlns:a16="http://schemas.microsoft.com/office/drawing/2014/main" xmlns="" id="{00000000-0008-0000-0D00-000095000000}"/>
              </a:ext>
            </a:extLst>
          </xdr:cNvPr>
          <xdr:cNvSpPr txBox="1">
            <a:spLocks noChangeArrowheads="1"/>
          </xdr:cNvSpPr>
        </xdr:nvSpPr>
        <xdr:spPr bwMode="auto">
          <a:xfrm>
            <a:off x="6313714" y="3878035"/>
            <a:ext cx="306826" cy="265177"/>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50" name="Line 14">
            <a:extLst>
              <a:ext uri="{FF2B5EF4-FFF2-40B4-BE49-F238E27FC236}">
                <a16:creationId xmlns:a16="http://schemas.microsoft.com/office/drawing/2014/main" xmlns="" id="{00000000-0008-0000-0D00-00009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2717</xdr:colOff>
      <xdr:row>27</xdr:row>
      <xdr:rowOff>125186</xdr:rowOff>
    </xdr:from>
    <xdr:to>
      <xdr:col>38</xdr:col>
      <xdr:colOff>18161</xdr:colOff>
      <xdr:row>28</xdr:row>
      <xdr:rowOff>130629</xdr:rowOff>
    </xdr:to>
    <xdr:grpSp>
      <xdr:nvGrpSpPr>
        <xdr:cNvPr id="152" name="Group 151">
          <a:extLst>
            <a:ext uri="{FF2B5EF4-FFF2-40B4-BE49-F238E27FC236}">
              <a16:creationId xmlns:a16="http://schemas.microsoft.com/office/drawing/2014/main" xmlns="" id="{00000000-0008-0000-0D00-000098000000}"/>
            </a:ext>
          </a:extLst>
        </xdr:cNvPr>
        <xdr:cNvGrpSpPr/>
      </xdr:nvGrpSpPr>
      <xdr:grpSpPr>
        <a:xfrm>
          <a:off x="16309517" y="5278211"/>
          <a:ext cx="586944" cy="262618"/>
          <a:chOff x="5959928" y="3878036"/>
          <a:chExt cx="645346" cy="209550"/>
        </a:xfrm>
      </xdr:grpSpPr>
      <xdr:sp macro="" textlink="">
        <xdr:nvSpPr>
          <xdr:cNvPr id="153" name="Text Box 13">
            <a:extLst>
              <a:ext uri="{FF2B5EF4-FFF2-40B4-BE49-F238E27FC236}">
                <a16:creationId xmlns:a16="http://schemas.microsoft.com/office/drawing/2014/main" xmlns="" id="{00000000-0008-0000-0D00-000099000000}"/>
              </a:ext>
            </a:extLst>
          </xdr:cNvPr>
          <xdr:cNvSpPr txBox="1">
            <a:spLocks noChangeArrowheads="1"/>
          </xdr:cNvSpPr>
        </xdr:nvSpPr>
        <xdr:spPr bwMode="auto">
          <a:xfrm>
            <a:off x="6313713" y="3878036"/>
            <a:ext cx="29156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54" name="Line 14">
            <a:extLst>
              <a:ext uri="{FF2B5EF4-FFF2-40B4-BE49-F238E27FC236}">
                <a16:creationId xmlns:a16="http://schemas.microsoft.com/office/drawing/2014/main" xmlns="" id="{00000000-0008-0000-0D00-00009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32</xdr:col>
      <xdr:colOff>13607</xdr:colOff>
      <xdr:row>27</xdr:row>
      <xdr:rowOff>81642</xdr:rowOff>
    </xdr:from>
    <xdr:to>
      <xdr:col>35</xdr:col>
      <xdr:colOff>108857</xdr:colOff>
      <xdr:row>28</xdr:row>
      <xdr:rowOff>122463</xdr:rowOff>
    </xdr:to>
    <xdr:sp macro="" textlink="">
      <xdr:nvSpPr>
        <xdr:cNvPr id="155" name="Rounded Rectangle 154">
          <a:extLst>
            <a:ext uri="{FF2B5EF4-FFF2-40B4-BE49-F238E27FC236}">
              <a16:creationId xmlns:a16="http://schemas.microsoft.com/office/drawing/2014/main" xmlns="" id="{00000000-0008-0000-0D00-00009B000000}"/>
            </a:ext>
          </a:extLst>
        </xdr:cNvPr>
        <xdr:cNvSpPr/>
      </xdr:nvSpPr>
      <xdr:spPr>
        <a:xfrm>
          <a:off x="14859000" y="5279571"/>
          <a:ext cx="95250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32</xdr:col>
      <xdr:colOff>12246</xdr:colOff>
      <xdr:row>27</xdr:row>
      <xdr:rowOff>43543</xdr:rowOff>
    </xdr:from>
    <xdr:to>
      <xdr:col>34</xdr:col>
      <xdr:colOff>281667</xdr:colOff>
      <xdr:row>29</xdr:row>
      <xdr:rowOff>40822</xdr:rowOff>
    </xdr:to>
    <xdr:sp macro="" textlink="">
      <xdr:nvSpPr>
        <xdr:cNvPr id="156" name="Oval 9">
          <a:extLst>
            <a:ext uri="{FF2B5EF4-FFF2-40B4-BE49-F238E27FC236}">
              <a16:creationId xmlns:a16="http://schemas.microsoft.com/office/drawing/2014/main" xmlns="" id="{00000000-0008-0000-0D00-00009C000000}"/>
            </a:ext>
          </a:extLst>
        </xdr:cNvPr>
        <xdr:cNvSpPr>
          <a:spLocks noChangeArrowheads="1"/>
        </xdr:cNvSpPr>
      </xdr:nvSpPr>
      <xdr:spPr bwMode="auto">
        <a:xfrm>
          <a:off x="14857639" y="5241472"/>
          <a:ext cx="840921" cy="378279"/>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258576</xdr:colOff>
      <xdr:row>75</xdr:row>
      <xdr:rowOff>55232</xdr:rowOff>
    </xdr:from>
    <xdr:to>
      <xdr:col>34</xdr:col>
      <xdr:colOff>149680</xdr:colOff>
      <xdr:row>78</xdr:row>
      <xdr:rowOff>45292</xdr:rowOff>
    </xdr:to>
    <xdr:grpSp>
      <xdr:nvGrpSpPr>
        <xdr:cNvPr id="185" name="Group 184">
          <a:extLst>
            <a:ext uri="{FF2B5EF4-FFF2-40B4-BE49-F238E27FC236}">
              <a16:creationId xmlns:a16="http://schemas.microsoft.com/office/drawing/2014/main" xmlns="" id="{00000000-0008-0000-0D00-0000B9000000}"/>
            </a:ext>
          </a:extLst>
        </xdr:cNvPr>
        <xdr:cNvGrpSpPr/>
      </xdr:nvGrpSpPr>
      <xdr:grpSpPr>
        <a:xfrm>
          <a:off x="13022076" y="15171407"/>
          <a:ext cx="2862904" cy="656810"/>
          <a:chOff x="8969828" y="7143749"/>
          <a:chExt cx="2492830" cy="547602"/>
        </a:xfrm>
      </xdr:grpSpPr>
      <xdr:sp macro="" textlink="">
        <xdr:nvSpPr>
          <xdr:cNvPr id="160" name="Rounded Rectangle 159">
            <a:extLst>
              <a:ext uri="{FF2B5EF4-FFF2-40B4-BE49-F238E27FC236}">
                <a16:creationId xmlns:a16="http://schemas.microsoft.com/office/drawing/2014/main" xmlns="" id="{00000000-0008-0000-0D00-0000A0000000}"/>
              </a:ext>
            </a:extLst>
          </xdr:cNvPr>
          <xdr:cNvSpPr/>
        </xdr:nvSpPr>
        <xdr:spPr>
          <a:xfrm>
            <a:off x="9146721" y="7146471"/>
            <a:ext cx="1006928"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sp macro="" textlink="">
        <xdr:nvSpPr>
          <xdr:cNvPr id="161" name="Rounded Rectangle 160">
            <a:extLst>
              <a:ext uri="{FF2B5EF4-FFF2-40B4-BE49-F238E27FC236}">
                <a16:creationId xmlns:a16="http://schemas.microsoft.com/office/drawing/2014/main" xmlns="" id="{00000000-0008-0000-0D00-0000A1000000}"/>
              </a:ext>
            </a:extLst>
          </xdr:cNvPr>
          <xdr:cNvSpPr/>
        </xdr:nvSpPr>
        <xdr:spPr>
          <a:xfrm>
            <a:off x="10273393" y="7143749"/>
            <a:ext cx="1020536" cy="18777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sp macro="" textlink="">
        <xdr:nvSpPr>
          <xdr:cNvPr id="163" name="Oval 9">
            <a:extLst>
              <a:ext uri="{FF2B5EF4-FFF2-40B4-BE49-F238E27FC236}">
                <a16:creationId xmlns:a16="http://schemas.microsoft.com/office/drawing/2014/main" xmlns="" id="{00000000-0008-0000-0D00-0000A3000000}"/>
              </a:ext>
            </a:extLst>
          </xdr:cNvPr>
          <xdr:cNvSpPr>
            <a:spLocks noChangeArrowheads="1"/>
          </xdr:cNvSpPr>
        </xdr:nvSpPr>
        <xdr:spPr bwMode="auto">
          <a:xfrm>
            <a:off x="8969828" y="7143750"/>
            <a:ext cx="1333501" cy="19458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64" name="Oval 9">
            <a:extLst>
              <a:ext uri="{FF2B5EF4-FFF2-40B4-BE49-F238E27FC236}">
                <a16:creationId xmlns:a16="http://schemas.microsoft.com/office/drawing/2014/main" xmlns="" id="{00000000-0008-0000-0D00-0000A4000000}"/>
              </a:ext>
            </a:extLst>
          </xdr:cNvPr>
          <xdr:cNvSpPr>
            <a:spLocks noChangeArrowheads="1"/>
          </xdr:cNvSpPr>
        </xdr:nvSpPr>
        <xdr:spPr bwMode="auto">
          <a:xfrm>
            <a:off x="10129157" y="7145111"/>
            <a:ext cx="1333501" cy="185056"/>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grpSp>
        <xdr:nvGrpSpPr>
          <xdr:cNvPr id="165" name="Group 164">
            <a:extLst>
              <a:ext uri="{FF2B5EF4-FFF2-40B4-BE49-F238E27FC236}">
                <a16:creationId xmlns:a16="http://schemas.microsoft.com/office/drawing/2014/main" xmlns="" id="{00000000-0008-0000-0D00-0000A5000000}"/>
              </a:ext>
            </a:extLst>
          </xdr:cNvPr>
          <xdr:cNvGrpSpPr/>
        </xdr:nvGrpSpPr>
        <xdr:grpSpPr>
          <a:xfrm>
            <a:off x="10749634" y="7336973"/>
            <a:ext cx="302547" cy="354378"/>
            <a:chOff x="6313715" y="3659755"/>
            <a:chExt cx="302547" cy="580324"/>
          </a:xfrm>
        </xdr:grpSpPr>
        <xdr:sp macro="" textlink="">
          <xdr:nvSpPr>
            <xdr:cNvPr id="166" name="Text Box 13">
              <a:extLst>
                <a:ext uri="{FF2B5EF4-FFF2-40B4-BE49-F238E27FC236}">
                  <a16:creationId xmlns:a16="http://schemas.microsoft.com/office/drawing/2014/main" xmlns="" id="{00000000-0008-0000-0D00-0000A6000000}"/>
                </a:ext>
              </a:extLst>
            </xdr:cNvPr>
            <xdr:cNvSpPr txBox="1">
              <a:spLocks noChangeArrowheads="1"/>
            </xdr:cNvSpPr>
          </xdr:nvSpPr>
          <xdr:spPr bwMode="auto">
            <a:xfrm>
              <a:off x="6313715" y="3878034"/>
              <a:ext cx="302547" cy="362045"/>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8</a:t>
              </a:r>
              <a:endParaRPr lang="en-US" sz="900" b="0" i="0" u="none" strike="noStrike" baseline="0">
                <a:solidFill>
                  <a:srgbClr val="000000"/>
                </a:solidFill>
                <a:latin typeface="Arial"/>
                <a:cs typeface="Arial"/>
              </a:endParaRPr>
            </a:p>
          </xdr:txBody>
        </xdr:sp>
        <xdr:sp macro="" textlink="">
          <xdr:nvSpPr>
            <xdr:cNvPr id="167" name="Line 14">
              <a:extLst>
                <a:ext uri="{FF2B5EF4-FFF2-40B4-BE49-F238E27FC236}">
                  <a16:creationId xmlns:a16="http://schemas.microsoft.com/office/drawing/2014/main" xmlns="" id="{00000000-0008-0000-0D00-0000A7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nvGrpSpPr>
          <xdr:cNvPr id="168" name="Group 167">
            <a:extLst>
              <a:ext uri="{FF2B5EF4-FFF2-40B4-BE49-F238E27FC236}">
                <a16:creationId xmlns:a16="http://schemas.microsoft.com/office/drawing/2014/main" xmlns="" id="{00000000-0008-0000-0D00-0000A8000000}"/>
              </a:ext>
            </a:extLst>
          </xdr:cNvPr>
          <xdr:cNvGrpSpPr/>
        </xdr:nvGrpSpPr>
        <xdr:grpSpPr>
          <a:xfrm>
            <a:off x="9500503" y="7330165"/>
            <a:ext cx="302547" cy="359239"/>
            <a:chOff x="6313714" y="3659755"/>
            <a:chExt cx="302548" cy="567592"/>
          </a:xfrm>
        </xdr:grpSpPr>
        <xdr:sp macro="" textlink="">
          <xdr:nvSpPr>
            <xdr:cNvPr id="169" name="Text Box 13">
              <a:extLst>
                <a:ext uri="{FF2B5EF4-FFF2-40B4-BE49-F238E27FC236}">
                  <a16:creationId xmlns:a16="http://schemas.microsoft.com/office/drawing/2014/main" xmlns="" id="{00000000-0008-0000-0D00-0000A9000000}"/>
                </a:ext>
              </a:extLst>
            </xdr:cNvPr>
            <xdr:cNvSpPr txBox="1">
              <a:spLocks noChangeArrowheads="1"/>
            </xdr:cNvSpPr>
          </xdr:nvSpPr>
          <xdr:spPr bwMode="auto">
            <a:xfrm>
              <a:off x="6313714" y="3878036"/>
              <a:ext cx="302548" cy="349311"/>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vi-VN" sz="900" b="0" i="0" u="none" strike="noStrike" baseline="0">
                  <a:solidFill>
                    <a:srgbClr val="000000"/>
                  </a:solidFill>
                  <a:latin typeface="Arial"/>
                  <a:cs typeface="Arial"/>
                </a:rPr>
                <a:t>7</a:t>
              </a:r>
              <a:endParaRPr lang="en-US" sz="900" b="0" i="0" u="none" strike="noStrike" baseline="0">
                <a:solidFill>
                  <a:srgbClr val="000000"/>
                </a:solidFill>
                <a:latin typeface="Arial"/>
                <a:cs typeface="Arial"/>
              </a:endParaRPr>
            </a:p>
          </xdr:txBody>
        </xdr:sp>
        <xdr:sp macro="" textlink="">
          <xdr:nvSpPr>
            <xdr:cNvPr id="170" name="Line 14">
              <a:extLst>
                <a:ext uri="{FF2B5EF4-FFF2-40B4-BE49-F238E27FC236}">
                  <a16:creationId xmlns:a16="http://schemas.microsoft.com/office/drawing/2014/main" xmlns="" id="{00000000-0008-0000-0D00-0000AA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clientData/>
  </xdr:twoCellAnchor>
  <xdr:twoCellAnchor>
    <xdr:from>
      <xdr:col>14</xdr:col>
      <xdr:colOff>54428</xdr:colOff>
      <xdr:row>43</xdr:row>
      <xdr:rowOff>95250</xdr:rowOff>
    </xdr:from>
    <xdr:to>
      <xdr:col>31</xdr:col>
      <xdr:colOff>122463</xdr:colOff>
      <xdr:row>54</xdr:row>
      <xdr:rowOff>163286</xdr:rowOff>
    </xdr:to>
    <xdr:sp macro="" textlink="">
      <xdr:nvSpPr>
        <xdr:cNvPr id="142" name="Rectangle 141">
          <a:extLst>
            <a:ext uri="{FF2B5EF4-FFF2-40B4-BE49-F238E27FC236}">
              <a16:creationId xmlns:a16="http://schemas.microsoft.com/office/drawing/2014/main" xmlns="" id="{00000000-0008-0000-0D00-00008E000000}"/>
            </a:ext>
          </a:extLst>
        </xdr:cNvPr>
        <xdr:cNvSpPr/>
      </xdr:nvSpPr>
      <xdr:spPr>
        <a:xfrm>
          <a:off x="10817678" y="8382000"/>
          <a:ext cx="4776106" cy="21635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300"/>
            <a:t>RD(D) = Stock</a:t>
          </a:r>
          <a:r>
            <a:rPr lang="vi-VN" sz="1300" baseline="0"/>
            <a:t> (D-1)+Delivery (D)-NPR(D)-SMQD&amp;Out part (D)+Comming part (D)</a:t>
          </a:r>
          <a:endParaRPr lang="vi-VN" sz="1100" baseline="0"/>
        </a:p>
        <a:p>
          <a:pPr algn="l"/>
          <a:endParaRPr lang="vi-VN" sz="1100" baseline="0"/>
        </a:p>
        <a:p>
          <a:pPr algn="l"/>
          <a:r>
            <a:rPr lang="vi-VN" sz="1100" b="1" u="sng" baseline="0"/>
            <a:t>ALARM cho RD :</a:t>
          </a:r>
        </a:p>
        <a:p>
          <a:pPr algn="l"/>
          <a:endParaRPr lang="vi-VN" sz="1100" baseline="0"/>
        </a:p>
        <a:p>
          <a:pPr algn="l"/>
          <a:r>
            <a:rPr lang="vi-VN" sz="1100" baseline="0"/>
            <a:t> - Các số RD &lt;Min : ô của số RD hiện màu đỏ, chữ trắng</a:t>
          </a:r>
        </a:p>
        <a:p>
          <a:pPr marL="0" marR="0" indent="0" algn="l" defTabSz="914400" eaLnBrk="1" fontAlgn="auto" latinLnBrk="0" hangingPunct="1">
            <a:lnSpc>
              <a:spcPct val="100000"/>
            </a:lnSpc>
            <a:spcBef>
              <a:spcPts val="0"/>
            </a:spcBef>
            <a:spcAft>
              <a:spcPts val="0"/>
            </a:spcAft>
            <a:buClrTx/>
            <a:buSzTx/>
            <a:buFontTx/>
            <a:buNone/>
            <a:tabLst/>
            <a:defRPr/>
          </a:pPr>
          <a:r>
            <a:rPr lang="vi-VN" sz="1100" baseline="0"/>
            <a:t>- Các số RD &gt; Max concept : </a:t>
          </a:r>
          <a:r>
            <a:rPr lang="vi-VN" sz="1100" baseline="0">
              <a:solidFill>
                <a:schemeClr val="lt1"/>
              </a:solidFill>
              <a:effectLst/>
              <a:latin typeface="+mn-lt"/>
              <a:ea typeface="+mn-ea"/>
              <a:cs typeface="+mn-cs"/>
            </a:rPr>
            <a:t>ô của số RD hiện màu xanh da trời đậm, chữ trắng</a:t>
          </a:r>
        </a:p>
        <a:p>
          <a:pPr marL="0" marR="0" indent="0" algn="l" defTabSz="914400" eaLnBrk="1" fontAlgn="auto" latinLnBrk="0" hangingPunct="1">
            <a:lnSpc>
              <a:spcPct val="100000"/>
            </a:lnSpc>
            <a:spcBef>
              <a:spcPts val="0"/>
            </a:spcBef>
            <a:spcAft>
              <a:spcPts val="0"/>
            </a:spcAft>
            <a:buClrTx/>
            <a:buSzTx/>
            <a:buFontTx/>
            <a:buNone/>
            <a:tabLst/>
            <a:defRPr/>
          </a:pPr>
          <a:r>
            <a:rPr lang="vi-VN" sz="1100" baseline="0">
              <a:solidFill>
                <a:schemeClr val="lt1"/>
              </a:solidFill>
              <a:effectLst/>
              <a:latin typeface="+mn-lt"/>
              <a:ea typeface="+mn-ea"/>
              <a:cs typeface="+mn-cs"/>
            </a:rPr>
            <a:t>- Các số RD &gt; Max capacity : ô của số RD hiện màu xanh lá cây đậm, chữ trắng</a:t>
          </a:r>
          <a:endParaRPr lang="en-US">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vi-VN" sz="1100" baseline="0"/>
        </a:p>
        <a:p>
          <a:pPr algn="l"/>
          <a:endParaRPr lang="en-US" sz="1100"/>
        </a:p>
      </xdr:txBody>
    </xdr:sp>
    <xdr:clientData/>
  </xdr:twoCellAnchor>
  <xdr:twoCellAnchor>
    <xdr:from>
      <xdr:col>4</xdr:col>
      <xdr:colOff>285745</xdr:colOff>
      <xdr:row>27</xdr:row>
      <xdr:rowOff>-1</xdr:rowOff>
    </xdr:from>
    <xdr:to>
      <xdr:col>5</xdr:col>
      <xdr:colOff>97082</xdr:colOff>
      <xdr:row>28</xdr:row>
      <xdr:rowOff>5442</xdr:rowOff>
    </xdr:to>
    <xdr:grpSp>
      <xdr:nvGrpSpPr>
        <xdr:cNvPr id="177" name="Group 176">
          <a:extLst>
            <a:ext uri="{FF2B5EF4-FFF2-40B4-BE49-F238E27FC236}">
              <a16:creationId xmlns:a16="http://schemas.microsoft.com/office/drawing/2014/main" xmlns="" id="{00000000-0008-0000-0D00-0000B1000000}"/>
            </a:ext>
          </a:extLst>
        </xdr:cNvPr>
        <xdr:cNvGrpSpPr/>
      </xdr:nvGrpSpPr>
      <xdr:grpSpPr>
        <a:xfrm>
          <a:off x="2190745" y="5153024"/>
          <a:ext cx="582862" cy="262618"/>
          <a:chOff x="5959928" y="3878036"/>
          <a:chExt cx="645346" cy="209550"/>
        </a:xfrm>
      </xdr:grpSpPr>
      <xdr:sp macro="" textlink="">
        <xdr:nvSpPr>
          <xdr:cNvPr id="178" name="Text Box 13">
            <a:extLst>
              <a:ext uri="{FF2B5EF4-FFF2-40B4-BE49-F238E27FC236}">
                <a16:creationId xmlns:a16="http://schemas.microsoft.com/office/drawing/2014/main" xmlns="" id="{00000000-0008-0000-0D00-0000B2000000}"/>
              </a:ext>
            </a:extLst>
          </xdr:cNvPr>
          <xdr:cNvSpPr txBox="1">
            <a:spLocks noChangeArrowheads="1"/>
          </xdr:cNvSpPr>
        </xdr:nvSpPr>
        <xdr:spPr bwMode="auto">
          <a:xfrm>
            <a:off x="6313713" y="3878036"/>
            <a:ext cx="29156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79" name="Line 14">
            <a:extLst>
              <a:ext uri="{FF2B5EF4-FFF2-40B4-BE49-F238E27FC236}">
                <a16:creationId xmlns:a16="http://schemas.microsoft.com/office/drawing/2014/main" xmlns="" id="{00000000-0008-0000-0D00-0000B3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xdr:col>
      <xdr:colOff>302073</xdr:colOff>
      <xdr:row>29</xdr:row>
      <xdr:rowOff>2721</xdr:rowOff>
    </xdr:from>
    <xdr:to>
      <xdr:col>5</xdr:col>
      <xdr:colOff>113410</xdr:colOff>
      <xdr:row>30</xdr:row>
      <xdr:rowOff>8164</xdr:rowOff>
    </xdr:to>
    <xdr:grpSp>
      <xdr:nvGrpSpPr>
        <xdr:cNvPr id="180" name="Group 179">
          <a:extLst>
            <a:ext uri="{FF2B5EF4-FFF2-40B4-BE49-F238E27FC236}">
              <a16:creationId xmlns:a16="http://schemas.microsoft.com/office/drawing/2014/main" xmlns="" id="{00000000-0008-0000-0D00-0000B4000000}"/>
            </a:ext>
          </a:extLst>
        </xdr:cNvPr>
        <xdr:cNvGrpSpPr/>
      </xdr:nvGrpSpPr>
      <xdr:grpSpPr>
        <a:xfrm>
          <a:off x="2207073" y="5612946"/>
          <a:ext cx="582862" cy="262618"/>
          <a:chOff x="5959928" y="3878036"/>
          <a:chExt cx="645346" cy="209550"/>
        </a:xfrm>
      </xdr:grpSpPr>
      <xdr:sp macro="" textlink="">
        <xdr:nvSpPr>
          <xdr:cNvPr id="181" name="Text Box 13">
            <a:extLst>
              <a:ext uri="{FF2B5EF4-FFF2-40B4-BE49-F238E27FC236}">
                <a16:creationId xmlns:a16="http://schemas.microsoft.com/office/drawing/2014/main" xmlns="" id="{00000000-0008-0000-0D00-0000B5000000}"/>
              </a:ext>
            </a:extLst>
          </xdr:cNvPr>
          <xdr:cNvSpPr txBox="1">
            <a:spLocks noChangeArrowheads="1"/>
          </xdr:cNvSpPr>
        </xdr:nvSpPr>
        <xdr:spPr bwMode="auto">
          <a:xfrm>
            <a:off x="6313713" y="3878036"/>
            <a:ext cx="29156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82" name="Line 14">
            <a:extLst>
              <a:ext uri="{FF2B5EF4-FFF2-40B4-BE49-F238E27FC236}">
                <a16:creationId xmlns:a16="http://schemas.microsoft.com/office/drawing/2014/main" xmlns="" id="{00000000-0008-0000-0D00-0000B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xdr:col>
      <xdr:colOff>318402</xdr:colOff>
      <xdr:row>31</xdr:row>
      <xdr:rowOff>87082</xdr:rowOff>
    </xdr:from>
    <xdr:to>
      <xdr:col>5</xdr:col>
      <xdr:colOff>129739</xdr:colOff>
      <xdr:row>32</xdr:row>
      <xdr:rowOff>93722</xdr:rowOff>
    </xdr:to>
    <xdr:grpSp>
      <xdr:nvGrpSpPr>
        <xdr:cNvPr id="183" name="Group 182">
          <a:extLst>
            <a:ext uri="{FF2B5EF4-FFF2-40B4-BE49-F238E27FC236}">
              <a16:creationId xmlns:a16="http://schemas.microsoft.com/office/drawing/2014/main" xmlns="" id="{00000000-0008-0000-0D00-0000B7000000}"/>
            </a:ext>
          </a:extLst>
        </xdr:cNvPr>
        <xdr:cNvGrpSpPr/>
      </xdr:nvGrpSpPr>
      <xdr:grpSpPr>
        <a:xfrm>
          <a:off x="2223402" y="6154507"/>
          <a:ext cx="582862" cy="263815"/>
          <a:chOff x="5959928" y="3878036"/>
          <a:chExt cx="645346" cy="332009"/>
        </a:xfrm>
      </xdr:grpSpPr>
      <xdr:sp macro="" textlink="">
        <xdr:nvSpPr>
          <xdr:cNvPr id="184" name="Text Box 13">
            <a:extLst>
              <a:ext uri="{FF2B5EF4-FFF2-40B4-BE49-F238E27FC236}">
                <a16:creationId xmlns:a16="http://schemas.microsoft.com/office/drawing/2014/main" xmlns="" id="{00000000-0008-0000-0D00-0000B8000000}"/>
              </a:ext>
            </a:extLst>
          </xdr:cNvPr>
          <xdr:cNvSpPr txBox="1">
            <a:spLocks noChangeArrowheads="1"/>
          </xdr:cNvSpPr>
        </xdr:nvSpPr>
        <xdr:spPr bwMode="auto">
          <a:xfrm>
            <a:off x="6313713" y="3878036"/>
            <a:ext cx="291561" cy="332009"/>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86" name="Line 14">
            <a:extLst>
              <a:ext uri="{FF2B5EF4-FFF2-40B4-BE49-F238E27FC236}">
                <a16:creationId xmlns:a16="http://schemas.microsoft.com/office/drawing/2014/main" xmlns="" id="{00000000-0008-0000-0D00-0000B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34</xdr:col>
      <xdr:colOff>136068</xdr:colOff>
      <xdr:row>48</xdr:row>
      <xdr:rowOff>40822</xdr:rowOff>
    </xdr:from>
    <xdr:to>
      <xdr:col>36</xdr:col>
      <xdr:colOff>151512</xdr:colOff>
      <xdr:row>49</xdr:row>
      <xdr:rowOff>114300</xdr:rowOff>
    </xdr:to>
    <xdr:grpSp>
      <xdr:nvGrpSpPr>
        <xdr:cNvPr id="176" name="Group 175">
          <a:extLst>
            <a:ext uri="{FF2B5EF4-FFF2-40B4-BE49-F238E27FC236}">
              <a16:creationId xmlns:a16="http://schemas.microsoft.com/office/drawing/2014/main" xmlns="" id="{00000000-0008-0000-0D00-0000B0000000}"/>
            </a:ext>
          </a:extLst>
        </xdr:cNvPr>
        <xdr:cNvGrpSpPr/>
      </xdr:nvGrpSpPr>
      <xdr:grpSpPr>
        <a:xfrm>
          <a:off x="15871368" y="10051597"/>
          <a:ext cx="586944" cy="263978"/>
          <a:chOff x="5959928" y="3878036"/>
          <a:chExt cx="645346" cy="209550"/>
        </a:xfrm>
      </xdr:grpSpPr>
      <xdr:sp macro="" textlink="">
        <xdr:nvSpPr>
          <xdr:cNvPr id="187" name="Text Box 13">
            <a:extLst>
              <a:ext uri="{FF2B5EF4-FFF2-40B4-BE49-F238E27FC236}">
                <a16:creationId xmlns:a16="http://schemas.microsoft.com/office/drawing/2014/main" xmlns="" id="{00000000-0008-0000-0D00-0000BB000000}"/>
              </a:ext>
            </a:extLst>
          </xdr:cNvPr>
          <xdr:cNvSpPr txBox="1">
            <a:spLocks noChangeArrowheads="1"/>
          </xdr:cNvSpPr>
        </xdr:nvSpPr>
        <xdr:spPr bwMode="auto">
          <a:xfrm>
            <a:off x="6313713" y="3878036"/>
            <a:ext cx="29156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88" name="Line 14">
            <a:extLst>
              <a:ext uri="{FF2B5EF4-FFF2-40B4-BE49-F238E27FC236}">
                <a16:creationId xmlns:a16="http://schemas.microsoft.com/office/drawing/2014/main" xmlns="" id="{00000000-0008-0000-0D00-0000BC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6</xdr:col>
      <xdr:colOff>190501</xdr:colOff>
      <xdr:row>112</xdr:row>
      <xdr:rowOff>136072</xdr:rowOff>
    </xdr:from>
    <xdr:to>
      <xdr:col>37</xdr:col>
      <xdr:colOff>234044</xdr:colOff>
      <xdr:row>119</xdr:row>
      <xdr:rowOff>145597</xdr:rowOff>
    </xdr:to>
    <xdr:pic>
      <xdr:nvPicPr>
        <xdr:cNvPr id="192" name="Picture 191">
          <a:extLst>
            <a:ext uri="{FF2B5EF4-FFF2-40B4-BE49-F238E27FC236}">
              <a16:creationId xmlns:a16="http://schemas.microsoft.com/office/drawing/2014/main" xmlns="" id="{00000000-0008-0000-0D00-0000C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65322" y="21104679"/>
          <a:ext cx="11187793"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70758</xdr:colOff>
      <xdr:row>12</xdr:row>
      <xdr:rowOff>29937</xdr:rowOff>
    </xdr:from>
    <xdr:to>
      <xdr:col>22</xdr:col>
      <xdr:colOff>10886</xdr:colOff>
      <xdr:row>15</xdr:row>
      <xdr:rowOff>201386</xdr:rowOff>
    </xdr:to>
    <xdr:grpSp>
      <xdr:nvGrpSpPr>
        <xdr:cNvPr id="189" name="Group 188">
          <a:extLst>
            <a:ext uri="{FF2B5EF4-FFF2-40B4-BE49-F238E27FC236}">
              <a16:creationId xmlns:a16="http://schemas.microsoft.com/office/drawing/2014/main" xmlns="" id="{00000000-0008-0000-0D00-0000BD000000}"/>
            </a:ext>
          </a:extLst>
        </xdr:cNvPr>
        <xdr:cNvGrpSpPr/>
      </xdr:nvGrpSpPr>
      <xdr:grpSpPr>
        <a:xfrm>
          <a:off x="10976883" y="2049237"/>
          <a:ext cx="311603" cy="857249"/>
          <a:chOff x="462644" y="2122714"/>
          <a:chExt cx="157843" cy="865414"/>
        </a:xfrm>
      </xdr:grpSpPr>
      <xdr:pic>
        <xdr:nvPicPr>
          <xdr:cNvPr id="190" name="Picture 189" descr="http://ebs.toyotavn.com.vn:8000/OA_MEDIA/fwkhp_folder.gif">
            <a:extLst>
              <a:ext uri="{FF2B5EF4-FFF2-40B4-BE49-F238E27FC236}">
                <a16:creationId xmlns:a16="http://schemas.microsoft.com/office/drawing/2014/main" xmlns="" id="{00000000-0008-0000-0D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3" name="Picture 192" descr="http://ebs.toyotavn.com.vn:8000/OA_MEDIA/fwkhp_folder.gif">
            <a:extLst>
              <a:ext uri="{FF2B5EF4-FFF2-40B4-BE49-F238E27FC236}">
                <a16:creationId xmlns:a16="http://schemas.microsoft.com/office/drawing/2014/main" xmlns="" id="{00000000-0008-0000-0D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4" name="Picture 193" descr="http://ebs.toyotavn.com.vn:8000/OA_MEDIA/fwkhp_folder.gif">
            <a:extLst>
              <a:ext uri="{FF2B5EF4-FFF2-40B4-BE49-F238E27FC236}">
                <a16:creationId xmlns:a16="http://schemas.microsoft.com/office/drawing/2014/main" xmlns="" id="{00000000-0008-0000-0D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5" name="Picture 194" descr="http://ebs.toyotavn.com.vn:8000/OA_MEDIA/fwkhp_folder.gif">
            <a:extLst>
              <a:ext uri="{FF2B5EF4-FFF2-40B4-BE49-F238E27FC236}">
                <a16:creationId xmlns:a16="http://schemas.microsoft.com/office/drawing/2014/main" xmlns="" id="{00000000-0008-0000-0D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02" name="Group 201">
          <a:extLst>
            <a:ext uri="{FF2B5EF4-FFF2-40B4-BE49-F238E27FC236}">
              <a16:creationId xmlns:a16="http://schemas.microsoft.com/office/drawing/2014/main" xmlns="" id="{00000000-0008-0000-0D00-0000CA000000}"/>
            </a:ext>
          </a:extLst>
        </xdr:cNvPr>
        <xdr:cNvGrpSpPr/>
      </xdr:nvGrpSpPr>
      <xdr:grpSpPr>
        <a:xfrm>
          <a:off x="10976883" y="2049237"/>
          <a:ext cx="311603" cy="857249"/>
          <a:chOff x="462644" y="2122714"/>
          <a:chExt cx="157843" cy="865414"/>
        </a:xfrm>
      </xdr:grpSpPr>
      <xdr:pic>
        <xdr:nvPicPr>
          <xdr:cNvPr id="203" name="Picture 202" descr="http://ebs.toyotavn.com.vn:8000/OA_MEDIA/fwkhp_folder.gif">
            <a:extLst>
              <a:ext uri="{FF2B5EF4-FFF2-40B4-BE49-F238E27FC236}">
                <a16:creationId xmlns:a16="http://schemas.microsoft.com/office/drawing/2014/main" xmlns="" id="{00000000-0008-0000-0D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4" name="Picture 203" descr="http://ebs.toyotavn.com.vn:8000/OA_MEDIA/fwkhp_folder.gif">
            <a:extLst>
              <a:ext uri="{FF2B5EF4-FFF2-40B4-BE49-F238E27FC236}">
                <a16:creationId xmlns:a16="http://schemas.microsoft.com/office/drawing/2014/main" xmlns="" id="{00000000-0008-0000-0D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5" name="Picture 204" descr="http://ebs.toyotavn.com.vn:8000/OA_MEDIA/fwkhp_folder.gif">
            <a:extLst>
              <a:ext uri="{FF2B5EF4-FFF2-40B4-BE49-F238E27FC236}">
                <a16:creationId xmlns:a16="http://schemas.microsoft.com/office/drawing/2014/main" xmlns="" id="{00000000-0008-0000-0D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6" name="Picture 205" descr="http://ebs.toyotavn.com.vn:8000/OA_MEDIA/fwkhp_folder.gif">
            <a:extLst>
              <a:ext uri="{FF2B5EF4-FFF2-40B4-BE49-F238E27FC236}">
                <a16:creationId xmlns:a16="http://schemas.microsoft.com/office/drawing/2014/main" xmlns="" id="{00000000-0008-0000-0D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07" name="Group 206">
          <a:extLst>
            <a:ext uri="{FF2B5EF4-FFF2-40B4-BE49-F238E27FC236}">
              <a16:creationId xmlns:a16="http://schemas.microsoft.com/office/drawing/2014/main" xmlns="" id="{00000000-0008-0000-0D00-0000CF000000}"/>
            </a:ext>
          </a:extLst>
        </xdr:cNvPr>
        <xdr:cNvGrpSpPr/>
      </xdr:nvGrpSpPr>
      <xdr:grpSpPr>
        <a:xfrm>
          <a:off x="10976883" y="2049237"/>
          <a:ext cx="311603" cy="857249"/>
          <a:chOff x="462644" y="2122714"/>
          <a:chExt cx="157843" cy="865414"/>
        </a:xfrm>
      </xdr:grpSpPr>
      <xdr:pic>
        <xdr:nvPicPr>
          <xdr:cNvPr id="208" name="Picture 207" descr="http://ebs.toyotavn.com.vn:8000/OA_MEDIA/fwkhp_folder.gif">
            <a:extLst>
              <a:ext uri="{FF2B5EF4-FFF2-40B4-BE49-F238E27FC236}">
                <a16:creationId xmlns:a16="http://schemas.microsoft.com/office/drawing/2014/main" xmlns="" id="{00000000-0008-0000-0D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Picture 208" descr="http://ebs.toyotavn.com.vn:8000/OA_MEDIA/fwkhp_folder.gif">
            <a:extLst>
              <a:ext uri="{FF2B5EF4-FFF2-40B4-BE49-F238E27FC236}">
                <a16:creationId xmlns:a16="http://schemas.microsoft.com/office/drawing/2014/main" xmlns="" id="{00000000-0008-0000-0D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0" name="Picture 209" descr="http://ebs.toyotavn.com.vn:8000/OA_MEDIA/fwkhp_folder.gif">
            <a:extLst>
              <a:ext uri="{FF2B5EF4-FFF2-40B4-BE49-F238E27FC236}">
                <a16:creationId xmlns:a16="http://schemas.microsoft.com/office/drawing/2014/main" xmlns="" id="{00000000-0008-0000-0D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1" name="Picture 210" descr="http://ebs.toyotavn.com.vn:8000/OA_MEDIA/fwkhp_folder.gif">
            <a:extLst>
              <a:ext uri="{FF2B5EF4-FFF2-40B4-BE49-F238E27FC236}">
                <a16:creationId xmlns:a16="http://schemas.microsoft.com/office/drawing/2014/main" xmlns="" id="{00000000-0008-0000-0D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212" name="Group 211">
          <a:extLst>
            <a:ext uri="{FF2B5EF4-FFF2-40B4-BE49-F238E27FC236}">
              <a16:creationId xmlns:a16="http://schemas.microsoft.com/office/drawing/2014/main" xmlns="" id="{00000000-0008-0000-0D00-0000D4000000}"/>
            </a:ext>
          </a:extLst>
        </xdr:cNvPr>
        <xdr:cNvGrpSpPr/>
      </xdr:nvGrpSpPr>
      <xdr:grpSpPr>
        <a:xfrm>
          <a:off x="10993212" y="3020786"/>
          <a:ext cx="311603" cy="854528"/>
          <a:chOff x="462644" y="2122714"/>
          <a:chExt cx="157843" cy="865414"/>
        </a:xfrm>
      </xdr:grpSpPr>
      <xdr:pic>
        <xdr:nvPicPr>
          <xdr:cNvPr id="213" name="Picture 212" descr="http://ebs.toyotavn.com.vn:8000/OA_MEDIA/fwkhp_folder.gif">
            <a:extLst>
              <a:ext uri="{FF2B5EF4-FFF2-40B4-BE49-F238E27FC236}">
                <a16:creationId xmlns:a16="http://schemas.microsoft.com/office/drawing/2014/main" xmlns="" id="{00000000-0008-0000-0D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0D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5" name="Picture 214" descr="http://ebs.toyotavn.com.vn:8000/OA_MEDIA/fwkhp_folder.gif">
            <a:extLst>
              <a:ext uri="{FF2B5EF4-FFF2-40B4-BE49-F238E27FC236}">
                <a16:creationId xmlns:a16="http://schemas.microsoft.com/office/drawing/2014/main" xmlns="" id="{00000000-0008-0000-0D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6" name="Picture 215" descr="http://ebs.toyotavn.com.vn:8000/OA_MEDIA/fwkhp_folder.gif">
            <a:extLst>
              <a:ext uri="{FF2B5EF4-FFF2-40B4-BE49-F238E27FC236}">
                <a16:creationId xmlns:a16="http://schemas.microsoft.com/office/drawing/2014/main" xmlns="" id="{00000000-0008-0000-0D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17" name="Group 216">
          <a:extLst>
            <a:ext uri="{FF2B5EF4-FFF2-40B4-BE49-F238E27FC236}">
              <a16:creationId xmlns:a16="http://schemas.microsoft.com/office/drawing/2014/main" xmlns="" id="{00000000-0008-0000-0D00-0000D9000000}"/>
            </a:ext>
          </a:extLst>
        </xdr:cNvPr>
        <xdr:cNvGrpSpPr/>
      </xdr:nvGrpSpPr>
      <xdr:grpSpPr>
        <a:xfrm>
          <a:off x="10976883" y="2049237"/>
          <a:ext cx="311603" cy="857249"/>
          <a:chOff x="462644" y="2122714"/>
          <a:chExt cx="157843" cy="865414"/>
        </a:xfrm>
      </xdr:grpSpPr>
      <xdr:pic>
        <xdr:nvPicPr>
          <xdr:cNvPr id="218" name="Picture 217" descr="http://ebs.toyotavn.com.vn:8000/OA_MEDIA/fwkhp_folder.gif">
            <a:extLst>
              <a:ext uri="{FF2B5EF4-FFF2-40B4-BE49-F238E27FC236}">
                <a16:creationId xmlns:a16="http://schemas.microsoft.com/office/drawing/2014/main" xmlns="" id="{00000000-0008-0000-0D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0D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0" name="Picture 219" descr="http://ebs.toyotavn.com.vn:8000/OA_MEDIA/fwkhp_folder.gif">
            <a:extLst>
              <a:ext uri="{FF2B5EF4-FFF2-40B4-BE49-F238E27FC236}">
                <a16:creationId xmlns:a16="http://schemas.microsoft.com/office/drawing/2014/main" xmlns="" id="{00000000-0008-0000-0D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1" name="Picture 220" descr="http://ebs.toyotavn.com.vn:8000/OA_MEDIA/fwkhp_folder.gif">
            <a:extLst>
              <a:ext uri="{FF2B5EF4-FFF2-40B4-BE49-F238E27FC236}">
                <a16:creationId xmlns:a16="http://schemas.microsoft.com/office/drawing/2014/main" xmlns="" id="{00000000-0008-0000-0D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22" name="Group 221">
          <a:extLst>
            <a:ext uri="{FF2B5EF4-FFF2-40B4-BE49-F238E27FC236}">
              <a16:creationId xmlns:a16="http://schemas.microsoft.com/office/drawing/2014/main" xmlns="" id="{00000000-0008-0000-0D00-0000DE000000}"/>
            </a:ext>
          </a:extLst>
        </xdr:cNvPr>
        <xdr:cNvGrpSpPr/>
      </xdr:nvGrpSpPr>
      <xdr:grpSpPr>
        <a:xfrm>
          <a:off x="10976883" y="2049237"/>
          <a:ext cx="311603" cy="857249"/>
          <a:chOff x="462644" y="2122714"/>
          <a:chExt cx="157843" cy="865414"/>
        </a:xfrm>
      </xdr:grpSpPr>
      <xdr:pic>
        <xdr:nvPicPr>
          <xdr:cNvPr id="223" name="Picture 222" descr="http://ebs.toyotavn.com.vn:8000/OA_MEDIA/fwkhp_folder.gif">
            <a:extLst>
              <a:ext uri="{FF2B5EF4-FFF2-40B4-BE49-F238E27FC236}">
                <a16:creationId xmlns:a16="http://schemas.microsoft.com/office/drawing/2014/main" xmlns="" id="{00000000-0008-0000-0D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0D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5" name="Picture 224" descr="http://ebs.toyotavn.com.vn:8000/OA_MEDIA/fwkhp_folder.gif">
            <a:extLst>
              <a:ext uri="{FF2B5EF4-FFF2-40B4-BE49-F238E27FC236}">
                <a16:creationId xmlns:a16="http://schemas.microsoft.com/office/drawing/2014/main" xmlns="" id="{00000000-0008-0000-0D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6" name="Picture 225" descr="http://ebs.toyotavn.com.vn:8000/OA_MEDIA/fwkhp_folder.gif">
            <a:extLst>
              <a:ext uri="{FF2B5EF4-FFF2-40B4-BE49-F238E27FC236}">
                <a16:creationId xmlns:a16="http://schemas.microsoft.com/office/drawing/2014/main" xmlns="" id="{00000000-0008-0000-0D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32" name="Group 231">
          <a:extLst>
            <a:ext uri="{FF2B5EF4-FFF2-40B4-BE49-F238E27FC236}">
              <a16:creationId xmlns:a16="http://schemas.microsoft.com/office/drawing/2014/main" xmlns="" id="{00000000-0008-0000-0D00-0000E8000000}"/>
            </a:ext>
          </a:extLst>
        </xdr:cNvPr>
        <xdr:cNvGrpSpPr/>
      </xdr:nvGrpSpPr>
      <xdr:grpSpPr>
        <a:xfrm>
          <a:off x="10976883" y="2049237"/>
          <a:ext cx="311603" cy="857249"/>
          <a:chOff x="462644" y="2122714"/>
          <a:chExt cx="157843" cy="865414"/>
        </a:xfrm>
      </xdr:grpSpPr>
      <xdr:pic>
        <xdr:nvPicPr>
          <xdr:cNvPr id="233" name="Picture 232" descr="http://ebs.toyotavn.com.vn:8000/OA_MEDIA/fwkhp_folder.gif">
            <a:extLst>
              <a:ext uri="{FF2B5EF4-FFF2-40B4-BE49-F238E27FC236}">
                <a16:creationId xmlns:a16="http://schemas.microsoft.com/office/drawing/2014/main" xmlns="" id="{00000000-0008-0000-0D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0D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5" name="Picture 234" descr="http://ebs.toyotavn.com.vn:8000/OA_MEDIA/fwkhp_folder.gif">
            <a:extLst>
              <a:ext uri="{FF2B5EF4-FFF2-40B4-BE49-F238E27FC236}">
                <a16:creationId xmlns:a16="http://schemas.microsoft.com/office/drawing/2014/main" xmlns="" id="{00000000-0008-0000-0D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6" name="Picture 235" descr="http://ebs.toyotavn.com.vn:8000/OA_MEDIA/fwkhp_folder.gif">
            <a:extLst>
              <a:ext uri="{FF2B5EF4-FFF2-40B4-BE49-F238E27FC236}">
                <a16:creationId xmlns:a16="http://schemas.microsoft.com/office/drawing/2014/main" xmlns="" id="{00000000-0008-0000-0D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95250</xdr:colOff>
      <xdr:row>20</xdr:row>
      <xdr:rowOff>108856</xdr:rowOff>
    </xdr:from>
    <xdr:to>
      <xdr:col>22</xdr:col>
      <xdr:colOff>24774</xdr:colOff>
      <xdr:row>21</xdr:row>
      <xdr:rowOff>29935</xdr:rowOff>
    </xdr:to>
    <xdr:pic>
      <xdr:nvPicPr>
        <xdr:cNvPr id="252" name="Picture 251" descr="http://ebs.toyotavn.com.vn:8000/OA_MEDIA/fwkhp_folder.gif">
          <a:extLst>
            <a:ext uri="{FF2B5EF4-FFF2-40B4-BE49-F238E27FC236}">
              <a16:creationId xmlns:a16="http://schemas.microsoft.com/office/drawing/2014/main" xmlns="" id="{00000000-0008-0000-0D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16</xdr:row>
      <xdr:rowOff>13607</xdr:rowOff>
    </xdr:from>
    <xdr:to>
      <xdr:col>1</xdr:col>
      <xdr:colOff>206829</xdr:colOff>
      <xdr:row>17</xdr:row>
      <xdr:rowOff>179614</xdr:rowOff>
    </xdr:to>
    <xdr:grpSp>
      <xdr:nvGrpSpPr>
        <xdr:cNvPr id="258" name="Group 257">
          <a:extLst>
            <a:ext uri="{FF2B5EF4-FFF2-40B4-BE49-F238E27FC236}">
              <a16:creationId xmlns:a16="http://schemas.microsoft.com/office/drawing/2014/main" xmlns="" id="{00000000-0008-0000-0D00-000002010000}"/>
            </a:ext>
          </a:extLst>
        </xdr:cNvPr>
        <xdr:cNvGrpSpPr/>
      </xdr:nvGrpSpPr>
      <xdr:grpSpPr>
        <a:xfrm>
          <a:off x="292554" y="2947307"/>
          <a:ext cx="152400" cy="394607"/>
          <a:chOff x="462644" y="2122714"/>
          <a:chExt cx="152400" cy="397328"/>
        </a:xfrm>
      </xdr:grpSpPr>
      <xdr:pic>
        <xdr:nvPicPr>
          <xdr:cNvPr id="259" name="Picture 258" descr="http://ebs.toyotavn.com.vn:8000/OA_MEDIA/fwkhp_folder.gif">
            <a:extLst>
              <a:ext uri="{FF2B5EF4-FFF2-40B4-BE49-F238E27FC236}">
                <a16:creationId xmlns:a16="http://schemas.microsoft.com/office/drawing/2014/main" xmlns="" id="{00000000-0008-0000-0D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0" name="Picture 259" descr="http://ebs.toyotavn.com.vn:8000/OA_MEDIA/fwkhp_folder.gif">
            <a:extLst>
              <a:ext uri="{FF2B5EF4-FFF2-40B4-BE49-F238E27FC236}">
                <a16:creationId xmlns:a16="http://schemas.microsoft.com/office/drawing/2014/main" xmlns="" id="{00000000-0008-0000-0D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61" name="Group 260">
          <a:extLst>
            <a:ext uri="{FF2B5EF4-FFF2-40B4-BE49-F238E27FC236}">
              <a16:creationId xmlns:a16="http://schemas.microsoft.com/office/drawing/2014/main" xmlns="" id="{00000000-0008-0000-0D00-000005010000}"/>
            </a:ext>
          </a:extLst>
        </xdr:cNvPr>
        <xdr:cNvGrpSpPr/>
      </xdr:nvGrpSpPr>
      <xdr:grpSpPr>
        <a:xfrm>
          <a:off x="10976883" y="2049237"/>
          <a:ext cx="311603" cy="857249"/>
          <a:chOff x="462644" y="2122714"/>
          <a:chExt cx="157843" cy="865414"/>
        </a:xfrm>
      </xdr:grpSpPr>
      <xdr:pic>
        <xdr:nvPicPr>
          <xdr:cNvPr id="262" name="Picture 261" descr="http://ebs.toyotavn.com.vn:8000/OA_MEDIA/fwkhp_folder.gif">
            <a:extLst>
              <a:ext uri="{FF2B5EF4-FFF2-40B4-BE49-F238E27FC236}">
                <a16:creationId xmlns:a16="http://schemas.microsoft.com/office/drawing/2014/main" xmlns="" id="{00000000-0008-0000-0D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Picture 262" descr="http://ebs.toyotavn.com.vn:8000/OA_MEDIA/fwkhp_folder.gif">
            <a:extLst>
              <a:ext uri="{FF2B5EF4-FFF2-40B4-BE49-F238E27FC236}">
                <a16:creationId xmlns:a16="http://schemas.microsoft.com/office/drawing/2014/main" xmlns="" id="{00000000-0008-0000-0D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0D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5" name="Picture 264" descr="http://ebs.toyotavn.com.vn:8000/OA_MEDIA/fwkhp_folder.gif">
            <a:extLst>
              <a:ext uri="{FF2B5EF4-FFF2-40B4-BE49-F238E27FC236}">
                <a16:creationId xmlns:a16="http://schemas.microsoft.com/office/drawing/2014/main" xmlns="" id="{00000000-0008-0000-0D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267" name="Group 266">
          <a:extLst>
            <a:ext uri="{FF2B5EF4-FFF2-40B4-BE49-F238E27FC236}">
              <a16:creationId xmlns:a16="http://schemas.microsoft.com/office/drawing/2014/main" xmlns="" id="{00000000-0008-0000-0D00-00000B010000}"/>
            </a:ext>
          </a:extLst>
        </xdr:cNvPr>
        <xdr:cNvGrpSpPr/>
      </xdr:nvGrpSpPr>
      <xdr:grpSpPr>
        <a:xfrm>
          <a:off x="10993212" y="3020786"/>
          <a:ext cx="311603" cy="854528"/>
          <a:chOff x="462644" y="2122714"/>
          <a:chExt cx="157843" cy="865414"/>
        </a:xfrm>
      </xdr:grpSpPr>
      <xdr:pic>
        <xdr:nvPicPr>
          <xdr:cNvPr id="268" name="Picture 267" descr="http://ebs.toyotavn.com.vn:8000/OA_MEDIA/fwkhp_folder.gif">
            <a:extLst>
              <a:ext uri="{FF2B5EF4-FFF2-40B4-BE49-F238E27FC236}">
                <a16:creationId xmlns:a16="http://schemas.microsoft.com/office/drawing/2014/main" xmlns="" id="{00000000-0008-0000-0D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0D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0" name="Picture 269" descr="http://ebs.toyotavn.com.vn:8000/OA_MEDIA/fwkhp_folder.gif">
            <a:extLst>
              <a:ext uri="{FF2B5EF4-FFF2-40B4-BE49-F238E27FC236}">
                <a16:creationId xmlns:a16="http://schemas.microsoft.com/office/drawing/2014/main" xmlns="" id="{00000000-0008-0000-0D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1" name="Picture 270" descr="http://ebs.toyotavn.com.vn:8000/OA_MEDIA/fwkhp_folder.gif">
            <a:extLst>
              <a:ext uri="{FF2B5EF4-FFF2-40B4-BE49-F238E27FC236}">
                <a16:creationId xmlns:a16="http://schemas.microsoft.com/office/drawing/2014/main" xmlns="" id="{00000000-0008-0000-0D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72" name="Group 271">
          <a:extLst>
            <a:ext uri="{FF2B5EF4-FFF2-40B4-BE49-F238E27FC236}">
              <a16:creationId xmlns:a16="http://schemas.microsoft.com/office/drawing/2014/main" xmlns="" id="{00000000-0008-0000-0D00-000010010000}"/>
            </a:ext>
          </a:extLst>
        </xdr:cNvPr>
        <xdr:cNvGrpSpPr/>
      </xdr:nvGrpSpPr>
      <xdr:grpSpPr>
        <a:xfrm>
          <a:off x="10976883" y="2049237"/>
          <a:ext cx="311603" cy="857249"/>
          <a:chOff x="462644" y="2122714"/>
          <a:chExt cx="157843" cy="865414"/>
        </a:xfrm>
      </xdr:grpSpPr>
      <xdr:pic>
        <xdr:nvPicPr>
          <xdr:cNvPr id="273" name="Picture 272" descr="http://ebs.toyotavn.com.vn:8000/OA_MEDIA/fwkhp_folder.gif">
            <a:extLst>
              <a:ext uri="{FF2B5EF4-FFF2-40B4-BE49-F238E27FC236}">
                <a16:creationId xmlns:a16="http://schemas.microsoft.com/office/drawing/2014/main" xmlns="" id="{00000000-0008-0000-0D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0D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0D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6" name="Picture 275" descr="http://ebs.toyotavn.com.vn:8000/OA_MEDIA/fwkhp_folder.gif">
            <a:extLst>
              <a:ext uri="{FF2B5EF4-FFF2-40B4-BE49-F238E27FC236}">
                <a16:creationId xmlns:a16="http://schemas.microsoft.com/office/drawing/2014/main" xmlns="" id="{00000000-0008-0000-0D00-00001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77" name="Group 276">
          <a:extLst>
            <a:ext uri="{FF2B5EF4-FFF2-40B4-BE49-F238E27FC236}">
              <a16:creationId xmlns:a16="http://schemas.microsoft.com/office/drawing/2014/main" xmlns="" id="{00000000-0008-0000-0D00-000015010000}"/>
            </a:ext>
          </a:extLst>
        </xdr:cNvPr>
        <xdr:cNvGrpSpPr/>
      </xdr:nvGrpSpPr>
      <xdr:grpSpPr>
        <a:xfrm>
          <a:off x="10976883" y="2049237"/>
          <a:ext cx="311603" cy="857249"/>
          <a:chOff x="462644" y="2122714"/>
          <a:chExt cx="157843" cy="865414"/>
        </a:xfrm>
      </xdr:grpSpPr>
      <xdr:pic>
        <xdr:nvPicPr>
          <xdr:cNvPr id="278" name="Picture 277" descr="http://ebs.toyotavn.com.vn:8000/OA_MEDIA/fwkhp_folder.gif">
            <a:extLst>
              <a:ext uri="{FF2B5EF4-FFF2-40B4-BE49-F238E27FC236}">
                <a16:creationId xmlns:a16="http://schemas.microsoft.com/office/drawing/2014/main" xmlns="" id="{00000000-0008-0000-0D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0D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0D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1" name="Picture 280" descr="http://ebs.toyotavn.com.vn:8000/OA_MEDIA/fwkhp_folder.gif">
            <a:extLst>
              <a:ext uri="{FF2B5EF4-FFF2-40B4-BE49-F238E27FC236}">
                <a16:creationId xmlns:a16="http://schemas.microsoft.com/office/drawing/2014/main" xmlns="" id="{00000000-0008-0000-0D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282" name="Group 281">
          <a:extLst>
            <a:ext uri="{FF2B5EF4-FFF2-40B4-BE49-F238E27FC236}">
              <a16:creationId xmlns:a16="http://schemas.microsoft.com/office/drawing/2014/main" xmlns="" id="{00000000-0008-0000-0D00-00001A010000}"/>
            </a:ext>
          </a:extLst>
        </xdr:cNvPr>
        <xdr:cNvGrpSpPr/>
      </xdr:nvGrpSpPr>
      <xdr:grpSpPr>
        <a:xfrm>
          <a:off x="10993212" y="3020786"/>
          <a:ext cx="311603" cy="854528"/>
          <a:chOff x="462644" y="2122714"/>
          <a:chExt cx="157843" cy="865414"/>
        </a:xfrm>
      </xdr:grpSpPr>
      <xdr:pic>
        <xdr:nvPicPr>
          <xdr:cNvPr id="283" name="Picture 282" descr="http://ebs.toyotavn.com.vn:8000/OA_MEDIA/fwkhp_folder.gif">
            <a:extLst>
              <a:ext uri="{FF2B5EF4-FFF2-40B4-BE49-F238E27FC236}">
                <a16:creationId xmlns:a16="http://schemas.microsoft.com/office/drawing/2014/main" xmlns="" id="{00000000-0008-0000-0D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0D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0D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6" name="Picture 285" descr="http://ebs.toyotavn.com.vn:8000/OA_MEDIA/fwkhp_folder.gif">
            <a:extLst>
              <a:ext uri="{FF2B5EF4-FFF2-40B4-BE49-F238E27FC236}">
                <a16:creationId xmlns:a16="http://schemas.microsoft.com/office/drawing/2014/main" xmlns="" id="{00000000-0008-0000-0D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87" name="Group 286">
          <a:extLst>
            <a:ext uri="{FF2B5EF4-FFF2-40B4-BE49-F238E27FC236}">
              <a16:creationId xmlns:a16="http://schemas.microsoft.com/office/drawing/2014/main" xmlns="" id="{00000000-0008-0000-0D00-00001F010000}"/>
            </a:ext>
          </a:extLst>
        </xdr:cNvPr>
        <xdr:cNvGrpSpPr/>
      </xdr:nvGrpSpPr>
      <xdr:grpSpPr>
        <a:xfrm>
          <a:off x="10976883" y="2049237"/>
          <a:ext cx="311603" cy="857249"/>
          <a:chOff x="462644" y="2122714"/>
          <a:chExt cx="157843" cy="865414"/>
        </a:xfrm>
      </xdr:grpSpPr>
      <xdr:pic>
        <xdr:nvPicPr>
          <xdr:cNvPr id="288" name="Picture 287" descr="http://ebs.toyotavn.com.vn:8000/OA_MEDIA/fwkhp_folder.gif">
            <a:extLst>
              <a:ext uri="{FF2B5EF4-FFF2-40B4-BE49-F238E27FC236}">
                <a16:creationId xmlns:a16="http://schemas.microsoft.com/office/drawing/2014/main" xmlns="" id="{00000000-0008-0000-0D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0D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0D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1" name="Picture 290" descr="http://ebs.toyotavn.com.vn:8000/OA_MEDIA/fwkhp_folder.gif">
            <a:extLst>
              <a:ext uri="{FF2B5EF4-FFF2-40B4-BE49-F238E27FC236}">
                <a16:creationId xmlns:a16="http://schemas.microsoft.com/office/drawing/2014/main" xmlns="" id="{00000000-0008-0000-0D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292" name="Group 291">
          <a:extLst>
            <a:ext uri="{FF2B5EF4-FFF2-40B4-BE49-F238E27FC236}">
              <a16:creationId xmlns:a16="http://schemas.microsoft.com/office/drawing/2014/main" xmlns="" id="{00000000-0008-0000-0D00-000024010000}"/>
            </a:ext>
          </a:extLst>
        </xdr:cNvPr>
        <xdr:cNvGrpSpPr/>
      </xdr:nvGrpSpPr>
      <xdr:grpSpPr>
        <a:xfrm>
          <a:off x="10976883" y="2049237"/>
          <a:ext cx="311603" cy="857249"/>
          <a:chOff x="462644" y="2122714"/>
          <a:chExt cx="157843" cy="865414"/>
        </a:xfrm>
      </xdr:grpSpPr>
      <xdr:pic>
        <xdr:nvPicPr>
          <xdr:cNvPr id="293" name="Picture 292" descr="http://ebs.toyotavn.com.vn:8000/OA_MEDIA/fwkhp_folder.gif">
            <a:extLst>
              <a:ext uri="{FF2B5EF4-FFF2-40B4-BE49-F238E27FC236}">
                <a16:creationId xmlns:a16="http://schemas.microsoft.com/office/drawing/2014/main" xmlns="" id="{00000000-0008-0000-0D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4" name="Picture 293" descr="http://ebs.toyotavn.com.vn:8000/OA_MEDIA/fwkhp_folder.gif">
            <a:extLst>
              <a:ext uri="{FF2B5EF4-FFF2-40B4-BE49-F238E27FC236}">
                <a16:creationId xmlns:a16="http://schemas.microsoft.com/office/drawing/2014/main" xmlns="" id="{00000000-0008-0000-0D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0D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6" name="Picture 295" descr="http://ebs.toyotavn.com.vn:8000/OA_MEDIA/fwkhp_folder.gif">
            <a:extLst>
              <a:ext uri="{FF2B5EF4-FFF2-40B4-BE49-F238E27FC236}">
                <a16:creationId xmlns:a16="http://schemas.microsoft.com/office/drawing/2014/main" xmlns="" id="{00000000-0008-0000-0D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297" name="Group 296">
          <a:extLst>
            <a:ext uri="{FF2B5EF4-FFF2-40B4-BE49-F238E27FC236}">
              <a16:creationId xmlns:a16="http://schemas.microsoft.com/office/drawing/2014/main" xmlns="" id="{00000000-0008-0000-0D00-000029010000}"/>
            </a:ext>
          </a:extLst>
        </xdr:cNvPr>
        <xdr:cNvGrpSpPr/>
      </xdr:nvGrpSpPr>
      <xdr:grpSpPr>
        <a:xfrm>
          <a:off x="10993212" y="3020786"/>
          <a:ext cx="311603" cy="854528"/>
          <a:chOff x="462644" y="2122714"/>
          <a:chExt cx="157843" cy="865414"/>
        </a:xfrm>
      </xdr:grpSpPr>
      <xdr:pic>
        <xdr:nvPicPr>
          <xdr:cNvPr id="298" name="Picture 297" descr="http://ebs.toyotavn.com.vn:8000/OA_MEDIA/fwkhp_folder.gif">
            <a:extLst>
              <a:ext uri="{FF2B5EF4-FFF2-40B4-BE49-F238E27FC236}">
                <a16:creationId xmlns:a16="http://schemas.microsoft.com/office/drawing/2014/main" xmlns="" id="{00000000-0008-0000-0D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Picture 298" descr="http://ebs.toyotavn.com.vn:8000/OA_MEDIA/fwkhp_folder.gif">
            <a:extLst>
              <a:ext uri="{FF2B5EF4-FFF2-40B4-BE49-F238E27FC236}">
                <a16:creationId xmlns:a16="http://schemas.microsoft.com/office/drawing/2014/main" xmlns="" id="{00000000-0008-0000-0D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0" name="Picture 299" descr="http://ebs.toyotavn.com.vn:8000/OA_MEDIA/fwkhp_folder.gif">
            <a:extLst>
              <a:ext uri="{FF2B5EF4-FFF2-40B4-BE49-F238E27FC236}">
                <a16:creationId xmlns:a16="http://schemas.microsoft.com/office/drawing/2014/main" xmlns="" id="{00000000-0008-0000-0D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1" name="Picture 300" descr="http://ebs.toyotavn.com.vn:8000/OA_MEDIA/fwkhp_folder.gif">
            <a:extLst>
              <a:ext uri="{FF2B5EF4-FFF2-40B4-BE49-F238E27FC236}">
                <a16:creationId xmlns:a16="http://schemas.microsoft.com/office/drawing/2014/main" xmlns="" id="{00000000-0008-0000-0D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02" name="Group 301">
          <a:extLst>
            <a:ext uri="{FF2B5EF4-FFF2-40B4-BE49-F238E27FC236}">
              <a16:creationId xmlns:a16="http://schemas.microsoft.com/office/drawing/2014/main" xmlns="" id="{00000000-0008-0000-0D00-00002E010000}"/>
            </a:ext>
          </a:extLst>
        </xdr:cNvPr>
        <xdr:cNvGrpSpPr/>
      </xdr:nvGrpSpPr>
      <xdr:grpSpPr>
        <a:xfrm>
          <a:off x="10976883" y="2049237"/>
          <a:ext cx="311603" cy="857249"/>
          <a:chOff x="462644" y="2122714"/>
          <a:chExt cx="157843" cy="865414"/>
        </a:xfrm>
      </xdr:grpSpPr>
      <xdr:pic>
        <xdr:nvPicPr>
          <xdr:cNvPr id="303" name="Picture 302" descr="http://ebs.toyotavn.com.vn:8000/OA_MEDIA/fwkhp_folder.gif">
            <a:extLst>
              <a:ext uri="{FF2B5EF4-FFF2-40B4-BE49-F238E27FC236}">
                <a16:creationId xmlns:a16="http://schemas.microsoft.com/office/drawing/2014/main" xmlns="" id="{00000000-0008-0000-0D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4" name="Picture 303" descr="http://ebs.toyotavn.com.vn:8000/OA_MEDIA/fwkhp_folder.gif">
            <a:extLst>
              <a:ext uri="{FF2B5EF4-FFF2-40B4-BE49-F238E27FC236}">
                <a16:creationId xmlns:a16="http://schemas.microsoft.com/office/drawing/2014/main" xmlns="" id="{00000000-0008-0000-0D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5" name="Picture 304" descr="http://ebs.toyotavn.com.vn:8000/OA_MEDIA/fwkhp_folder.gif">
            <a:extLst>
              <a:ext uri="{FF2B5EF4-FFF2-40B4-BE49-F238E27FC236}">
                <a16:creationId xmlns:a16="http://schemas.microsoft.com/office/drawing/2014/main" xmlns="" id="{00000000-0008-0000-0D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6" name="Picture 305" descr="http://ebs.toyotavn.com.vn:8000/OA_MEDIA/fwkhp_folder.gif">
            <a:extLst>
              <a:ext uri="{FF2B5EF4-FFF2-40B4-BE49-F238E27FC236}">
                <a16:creationId xmlns:a16="http://schemas.microsoft.com/office/drawing/2014/main" xmlns="" id="{00000000-0008-0000-0D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07" name="Group 306">
          <a:extLst>
            <a:ext uri="{FF2B5EF4-FFF2-40B4-BE49-F238E27FC236}">
              <a16:creationId xmlns:a16="http://schemas.microsoft.com/office/drawing/2014/main" xmlns="" id="{00000000-0008-0000-0D00-000033010000}"/>
            </a:ext>
          </a:extLst>
        </xdr:cNvPr>
        <xdr:cNvGrpSpPr/>
      </xdr:nvGrpSpPr>
      <xdr:grpSpPr>
        <a:xfrm>
          <a:off x="10976883" y="2049237"/>
          <a:ext cx="311603" cy="857249"/>
          <a:chOff x="462644" y="2122714"/>
          <a:chExt cx="157843" cy="865414"/>
        </a:xfrm>
      </xdr:grpSpPr>
      <xdr:pic>
        <xdr:nvPicPr>
          <xdr:cNvPr id="308" name="Picture 307" descr="http://ebs.toyotavn.com.vn:8000/OA_MEDIA/fwkhp_folder.gif">
            <a:extLst>
              <a:ext uri="{FF2B5EF4-FFF2-40B4-BE49-F238E27FC236}">
                <a16:creationId xmlns:a16="http://schemas.microsoft.com/office/drawing/2014/main" xmlns="" id="{00000000-0008-0000-0D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Picture 308" descr="http://ebs.toyotavn.com.vn:8000/OA_MEDIA/fwkhp_folder.gif">
            <a:extLst>
              <a:ext uri="{FF2B5EF4-FFF2-40B4-BE49-F238E27FC236}">
                <a16:creationId xmlns:a16="http://schemas.microsoft.com/office/drawing/2014/main" xmlns="" id="{00000000-0008-0000-0D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Picture 309" descr="http://ebs.toyotavn.com.vn:8000/OA_MEDIA/fwkhp_folder.gif">
            <a:extLst>
              <a:ext uri="{FF2B5EF4-FFF2-40B4-BE49-F238E27FC236}">
                <a16:creationId xmlns:a16="http://schemas.microsoft.com/office/drawing/2014/main" xmlns="" id="{00000000-0008-0000-0D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1" name="Picture 310" descr="http://ebs.toyotavn.com.vn:8000/OA_MEDIA/fwkhp_folder.gif">
            <a:extLst>
              <a:ext uri="{FF2B5EF4-FFF2-40B4-BE49-F238E27FC236}">
                <a16:creationId xmlns:a16="http://schemas.microsoft.com/office/drawing/2014/main" xmlns="" id="{00000000-0008-0000-0D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12" name="Group 311">
          <a:extLst>
            <a:ext uri="{FF2B5EF4-FFF2-40B4-BE49-F238E27FC236}">
              <a16:creationId xmlns:a16="http://schemas.microsoft.com/office/drawing/2014/main" xmlns="" id="{00000000-0008-0000-0D00-000038010000}"/>
            </a:ext>
          </a:extLst>
        </xdr:cNvPr>
        <xdr:cNvGrpSpPr/>
      </xdr:nvGrpSpPr>
      <xdr:grpSpPr>
        <a:xfrm>
          <a:off x="10993212" y="3020786"/>
          <a:ext cx="311603" cy="854528"/>
          <a:chOff x="462644" y="2122714"/>
          <a:chExt cx="157843" cy="865414"/>
        </a:xfrm>
      </xdr:grpSpPr>
      <xdr:pic>
        <xdr:nvPicPr>
          <xdr:cNvPr id="313" name="Picture 312" descr="http://ebs.toyotavn.com.vn:8000/OA_MEDIA/fwkhp_folder.gif">
            <a:extLst>
              <a:ext uri="{FF2B5EF4-FFF2-40B4-BE49-F238E27FC236}">
                <a16:creationId xmlns:a16="http://schemas.microsoft.com/office/drawing/2014/main" xmlns="" id="{00000000-0008-0000-0D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4" name="Picture 313" descr="http://ebs.toyotavn.com.vn:8000/OA_MEDIA/fwkhp_folder.gif">
            <a:extLst>
              <a:ext uri="{FF2B5EF4-FFF2-40B4-BE49-F238E27FC236}">
                <a16:creationId xmlns:a16="http://schemas.microsoft.com/office/drawing/2014/main" xmlns="" id="{00000000-0008-0000-0D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5" name="Picture 314" descr="http://ebs.toyotavn.com.vn:8000/OA_MEDIA/fwkhp_folder.gif">
            <a:extLst>
              <a:ext uri="{FF2B5EF4-FFF2-40B4-BE49-F238E27FC236}">
                <a16:creationId xmlns:a16="http://schemas.microsoft.com/office/drawing/2014/main" xmlns="" id="{00000000-0008-0000-0D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6" name="Picture 315" descr="http://ebs.toyotavn.com.vn:8000/OA_MEDIA/fwkhp_folder.gif">
            <a:extLst>
              <a:ext uri="{FF2B5EF4-FFF2-40B4-BE49-F238E27FC236}">
                <a16:creationId xmlns:a16="http://schemas.microsoft.com/office/drawing/2014/main" xmlns="" id="{00000000-0008-0000-0D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17" name="Group 316">
          <a:extLst>
            <a:ext uri="{FF2B5EF4-FFF2-40B4-BE49-F238E27FC236}">
              <a16:creationId xmlns:a16="http://schemas.microsoft.com/office/drawing/2014/main" xmlns="" id="{00000000-0008-0000-0D00-00003D010000}"/>
            </a:ext>
          </a:extLst>
        </xdr:cNvPr>
        <xdr:cNvGrpSpPr/>
      </xdr:nvGrpSpPr>
      <xdr:grpSpPr>
        <a:xfrm>
          <a:off x="10976883" y="2049237"/>
          <a:ext cx="311603" cy="857249"/>
          <a:chOff x="462644" y="2122714"/>
          <a:chExt cx="157843" cy="865414"/>
        </a:xfrm>
      </xdr:grpSpPr>
      <xdr:pic>
        <xdr:nvPicPr>
          <xdr:cNvPr id="318" name="Picture 317" descr="http://ebs.toyotavn.com.vn:8000/OA_MEDIA/fwkhp_folder.gif">
            <a:extLst>
              <a:ext uri="{FF2B5EF4-FFF2-40B4-BE49-F238E27FC236}">
                <a16:creationId xmlns:a16="http://schemas.microsoft.com/office/drawing/2014/main" xmlns="" id="{00000000-0008-0000-0D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9" name="Picture 318" descr="http://ebs.toyotavn.com.vn:8000/OA_MEDIA/fwkhp_folder.gif">
            <a:extLst>
              <a:ext uri="{FF2B5EF4-FFF2-40B4-BE49-F238E27FC236}">
                <a16:creationId xmlns:a16="http://schemas.microsoft.com/office/drawing/2014/main" xmlns="" id="{00000000-0008-0000-0D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0" name="Picture 319" descr="http://ebs.toyotavn.com.vn:8000/OA_MEDIA/fwkhp_folder.gif">
            <a:extLst>
              <a:ext uri="{FF2B5EF4-FFF2-40B4-BE49-F238E27FC236}">
                <a16:creationId xmlns:a16="http://schemas.microsoft.com/office/drawing/2014/main" xmlns="" id="{00000000-0008-0000-0D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1" name="Picture 320" descr="http://ebs.toyotavn.com.vn:8000/OA_MEDIA/fwkhp_folder.gif">
            <a:extLst>
              <a:ext uri="{FF2B5EF4-FFF2-40B4-BE49-F238E27FC236}">
                <a16:creationId xmlns:a16="http://schemas.microsoft.com/office/drawing/2014/main" xmlns="" id="{00000000-0008-0000-0D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95250</xdr:colOff>
      <xdr:row>20</xdr:row>
      <xdr:rowOff>108856</xdr:rowOff>
    </xdr:from>
    <xdr:to>
      <xdr:col>22</xdr:col>
      <xdr:colOff>24774</xdr:colOff>
      <xdr:row>21</xdr:row>
      <xdr:rowOff>29935</xdr:rowOff>
    </xdr:to>
    <xdr:pic>
      <xdr:nvPicPr>
        <xdr:cNvPr id="322" name="Picture 321" descr="http://ebs.toyotavn.com.vn:8000/OA_MEDIA/fwkhp_folder.gif">
          <a:extLst>
            <a:ext uri="{FF2B5EF4-FFF2-40B4-BE49-F238E27FC236}">
              <a16:creationId xmlns:a16="http://schemas.microsoft.com/office/drawing/2014/main" xmlns="" id="{00000000-0008-0000-0D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70758</xdr:colOff>
      <xdr:row>12</xdr:row>
      <xdr:rowOff>29937</xdr:rowOff>
    </xdr:from>
    <xdr:to>
      <xdr:col>22</xdr:col>
      <xdr:colOff>10886</xdr:colOff>
      <xdr:row>15</xdr:row>
      <xdr:rowOff>201386</xdr:rowOff>
    </xdr:to>
    <xdr:grpSp>
      <xdr:nvGrpSpPr>
        <xdr:cNvPr id="323" name="Group 322">
          <a:extLst>
            <a:ext uri="{FF2B5EF4-FFF2-40B4-BE49-F238E27FC236}">
              <a16:creationId xmlns:a16="http://schemas.microsoft.com/office/drawing/2014/main" xmlns="" id="{00000000-0008-0000-0D00-000043010000}"/>
            </a:ext>
          </a:extLst>
        </xdr:cNvPr>
        <xdr:cNvGrpSpPr/>
      </xdr:nvGrpSpPr>
      <xdr:grpSpPr>
        <a:xfrm>
          <a:off x="10976883" y="2049237"/>
          <a:ext cx="311603" cy="857249"/>
          <a:chOff x="462644" y="2122714"/>
          <a:chExt cx="157843" cy="865414"/>
        </a:xfrm>
      </xdr:grpSpPr>
      <xdr:pic>
        <xdr:nvPicPr>
          <xdr:cNvPr id="324" name="Picture 323" descr="http://ebs.toyotavn.com.vn:8000/OA_MEDIA/fwkhp_folder.gif">
            <a:extLst>
              <a:ext uri="{FF2B5EF4-FFF2-40B4-BE49-F238E27FC236}">
                <a16:creationId xmlns:a16="http://schemas.microsoft.com/office/drawing/2014/main" xmlns="" id="{00000000-0008-0000-0D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5" name="Picture 324" descr="http://ebs.toyotavn.com.vn:8000/OA_MEDIA/fwkhp_folder.gif">
            <a:extLst>
              <a:ext uri="{FF2B5EF4-FFF2-40B4-BE49-F238E27FC236}">
                <a16:creationId xmlns:a16="http://schemas.microsoft.com/office/drawing/2014/main" xmlns="" id="{00000000-0008-0000-0D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6" name="Picture 325" descr="http://ebs.toyotavn.com.vn:8000/OA_MEDIA/fwkhp_folder.gif">
            <a:extLst>
              <a:ext uri="{FF2B5EF4-FFF2-40B4-BE49-F238E27FC236}">
                <a16:creationId xmlns:a16="http://schemas.microsoft.com/office/drawing/2014/main" xmlns="" id="{00000000-0008-0000-0D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7" name="Picture 326" descr="http://ebs.toyotavn.com.vn:8000/OA_MEDIA/fwkhp_folder.gif">
            <a:extLst>
              <a:ext uri="{FF2B5EF4-FFF2-40B4-BE49-F238E27FC236}">
                <a16:creationId xmlns:a16="http://schemas.microsoft.com/office/drawing/2014/main" xmlns="" id="{00000000-0008-0000-0D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28" name="Group 327">
          <a:extLst>
            <a:ext uri="{FF2B5EF4-FFF2-40B4-BE49-F238E27FC236}">
              <a16:creationId xmlns:a16="http://schemas.microsoft.com/office/drawing/2014/main" xmlns="" id="{00000000-0008-0000-0D00-000048010000}"/>
            </a:ext>
          </a:extLst>
        </xdr:cNvPr>
        <xdr:cNvGrpSpPr/>
      </xdr:nvGrpSpPr>
      <xdr:grpSpPr>
        <a:xfrm>
          <a:off x="10993212" y="3020786"/>
          <a:ext cx="311603" cy="854528"/>
          <a:chOff x="462644" y="2122714"/>
          <a:chExt cx="157843" cy="865414"/>
        </a:xfrm>
      </xdr:grpSpPr>
      <xdr:pic>
        <xdr:nvPicPr>
          <xdr:cNvPr id="329" name="Picture 328" descr="http://ebs.toyotavn.com.vn:8000/OA_MEDIA/fwkhp_folder.gif">
            <a:extLst>
              <a:ext uri="{FF2B5EF4-FFF2-40B4-BE49-F238E27FC236}">
                <a16:creationId xmlns:a16="http://schemas.microsoft.com/office/drawing/2014/main" xmlns="" id="{00000000-0008-0000-0D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0" name="Picture 329" descr="http://ebs.toyotavn.com.vn:8000/OA_MEDIA/fwkhp_folder.gif">
            <a:extLst>
              <a:ext uri="{FF2B5EF4-FFF2-40B4-BE49-F238E27FC236}">
                <a16:creationId xmlns:a16="http://schemas.microsoft.com/office/drawing/2014/main" xmlns="" id="{00000000-0008-0000-0D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1" name="Picture 330" descr="http://ebs.toyotavn.com.vn:8000/OA_MEDIA/fwkhp_folder.gif">
            <a:extLst>
              <a:ext uri="{FF2B5EF4-FFF2-40B4-BE49-F238E27FC236}">
                <a16:creationId xmlns:a16="http://schemas.microsoft.com/office/drawing/2014/main" xmlns="" id="{00000000-0008-0000-0D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2" name="Picture 331" descr="http://ebs.toyotavn.com.vn:8000/OA_MEDIA/fwkhp_folder.gif">
            <a:extLst>
              <a:ext uri="{FF2B5EF4-FFF2-40B4-BE49-F238E27FC236}">
                <a16:creationId xmlns:a16="http://schemas.microsoft.com/office/drawing/2014/main" xmlns="" id="{00000000-0008-0000-0D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33" name="Group 332">
          <a:extLst>
            <a:ext uri="{FF2B5EF4-FFF2-40B4-BE49-F238E27FC236}">
              <a16:creationId xmlns:a16="http://schemas.microsoft.com/office/drawing/2014/main" xmlns="" id="{00000000-0008-0000-0D00-00004D010000}"/>
            </a:ext>
          </a:extLst>
        </xdr:cNvPr>
        <xdr:cNvGrpSpPr/>
      </xdr:nvGrpSpPr>
      <xdr:grpSpPr>
        <a:xfrm>
          <a:off x="10976883" y="2049237"/>
          <a:ext cx="311603" cy="857249"/>
          <a:chOff x="462644" y="2122714"/>
          <a:chExt cx="157843" cy="865414"/>
        </a:xfrm>
      </xdr:grpSpPr>
      <xdr:pic>
        <xdr:nvPicPr>
          <xdr:cNvPr id="334" name="Picture 333" descr="http://ebs.toyotavn.com.vn:8000/OA_MEDIA/fwkhp_folder.gif">
            <a:extLst>
              <a:ext uri="{FF2B5EF4-FFF2-40B4-BE49-F238E27FC236}">
                <a16:creationId xmlns:a16="http://schemas.microsoft.com/office/drawing/2014/main" xmlns="" id="{00000000-0008-0000-0D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5" name="Picture 334" descr="http://ebs.toyotavn.com.vn:8000/OA_MEDIA/fwkhp_folder.gif">
            <a:extLst>
              <a:ext uri="{FF2B5EF4-FFF2-40B4-BE49-F238E27FC236}">
                <a16:creationId xmlns:a16="http://schemas.microsoft.com/office/drawing/2014/main" xmlns="" id="{00000000-0008-0000-0D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6" name="Picture 335" descr="http://ebs.toyotavn.com.vn:8000/OA_MEDIA/fwkhp_folder.gif">
            <a:extLst>
              <a:ext uri="{FF2B5EF4-FFF2-40B4-BE49-F238E27FC236}">
                <a16:creationId xmlns:a16="http://schemas.microsoft.com/office/drawing/2014/main" xmlns="" id="{00000000-0008-0000-0D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7" name="Picture 336" descr="http://ebs.toyotavn.com.vn:8000/OA_MEDIA/fwkhp_folder.gif">
            <a:extLst>
              <a:ext uri="{FF2B5EF4-FFF2-40B4-BE49-F238E27FC236}">
                <a16:creationId xmlns:a16="http://schemas.microsoft.com/office/drawing/2014/main" xmlns="" id="{00000000-0008-0000-0D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38" name="Group 337">
          <a:extLst>
            <a:ext uri="{FF2B5EF4-FFF2-40B4-BE49-F238E27FC236}">
              <a16:creationId xmlns:a16="http://schemas.microsoft.com/office/drawing/2014/main" xmlns="" id="{00000000-0008-0000-0D00-000052010000}"/>
            </a:ext>
          </a:extLst>
        </xdr:cNvPr>
        <xdr:cNvGrpSpPr/>
      </xdr:nvGrpSpPr>
      <xdr:grpSpPr>
        <a:xfrm>
          <a:off x="10976883" y="2049237"/>
          <a:ext cx="311603" cy="857249"/>
          <a:chOff x="462644" y="2122714"/>
          <a:chExt cx="157843" cy="865414"/>
        </a:xfrm>
      </xdr:grpSpPr>
      <xdr:pic>
        <xdr:nvPicPr>
          <xdr:cNvPr id="339" name="Picture 338" descr="http://ebs.toyotavn.com.vn:8000/OA_MEDIA/fwkhp_folder.gif">
            <a:extLst>
              <a:ext uri="{FF2B5EF4-FFF2-40B4-BE49-F238E27FC236}">
                <a16:creationId xmlns:a16="http://schemas.microsoft.com/office/drawing/2014/main" xmlns="" id="{00000000-0008-0000-0D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0" name="Picture 339" descr="http://ebs.toyotavn.com.vn:8000/OA_MEDIA/fwkhp_folder.gif">
            <a:extLst>
              <a:ext uri="{FF2B5EF4-FFF2-40B4-BE49-F238E27FC236}">
                <a16:creationId xmlns:a16="http://schemas.microsoft.com/office/drawing/2014/main" xmlns="" id="{00000000-0008-0000-0D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1" name="Picture 340" descr="http://ebs.toyotavn.com.vn:8000/OA_MEDIA/fwkhp_folder.gif">
            <a:extLst>
              <a:ext uri="{FF2B5EF4-FFF2-40B4-BE49-F238E27FC236}">
                <a16:creationId xmlns:a16="http://schemas.microsoft.com/office/drawing/2014/main" xmlns="" id="{00000000-0008-0000-0D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2" name="Picture 341" descr="http://ebs.toyotavn.com.vn:8000/OA_MEDIA/fwkhp_folder.gif">
            <a:extLst>
              <a:ext uri="{FF2B5EF4-FFF2-40B4-BE49-F238E27FC236}">
                <a16:creationId xmlns:a16="http://schemas.microsoft.com/office/drawing/2014/main" xmlns="" id="{00000000-0008-0000-0D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43" name="Group 342">
          <a:extLst>
            <a:ext uri="{FF2B5EF4-FFF2-40B4-BE49-F238E27FC236}">
              <a16:creationId xmlns:a16="http://schemas.microsoft.com/office/drawing/2014/main" xmlns="" id="{00000000-0008-0000-0D00-000057010000}"/>
            </a:ext>
          </a:extLst>
        </xdr:cNvPr>
        <xdr:cNvGrpSpPr/>
      </xdr:nvGrpSpPr>
      <xdr:grpSpPr>
        <a:xfrm>
          <a:off x="10993212" y="3020786"/>
          <a:ext cx="311603" cy="854528"/>
          <a:chOff x="462644" y="2122714"/>
          <a:chExt cx="157843" cy="865414"/>
        </a:xfrm>
      </xdr:grpSpPr>
      <xdr:pic>
        <xdr:nvPicPr>
          <xdr:cNvPr id="344" name="Picture 343" descr="http://ebs.toyotavn.com.vn:8000/OA_MEDIA/fwkhp_folder.gif">
            <a:extLst>
              <a:ext uri="{FF2B5EF4-FFF2-40B4-BE49-F238E27FC236}">
                <a16:creationId xmlns:a16="http://schemas.microsoft.com/office/drawing/2014/main" xmlns="" id="{00000000-0008-0000-0D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5" name="Picture 344" descr="http://ebs.toyotavn.com.vn:8000/OA_MEDIA/fwkhp_folder.gif">
            <a:extLst>
              <a:ext uri="{FF2B5EF4-FFF2-40B4-BE49-F238E27FC236}">
                <a16:creationId xmlns:a16="http://schemas.microsoft.com/office/drawing/2014/main" xmlns="" id="{00000000-0008-0000-0D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6" name="Picture 345" descr="http://ebs.toyotavn.com.vn:8000/OA_MEDIA/fwkhp_folder.gif">
            <a:extLst>
              <a:ext uri="{FF2B5EF4-FFF2-40B4-BE49-F238E27FC236}">
                <a16:creationId xmlns:a16="http://schemas.microsoft.com/office/drawing/2014/main" xmlns="" id="{00000000-0008-0000-0D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7" name="Picture 346" descr="http://ebs.toyotavn.com.vn:8000/OA_MEDIA/fwkhp_folder.gif">
            <a:extLst>
              <a:ext uri="{FF2B5EF4-FFF2-40B4-BE49-F238E27FC236}">
                <a16:creationId xmlns:a16="http://schemas.microsoft.com/office/drawing/2014/main" xmlns="" id="{00000000-0008-0000-0D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48" name="Group 347">
          <a:extLst>
            <a:ext uri="{FF2B5EF4-FFF2-40B4-BE49-F238E27FC236}">
              <a16:creationId xmlns:a16="http://schemas.microsoft.com/office/drawing/2014/main" xmlns="" id="{00000000-0008-0000-0D00-00005C010000}"/>
            </a:ext>
          </a:extLst>
        </xdr:cNvPr>
        <xdr:cNvGrpSpPr/>
      </xdr:nvGrpSpPr>
      <xdr:grpSpPr>
        <a:xfrm>
          <a:off x="10976883" y="2049237"/>
          <a:ext cx="311603" cy="857249"/>
          <a:chOff x="462644" y="2122714"/>
          <a:chExt cx="157843" cy="865414"/>
        </a:xfrm>
      </xdr:grpSpPr>
      <xdr:pic>
        <xdr:nvPicPr>
          <xdr:cNvPr id="349" name="Picture 348" descr="http://ebs.toyotavn.com.vn:8000/OA_MEDIA/fwkhp_folder.gif">
            <a:extLst>
              <a:ext uri="{FF2B5EF4-FFF2-40B4-BE49-F238E27FC236}">
                <a16:creationId xmlns:a16="http://schemas.microsoft.com/office/drawing/2014/main" xmlns="" id="{00000000-0008-0000-0D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0" name="Picture 349" descr="http://ebs.toyotavn.com.vn:8000/OA_MEDIA/fwkhp_folder.gif">
            <a:extLst>
              <a:ext uri="{FF2B5EF4-FFF2-40B4-BE49-F238E27FC236}">
                <a16:creationId xmlns:a16="http://schemas.microsoft.com/office/drawing/2014/main" xmlns="" id="{00000000-0008-0000-0D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Picture 350" descr="http://ebs.toyotavn.com.vn:8000/OA_MEDIA/fwkhp_folder.gif">
            <a:extLst>
              <a:ext uri="{FF2B5EF4-FFF2-40B4-BE49-F238E27FC236}">
                <a16:creationId xmlns:a16="http://schemas.microsoft.com/office/drawing/2014/main" xmlns="" id="{00000000-0008-0000-0D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2" name="Picture 351" descr="http://ebs.toyotavn.com.vn:8000/OA_MEDIA/fwkhp_folder.gif">
            <a:extLst>
              <a:ext uri="{FF2B5EF4-FFF2-40B4-BE49-F238E27FC236}">
                <a16:creationId xmlns:a16="http://schemas.microsoft.com/office/drawing/2014/main" xmlns="" id="{00000000-0008-0000-0D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53" name="Group 352">
          <a:extLst>
            <a:ext uri="{FF2B5EF4-FFF2-40B4-BE49-F238E27FC236}">
              <a16:creationId xmlns:a16="http://schemas.microsoft.com/office/drawing/2014/main" xmlns="" id="{00000000-0008-0000-0D00-000061010000}"/>
            </a:ext>
          </a:extLst>
        </xdr:cNvPr>
        <xdr:cNvGrpSpPr/>
      </xdr:nvGrpSpPr>
      <xdr:grpSpPr>
        <a:xfrm>
          <a:off x="10976883" y="2049237"/>
          <a:ext cx="311603" cy="857249"/>
          <a:chOff x="462644" y="2122714"/>
          <a:chExt cx="157843" cy="865414"/>
        </a:xfrm>
      </xdr:grpSpPr>
      <xdr:pic>
        <xdr:nvPicPr>
          <xdr:cNvPr id="354" name="Picture 353" descr="http://ebs.toyotavn.com.vn:8000/OA_MEDIA/fwkhp_folder.gif">
            <a:extLst>
              <a:ext uri="{FF2B5EF4-FFF2-40B4-BE49-F238E27FC236}">
                <a16:creationId xmlns:a16="http://schemas.microsoft.com/office/drawing/2014/main" xmlns="" id="{00000000-0008-0000-0D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5" name="Picture 354" descr="http://ebs.toyotavn.com.vn:8000/OA_MEDIA/fwkhp_folder.gif">
            <a:extLst>
              <a:ext uri="{FF2B5EF4-FFF2-40B4-BE49-F238E27FC236}">
                <a16:creationId xmlns:a16="http://schemas.microsoft.com/office/drawing/2014/main" xmlns="" id="{00000000-0008-0000-0D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6" name="Picture 355" descr="http://ebs.toyotavn.com.vn:8000/OA_MEDIA/fwkhp_folder.gif">
            <a:extLst>
              <a:ext uri="{FF2B5EF4-FFF2-40B4-BE49-F238E27FC236}">
                <a16:creationId xmlns:a16="http://schemas.microsoft.com/office/drawing/2014/main" xmlns="" id="{00000000-0008-0000-0D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7" name="Picture 356" descr="http://ebs.toyotavn.com.vn:8000/OA_MEDIA/fwkhp_folder.gif">
            <a:extLst>
              <a:ext uri="{FF2B5EF4-FFF2-40B4-BE49-F238E27FC236}">
                <a16:creationId xmlns:a16="http://schemas.microsoft.com/office/drawing/2014/main" xmlns="" id="{00000000-0008-0000-0D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58" name="Group 357">
          <a:extLst>
            <a:ext uri="{FF2B5EF4-FFF2-40B4-BE49-F238E27FC236}">
              <a16:creationId xmlns:a16="http://schemas.microsoft.com/office/drawing/2014/main" xmlns="" id="{00000000-0008-0000-0D00-000066010000}"/>
            </a:ext>
          </a:extLst>
        </xdr:cNvPr>
        <xdr:cNvGrpSpPr/>
      </xdr:nvGrpSpPr>
      <xdr:grpSpPr>
        <a:xfrm>
          <a:off x="10993212" y="3020786"/>
          <a:ext cx="311603" cy="854528"/>
          <a:chOff x="462644" y="2122714"/>
          <a:chExt cx="157843" cy="865414"/>
        </a:xfrm>
      </xdr:grpSpPr>
      <xdr:pic>
        <xdr:nvPicPr>
          <xdr:cNvPr id="359" name="Picture 358" descr="http://ebs.toyotavn.com.vn:8000/OA_MEDIA/fwkhp_folder.gif">
            <a:extLst>
              <a:ext uri="{FF2B5EF4-FFF2-40B4-BE49-F238E27FC236}">
                <a16:creationId xmlns:a16="http://schemas.microsoft.com/office/drawing/2014/main" xmlns="" id="{00000000-0008-0000-0D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0" name="Picture 359" descr="http://ebs.toyotavn.com.vn:8000/OA_MEDIA/fwkhp_folder.gif">
            <a:extLst>
              <a:ext uri="{FF2B5EF4-FFF2-40B4-BE49-F238E27FC236}">
                <a16:creationId xmlns:a16="http://schemas.microsoft.com/office/drawing/2014/main" xmlns="" id="{00000000-0008-0000-0D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Picture 360" descr="http://ebs.toyotavn.com.vn:8000/OA_MEDIA/fwkhp_folder.gif">
            <a:extLst>
              <a:ext uri="{FF2B5EF4-FFF2-40B4-BE49-F238E27FC236}">
                <a16:creationId xmlns:a16="http://schemas.microsoft.com/office/drawing/2014/main" xmlns="" id="{00000000-0008-0000-0D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2" name="Picture 361" descr="http://ebs.toyotavn.com.vn:8000/OA_MEDIA/fwkhp_folder.gif">
            <a:extLst>
              <a:ext uri="{FF2B5EF4-FFF2-40B4-BE49-F238E27FC236}">
                <a16:creationId xmlns:a16="http://schemas.microsoft.com/office/drawing/2014/main" xmlns="" id="{00000000-0008-0000-0D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63" name="Group 362">
          <a:extLst>
            <a:ext uri="{FF2B5EF4-FFF2-40B4-BE49-F238E27FC236}">
              <a16:creationId xmlns:a16="http://schemas.microsoft.com/office/drawing/2014/main" xmlns="" id="{00000000-0008-0000-0D00-00006B010000}"/>
            </a:ext>
          </a:extLst>
        </xdr:cNvPr>
        <xdr:cNvGrpSpPr/>
      </xdr:nvGrpSpPr>
      <xdr:grpSpPr>
        <a:xfrm>
          <a:off x="10976883" y="2049237"/>
          <a:ext cx="311603" cy="857249"/>
          <a:chOff x="462644" y="2122714"/>
          <a:chExt cx="157843" cy="865414"/>
        </a:xfrm>
      </xdr:grpSpPr>
      <xdr:pic>
        <xdr:nvPicPr>
          <xdr:cNvPr id="364" name="Picture 363" descr="http://ebs.toyotavn.com.vn:8000/OA_MEDIA/fwkhp_folder.gif">
            <a:extLst>
              <a:ext uri="{FF2B5EF4-FFF2-40B4-BE49-F238E27FC236}">
                <a16:creationId xmlns:a16="http://schemas.microsoft.com/office/drawing/2014/main" xmlns="" id="{00000000-0008-0000-0D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5" name="Picture 364" descr="http://ebs.toyotavn.com.vn:8000/OA_MEDIA/fwkhp_folder.gif">
            <a:extLst>
              <a:ext uri="{FF2B5EF4-FFF2-40B4-BE49-F238E27FC236}">
                <a16:creationId xmlns:a16="http://schemas.microsoft.com/office/drawing/2014/main" xmlns="" id="{00000000-0008-0000-0D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6" name="Picture 365" descr="http://ebs.toyotavn.com.vn:8000/OA_MEDIA/fwkhp_folder.gif">
            <a:extLst>
              <a:ext uri="{FF2B5EF4-FFF2-40B4-BE49-F238E27FC236}">
                <a16:creationId xmlns:a16="http://schemas.microsoft.com/office/drawing/2014/main" xmlns="" id="{00000000-0008-0000-0D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7" name="Picture 366" descr="http://ebs.toyotavn.com.vn:8000/OA_MEDIA/fwkhp_folder.gif">
            <a:extLst>
              <a:ext uri="{FF2B5EF4-FFF2-40B4-BE49-F238E27FC236}">
                <a16:creationId xmlns:a16="http://schemas.microsoft.com/office/drawing/2014/main" xmlns="" id="{00000000-0008-0000-0D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95250</xdr:colOff>
      <xdr:row>20</xdr:row>
      <xdr:rowOff>108856</xdr:rowOff>
    </xdr:from>
    <xdr:to>
      <xdr:col>22</xdr:col>
      <xdr:colOff>24774</xdr:colOff>
      <xdr:row>21</xdr:row>
      <xdr:rowOff>29935</xdr:rowOff>
    </xdr:to>
    <xdr:pic>
      <xdr:nvPicPr>
        <xdr:cNvPr id="368" name="Picture 367" descr="http://ebs.toyotavn.com.vn:8000/OA_MEDIA/fwkhp_folder.gif">
          <a:extLst>
            <a:ext uri="{FF2B5EF4-FFF2-40B4-BE49-F238E27FC236}">
              <a16:creationId xmlns:a16="http://schemas.microsoft.com/office/drawing/2014/main" xmlns="" id="{00000000-0008-0000-0D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70758</xdr:colOff>
      <xdr:row>12</xdr:row>
      <xdr:rowOff>29937</xdr:rowOff>
    </xdr:from>
    <xdr:to>
      <xdr:col>22</xdr:col>
      <xdr:colOff>10886</xdr:colOff>
      <xdr:row>15</xdr:row>
      <xdr:rowOff>201386</xdr:rowOff>
    </xdr:to>
    <xdr:grpSp>
      <xdr:nvGrpSpPr>
        <xdr:cNvPr id="369" name="Group 368">
          <a:extLst>
            <a:ext uri="{FF2B5EF4-FFF2-40B4-BE49-F238E27FC236}">
              <a16:creationId xmlns:a16="http://schemas.microsoft.com/office/drawing/2014/main" xmlns="" id="{00000000-0008-0000-0D00-000071010000}"/>
            </a:ext>
          </a:extLst>
        </xdr:cNvPr>
        <xdr:cNvGrpSpPr/>
      </xdr:nvGrpSpPr>
      <xdr:grpSpPr>
        <a:xfrm>
          <a:off x="10976883" y="2049237"/>
          <a:ext cx="311603" cy="857249"/>
          <a:chOff x="462644" y="2122714"/>
          <a:chExt cx="157843" cy="865414"/>
        </a:xfrm>
      </xdr:grpSpPr>
      <xdr:pic>
        <xdr:nvPicPr>
          <xdr:cNvPr id="370" name="Picture 369" descr="http://ebs.toyotavn.com.vn:8000/OA_MEDIA/fwkhp_folder.gif">
            <a:extLst>
              <a:ext uri="{FF2B5EF4-FFF2-40B4-BE49-F238E27FC236}">
                <a16:creationId xmlns:a16="http://schemas.microsoft.com/office/drawing/2014/main" xmlns="" id="{00000000-0008-0000-0D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1" name="Picture 370" descr="http://ebs.toyotavn.com.vn:8000/OA_MEDIA/fwkhp_folder.gif">
            <a:extLst>
              <a:ext uri="{FF2B5EF4-FFF2-40B4-BE49-F238E27FC236}">
                <a16:creationId xmlns:a16="http://schemas.microsoft.com/office/drawing/2014/main" xmlns="" id="{00000000-0008-0000-0D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2" name="Picture 371" descr="http://ebs.toyotavn.com.vn:8000/OA_MEDIA/fwkhp_folder.gif">
            <a:extLst>
              <a:ext uri="{FF2B5EF4-FFF2-40B4-BE49-F238E27FC236}">
                <a16:creationId xmlns:a16="http://schemas.microsoft.com/office/drawing/2014/main" xmlns="" id="{00000000-0008-0000-0D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3" name="Picture 372" descr="http://ebs.toyotavn.com.vn:8000/OA_MEDIA/fwkhp_folder.gif">
            <a:extLst>
              <a:ext uri="{FF2B5EF4-FFF2-40B4-BE49-F238E27FC236}">
                <a16:creationId xmlns:a16="http://schemas.microsoft.com/office/drawing/2014/main" xmlns="" id="{00000000-0008-0000-0D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74" name="Group 373">
          <a:extLst>
            <a:ext uri="{FF2B5EF4-FFF2-40B4-BE49-F238E27FC236}">
              <a16:creationId xmlns:a16="http://schemas.microsoft.com/office/drawing/2014/main" xmlns="" id="{00000000-0008-0000-0D00-000076010000}"/>
            </a:ext>
          </a:extLst>
        </xdr:cNvPr>
        <xdr:cNvGrpSpPr/>
      </xdr:nvGrpSpPr>
      <xdr:grpSpPr>
        <a:xfrm>
          <a:off x="10993212" y="3020786"/>
          <a:ext cx="311603" cy="854528"/>
          <a:chOff x="462644" y="2122714"/>
          <a:chExt cx="157843" cy="865414"/>
        </a:xfrm>
      </xdr:grpSpPr>
      <xdr:pic>
        <xdr:nvPicPr>
          <xdr:cNvPr id="375" name="Picture 374" descr="http://ebs.toyotavn.com.vn:8000/OA_MEDIA/fwkhp_folder.gif">
            <a:extLst>
              <a:ext uri="{FF2B5EF4-FFF2-40B4-BE49-F238E27FC236}">
                <a16:creationId xmlns:a16="http://schemas.microsoft.com/office/drawing/2014/main" xmlns="" id="{00000000-0008-0000-0D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Picture 375" descr="http://ebs.toyotavn.com.vn:8000/OA_MEDIA/fwkhp_folder.gif">
            <a:extLst>
              <a:ext uri="{FF2B5EF4-FFF2-40B4-BE49-F238E27FC236}">
                <a16:creationId xmlns:a16="http://schemas.microsoft.com/office/drawing/2014/main" xmlns="" id="{00000000-0008-0000-0D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7" name="Picture 376" descr="http://ebs.toyotavn.com.vn:8000/OA_MEDIA/fwkhp_folder.gif">
            <a:extLst>
              <a:ext uri="{FF2B5EF4-FFF2-40B4-BE49-F238E27FC236}">
                <a16:creationId xmlns:a16="http://schemas.microsoft.com/office/drawing/2014/main" xmlns="" id="{00000000-0008-0000-0D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8" name="Picture 377" descr="http://ebs.toyotavn.com.vn:8000/OA_MEDIA/fwkhp_folder.gif">
            <a:extLst>
              <a:ext uri="{FF2B5EF4-FFF2-40B4-BE49-F238E27FC236}">
                <a16:creationId xmlns:a16="http://schemas.microsoft.com/office/drawing/2014/main" xmlns="" id="{00000000-0008-0000-0D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79" name="Group 378">
          <a:extLst>
            <a:ext uri="{FF2B5EF4-FFF2-40B4-BE49-F238E27FC236}">
              <a16:creationId xmlns:a16="http://schemas.microsoft.com/office/drawing/2014/main" xmlns="" id="{00000000-0008-0000-0D00-00007B010000}"/>
            </a:ext>
          </a:extLst>
        </xdr:cNvPr>
        <xdr:cNvGrpSpPr/>
      </xdr:nvGrpSpPr>
      <xdr:grpSpPr>
        <a:xfrm>
          <a:off x="10976883" y="2049237"/>
          <a:ext cx="311603" cy="857249"/>
          <a:chOff x="462644" y="2122714"/>
          <a:chExt cx="157843" cy="865414"/>
        </a:xfrm>
      </xdr:grpSpPr>
      <xdr:pic>
        <xdr:nvPicPr>
          <xdr:cNvPr id="380" name="Picture 379" descr="http://ebs.toyotavn.com.vn:8000/OA_MEDIA/fwkhp_folder.gif">
            <a:extLst>
              <a:ext uri="{FF2B5EF4-FFF2-40B4-BE49-F238E27FC236}">
                <a16:creationId xmlns:a16="http://schemas.microsoft.com/office/drawing/2014/main" xmlns="" id="{00000000-0008-0000-0D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1" name="Picture 380" descr="http://ebs.toyotavn.com.vn:8000/OA_MEDIA/fwkhp_folder.gif">
            <a:extLst>
              <a:ext uri="{FF2B5EF4-FFF2-40B4-BE49-F238E27FC236}">
                <a16:creationId xmlns:a16="http://schemas.microsoft.com/office/drawing/2014/main" xmlns="" id="{00000000-0008-0000-0D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2" name="Picture 381" descr="http://ebs.toyotavn.com.vn:8000/OA_MEDIA/fwkhp_folder.gif">
            <a:extLst>
              <a:ext uri="{FF2B5EF4-FFF2-40B4-BE49-F238E27FC236}">
                <a16:creationId xmlns:a16="http://schemas.microsoft.com/office/drawing/2014/main" xmlns="" id="{00000000-0008-0000-0D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3" name="Picture 382" descr="http://ebs.toyotavn.com.vn:8000/OA_MEDIA/fwkhp_folder.gif">
            <a:extLst>
              <a:ext uri="{FF2B5EF4-FFF2-40B4-BE49-F238E27FC236}">
                <a16:creationId xmlns:a16="http://schemas.microsoft.com/office/drawing/2014/main" xmlns="" id="{00000000-0008-0000-0D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84" name="Group 383">
          <a:extLst>
            <a:ext uri="{FF2B5EF4-FFF2-40B4-BE49-F238E27FC236}">
              <a16:creationId xmlns:a16="http://schemas.microsoft.com/office/drawing/2014/main" xmlns="" id="{00000000-0008-0000-0D00-000080010000}"/>
            </a:ext>
          </a:extLst>
        </xdr:cNvPr>
        <xdr:cNvGrpSpPr/>
      </xdr:nvGrpSpPr>
      <xdr:grpSpPr>
        <a:xfrm>
          <a:off x="10976883" y="2049237"/>
          <a:ext cx="311603" cy="857249"/>
          <a:chOff x="462644" y="2122714"/>
          <a:chExt cx="157843" cy="865414"/>
        </a:xfrm>
      </xdr:grpSpPr>
      <xdr:pic>
        <xdr:nvPicPr>
          <xdr:cNvPr id="385" name="Picture 384" descr="http://ebs.toyotavn.com.vn:8000/OA_MEDIA/fwkhp_folder.gif">
            <a:extLst>
              <a:ext uri="{FF2B5EF4-FFF2-40B4-BE49-F238E27FC236}">
                <a16:creationId xmlns:a16="http://schemas.microsoft.com/office/drawing/2014/main" xmlns="" id="{00000000-0008-0000-0D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6" name="Picture 385" descr="http://ebs.toyotavn.com.vn:8000/OA_MEDIA/fwkhp_folder.gif">
            <a:extLst>
              <a:ext uri="{FF2B5EF4-FFF2-40B4-BE49-F238E27FC236}">
                <a16:creationId xmlns:a16="http://schemas.microsoft.com/office/drawing/2014/main" xmlns="" id="{00000000-0008-0000-0D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7" name="Picture 386" descr="http://ebs.toyotavn.com.vn:8000/OA_MEDIA/fwkhp_folder.gif">
            <a:extLst>
              <a:ext uri="{FF2B5EF4-FFF2-40B4-BE49-F238E27FC236}">
                <a16:creationId xmlns:a16="http://schemas.microsoft.com/office/drawing/2014/main" xmlns="" id="{00000000-0008-0000-0D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8" name="Picture 387" descr="http://ebs.toyotavn.com.vn:8000/OA_MEDIA/fwkhp_folder.gif">
            <a:extLst>
              <a:ext uri="{FF2B5EF4-FFF2-40B4-BE49-F238E27FC236}">
                <a16:creationId xmlns:a16="http://schemas.microsoft.com/office/drawing/2014/main" xmlns="" id="{00000000-0008-0000-0D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389" name="Group 388">
          <a:extLst>
            <a:ext uri="{FF2B5EF4-FFF2-40B4-BE49-F238E27FC236}">
              <a16:creationId xmlns:a16="http://schemas.microsoft.com/office/drawing/2014/main" xmlns="" id="{00000000-0008-0000-0D00-000085010000}"/>
            </a:ext>
          </a:extLst>
        </xdr:cNvPr>
        <xdr:cNvGrpSpPr/>
      </xdr:nvGrpSpPr>
      <xdr:grpSpPr>
        <a:xfrm>
          <a:off x="10993212" y="3020786"/>
          <a:ext cx="311603" cy="854528"/>
          <a:chOff x="462644" y="2122714"/>
          <a:chExt cx="157843" cy="865414"/>
        </a:xfrm>
      </xdr:grpSpPr>
      <xdr:pic>
        <xdr:nvPicPr>
          <xdr:cNvPr id="390" name="Picture 389" descr="http://ebs.toyotavn.com.vn:8000/OA_MEDIA/fwkhp_folder.gif">
            <a:extLst>
              <a:ext uri="{FF2B5EF4-FFF2-40B4-BE49-F238E27FC236}">
                <a16:creationId xmlns:a16="http://schemas.microsoft.com/office/drawing/2014/main" xmlns="" id="{00000000-0008-0000-0D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1" name="Picture 390" descr="http://ebs.toyotavn.com.vn:8000/OA_MEDIA/fwkhp_folder.gif">
            <a:extLst>
              <a:ext uri="{FF2B5EF4-FFF2-40B4-BE49-F238E27FC236}">
                <a16:creationId xmlns:a16="http://schemas.microsoft.com/office/drawing/2014/main" xmlns="" id="{00000000-0008-0000-0D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2" name="Picture 391" descr="http://ebs.toyotavn.com.vn:8000/OA_MEDIA/fwkhp_folder.gif">
            <a:extLst>
              <a:ext uri="{FF2B5EF4-FFF2-40B4-BE49-F238E27FC236}">
                <a16:creationId xmlns:a16="http://schemas.microsoft.com/office/drawing/2014/main" xmlns="" id="{00000000-0008-0000-0D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3" name="Picture 392" descr="http://ebs.toyotavn.com.vn:8000/OA_MEDIA/fwkhp_folder.gif">
            <a:extLst>
              <a:ext uri="{FF2B5EF4-FFF2-40B4-BE49-F238E27FC236}">
                <a16:creationId xmlns:a16="http://schemas.microsoft.com/office/drawing/2014/main" xmlns="" id="{00000000-0008-0000-0D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394" name="Group 393">
          <a:extLst>
            <a:ext uri="{FF2B5EF4-FFF2-40B4-BE49-F238E27FC236}">
              <a16:creationId xmlns:a16="http://schemas.microsoft.com/office/drawing/2014/main" xmlns="" id="{00000000-0008-0000-0D00-00008A010000}"/>
            </a:ext>
          </a:extLst>
        </xdr:cNvPr>
        <xdr:cNvGrpSpPr/>
      </xdr:nvGrpSpPr>
      <xdr:grpSpPr>
        <a:xfrm>
          <a:off x="10976883" y="2049237"/>
          <a:ext cx="311603" cy="857249"/>
          <a:chOff x="462644" y="2122714"/>
          <a:chExt cx="157843" cy="865414"/>
        </a:xfrm>
      </xdr:grpSpPr>
      <xdr:pic>
        <xdr:nvPicPr>
          <xdr:cNvPr id="395" name="Picture 394" descr="http://ebs.toyotavn.com.vn:8000/OA_MEDIA/fwkhp_folder.gif">
            <a:extLst>
              <a:ext uri="{FF2B5EF4-FFF2-40B4-BE49-F238E27FC236}">
                <a16:creationId xmlns:a16="http://schemas.microsoft.com/office/drawing/2014/main" xmlns="" id="{00000000-0008-0000-0D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Picture 395" descr="http://ebs.toyotavn.com.vn:8000/OA_MEDIA/fwkhp_folder.gif">
            <a:extLst>
              <a:ext uri="{FF2B5EF4-FFF2-40B4-BE49-F238E27FC236}">
                <a16:creationId xmlns:a16="http://schemas.microsoft.com/office/drawing/2014/main" xmlns="" id="{00000000-0008-0000-0D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Picture 396" descr="http://ebs.toyotavn.com.vn:8000/OA_MEDIA/fwkhp_folder.gif">
            <a:extLst>
              <a:ext uri="{FF2B5EF4-FFF2-40B4-BE49-F238E27FC236}">
                <a16:creationId xmlns:a16="http://schemas.microsoft.com/office/drawing/2014/main" xmlns="" id="{00000000-0008-0000-0D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8" name="Picture 397" descr="http://ebs.toyotavn.com.vn:8000/OA_MEDIA/fwkhp_folder.gif">
            <a:extLst>
              <a:ext uri="{FF2B5EF4-FFF2-40B4-BE49-F238E27FC236}">
                <a16:creationId xmlns:a16="http://schemas.microsoft.com/office/drawing/2014/main" xmlns="" id="{00000000-0008-0000-0D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95250</xdr:colOff>
      <xdr:row>20</xdr:row>
      <xdr:rowOff>108856</xdr:rowOff>
    </xdr:from>
    <xdr:to>
      <xdr:col>22</xdr:col>
      <xdr:colOff>24774</xdr:colOff>
      <xdr:row>21</xdr:row>
      <xdr:rowOff>29935</xdr:rowOff>
    </xdr:to>
    <xdr:pic>
      <xdr:nvPicPr>
        <xdr:cNvPr id="399" name="Picture 398" descr="http://ebs.toyotavn.com.vn:8000/OA_MEDIA/fwkhp_folder.gif">
          <a:extLst>
            <a:ext uri="{FF2B5EF4-FFF2-40B4-BE49-F238E27FC236}">
              <a16:creationId xmlns:a16="http://schemas.microsoft.com/office/drawing/2014/main" xmlns="" id="{00000000-0008-0000-0D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70758</xdr:colOff>
      <xdr:row>12</xdr:row>
      <xdr:rowOff>29937</xdr:rowOff>
    </xdr:from>
    <xdr:to>
      <xdr:col>22</xdr:col>
      <xdr:colOff>10886</xdr:colOff>
      <xdr:row>15</xdr:row>
      <xdr:rowOff>201386</xdr:rowOff>
    </xdr:to>
    <xdr:grpSp>
      <xdr:nvGrpSpPr>
        <xdr:cNvPr id="400" name="Group 399">
          <a:extLst>
            <a:ext uri="{FF2B5EF4-FFF2-40B4-BE49-F238E27FC236}">
              <a16:creationId xmlns:a16="http://schemas.microsoft.com/office/drawing/2014/main" xmlns="" id="{00000000-0008-0000-0D00-000090010000}"/>
            </a:ext>
          </a:extLst>
        </xdr:cNvPr>
        <xdr:cNvGrpSpPr/>
      </xdr:nvGrpSpPr>
      <xdr:grpSpPr>
        <a:xfrm>
          <a:off x="10976883" y="2049237"/>
          <a:ext cx="311603" cy="857249"/>
          <a:chOff x="462644" y="2122714"/>
          <a:chExt cx="157843" cy="865414"/>
        </a:xfrm>
      </xdr:grpSpPr>
      <xdr:pic>
        <xdr:nvPicPr>
          <xdr:cNvPr id="401" name="Picture 400" descr="http://ebs.toyotavn.com.vn:8000/OA_MEDIA/fwkhp_folder.gif">
            <a:extLst>
              <a:ext uri="{FF2B5EF4-FFF2-40B4-BE49-F238E27FC236}">
                <a16:creationId xmlns:a16="http://schemas.microsoft.com/office/drawing/2014/main" xmlns="" id="{00000000-0008-0000-0D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2" name="Picture 401" descr="http://ebs.toyotavn.com.vn:8000/OA_MEDIA/fwkhp_folder.gif">
            <a:extLst>
              <a:ext uri="{FF2B5EF4-FFF2-40B4-BE49-F238E27FC236}">
                <a16:creationId xmlns:a16="http://schemas.microsoft.com/office/drawing/2014/main" xmlns="" id="{00000000-0008-0000-0D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3" name="Picture 402" descr="http://ebs.toyotavn.com.vn:8000/OA_MEDIA/fwkhp_folder.gif">
            <a:extLst>
              <a:ext uri="{FF2B5EF4-FFF2-40B4-BE49-F238E27FC236}">
                <a16:creationId xmlns:a16="http://schemas.microsoft.com/office/drawing/2014/main" xmlns="" id="{00000000-0008-0000-0D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4" name="Picture 403" descr="http://ebs.toyotavn.com.vn:8000/OA_MEDIA/fwkhp_folder.gif">
            <a:extLst>
              <a:ext uri="{FF2B5EF4-FFF2-40B4-BE49-F238E27FC236}">
                <a16:creationId xmlns:a16="http://schemas.microsoft.com/office/drawing/2014/main" xmlns="" id="{00000000-0008-0000-0D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87087</xdr:colOff>
      <xdr:row>16</xdr:row>
      <xdr:rowOff>87086</xdr:rowOff>
    </xdr:from>
    <xdr:to>
      <xdr:col>22</xdr:col>
      <xdr:colOff>27215</xdr:colOff>
      <xdr:row>20</xdr:row>
      <xdr:rowOff>27214</xdr:rowOff>
    </xdr:to>
    <xdr:grpSp>
      <xdr:nvGrpSpPr>
        <xdr:cNvPr id="405" name="Group 404">
          <a:extLst>
            <a:ext uri="{FF2B5EF4-FFF2-40B4-BE49-F238E27FC236}">
              <a16:creationId xmlns:a16="http://schemas.microsoft.com/office/drawing/2014/main" xmlns="" id="{00000000-0008-0000-0D00-000095010000}"/>
            </a:ext>
          </a:extLst>
        </xdr:cNvPr>
        <xdr:cNvGrpSpPr/>
      </xdr:nvGrpSpPr>
      <xdr:grpSpPr>
        <a:xfrm>
          <a:off x="10993212" y="3020786"/>
          <a:ext cx="311603" cy="854528"/>
          <a:chOff x="462644" y="2122714"/>
          <a:chExt cx="157843" cy="865414"/>
        </a:xfrm>
      </xdr:grpSpPr>
      <xdr:pic>
        <xdr:nvPicPr>
          <xdr:cNvPr id="406" name="Picture 405" descr="http://ebs.toyotavn.com.vn:8000/OA_MEDIA/fwkhp_folder.gif">
            <a:extLst>
              <a:ext uri="{FF2B5EF4-FFF2-40B4-BE49-F238E27FC236}">
                <a16:creationId xmlns:a16="http://schemas.microsoft.com/office/drawing/2014/main" xmlns="" id="{00000000-0008-0000-0D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7" name="Picture 406" descr="http://ebs.toyotavn.com.vn:8000/OA_MEDIA/fwkhp_folder.gif">
            <a:extLst>
              <a:ext uri="{FF2B5EF4-FFF2-40B4-BE49-F238E27FC236}">
                <a16:creationId xmlns:a16="http://schemas.microsoft.com/office/drawing/2014/main" xmlns="" id="{00000000-0008-0000-0D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8" name="Picture 407" descr="http://ebs.toyotavn.com.vn:8000/OA_MEDIA/fwkhp_folder.gif">
            <a:extLst>
              <a:ext uri="{FF2B5EF4-FFF2-40B4-BE49-F238E27FC236}">
                <a16:creationId xmlns:a16="http://schemas.microsoft.com/office/drawing/2014/main" xmlns="" id="{00000000-0008-0000-0D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9" name="Picture 408" descr="http://ebs.toyotavn.com.vn:8000/OA_MEDIA/fwkhp_folder.gif">
            <a:extLst>
              <a:ext uri="{FF2B5EF4-FFF2-40B4-BE49-F238E27FC236}">
                <a16:creationId xmlns:a16="http://schemas.microsoft.com/office/drawing/2014/main" xmlns="" id="{00000000-0008-0000-0D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70758</xdr:colOff>
      <xdr:row>12</xdr:row>
      <xdr:rowOff>29937</xdr:rowOff>
    </xdr:from>
    <xdr:to>
      <xdr:col>22</xdr:col>
      <xdr:colOff>10886</xdr:colOff>
      <xdr:row>15</xdr:row>
      <xdr:rowOff>201386</xdr:rowOff>
    </xdr:to>
    <xdr:grpSp>
      <xdr:nvGrpSpPr>
        <xdr:cNvPr id="410" name="Group 409">
          <a:extLst>
            <a:ext uri="{FF2B5EF4-FFF2-40B4-BE49-F238E27FC236}">
              <a16:creationId xmlns:a16="http://schemas.microsoft.com/office/drawing/2014/main" xmlns="" id="{00000000-0008-0000-0D00-00009A010000}"/>
            </a:ext>
          </a:extLst>
        </xdr:cNvPr>
        <xdr:cNvGrpSpPr/>
      </xdr:nvGrpSpPr>
      <xdr:grpSpPr>
        <a:xfrm>
          <a:off x="10976883" y="2049237"/>
          <a:ext cx="311603" cy="857249"/>
          <a:chOff x="462644" y="2122714"/>
          <a:chExt cx="157843" cy="865414"/>
        </a:xfrm>
      </xdr:grpSpPr>
      <xdr:pic>
        <xdr:nvPicPr>
          <xdr:cNvPr id="411" name="Picture 410" descr="http://ebs.toyotavn.com.vn:8000/OA_MEDIA/fwkhp_folder.gif">
            <a:extLst>
              <a:ext uri="{FF2B5EF4-FFF2-40B4-BE49-F238E27FC236}">
                <a16:creationId xmlns:a16="http://schemas.microsoft.com/office/drawing/2014/main" xmlns="" id="{00000000-0008-0000-0D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 name="Picture 411" descr="http://ebs.toyotavn.com.vn:8000/OA_MEDIA/fwkhp_folder.gif">
            <a:extLst>
              <a:ext uri="{FF2B5EF4-FFF2-40B4-BE49-F238E27FC236}">
                <a16:creationId xmlns:a16="http://schemas.microsoft.com/office/drawing/2014/main" xmlns="" id="{00000000-0008-0000-0D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3" name="Picture 412" descr="http://ebs.toyotavn.com.vn:8000/OA_MEDIA/fwkhp_folder.gif">
            <a:extLst>
              <a:ext uri="{FF2B5EF4-FFF2-40B4-BE49-F238E27FC236}">
                <a16:creationId xmlns:a16="http://schemas.microsoft.com/office/drawing/2014/main" xmlns="" id="{00000000-0008-0000-0D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4" name="Picture 413" descr="http://ebs.toyotavn.com.vn:8000/OA_MEDIA/fwkhp_folder.gif">
            <a:extLst>
              <a:ext uri="{FF2B5EF4-FFF2-40B4-BE49-F238E27FC236}">
                <a16:creationId xmlns:a16="http://schemas.microsoft.com/office/drawing/2014/main" xmlns="" id="{00000000-0008-0000-0D00-00009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21</xdr:col>
      <xdr:colOff>95250</xdr:colOff>
      <xdr:row>20</xdr:row>
      <xdr:rowOff>108856</xdr:rowOff>
    </xdr:from>
    <xdr:to>
      <xdr:col>22</xdr:col>
      <xdr:colOff>24774</xdr:colOff>
      <xdr:row>21</xdr:row>
      <xdr:rowOff>29935</xdr:rowOff>
    </xdr:to>
    <xdr:pic>
      <xdr:nvPicPr>
        <xdr:cNvPr id="415" name="Picture 414" descr="http://ebs.toyotavn.com.vn:8000/OA_MEDIA/fwkhp_folder.gif">
          <a:extLst>
            <a:ext uri="{FF2B5EF4-FFF2-40B4-BE49-F238E27FC236}">
              <a16:creationId xmlns:a16="http://schemas.microsoft.com/office/drawing/2014/main" xmlns="" id="{00000000-0008-0000-0D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xdr:row>
      <xdr:rowOff>136072</xdr:rowOff>
    </xdr:from>
    <xdr:to>
      <xdr:col>11</xdr:col>
      <xdr:colOff>0</xdr:colOff>
      <xdr:row>3</xdr:row>
      <xdr:rowOff>119373</xdr:rowOff>
    </xdr:to>
    <xdr:grpSp>
      <xdr:nvGrpSpPr>
        <xdr:cNvPr id="416" name="Group 415">
          <a:extLst>
            <a:ext uri="{FF2B5EF4-FFF2-40B4-BE49-F238E27FC236}">
              <a16:creationId xmlns:a16="http://schemas.microsoft.com/office/drawing/2014/main" xmlns="" id="{00000000-0008-0000-0D00-0000A0010000}"/>
            </a:ext>
          </a:extLst>
        </xdr:cNvPr>
        <xdr:cNvGrpSpPr/>
      </xdr:nvGrpSpPr>
      <xdr:grpSpPr>
        <a:xfrm>
          <a:off x="238124" y="240847"/>
          <a:ext cx="7058026" cy="364301"/>
          <a:chOff x="425533" y="103785"/>
          <a:chExt cx="3221182" cy="364301"/>
        </a:xfrm>
      </xdr:grpSpPr>
      <xdr:sp macro="" textlink="">
        <xdr:nvSpPr>
          <xdr:cNvPr id="417" name="Rectangle 416">
            <a:extLst>
              <a:ext uri="{FF2B5EF4-FFF2-40B4-BE49-F238E27FC236}">
                <a16:creationId xmlns:a16="http://schemas.microsoft.com/office/drawing/2014/main" xmlns="" id="{00000000-0008-0000-0D00-0000A101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418" name="Group 417">
            <a:extLst>
              <a:ext uri="{FF2B5EF4-FFF2-40B4-BE49-F238E27FC236}">
                <a16:creationId xmlns:a16="http://schemas.microsoft.com/office/drawing/2014/main" xmlns="" id="{00000000-0008-0000-0D00-0000A2010000}"/>
              </a:ext>
            </a:extLst>
          </xdr:cNvPr>
          <xdr:cNvGrpSpPr/>
        </xdr:nvGrpSpPr>
        <xdr:grpSpPr>
          <a:xfrm>
            <a:off x="425533" y="103785"/>
            <a:ext cx="2336716" cy="364301"/>
            <a:chOff x="425533" y="103785"/>
            <a:chExt cx="2336716" cy="364301"/>
          </a:xfrm>
        </xdr:grpSpPr>
        <xdr:sp macro="" textlink="">
          <xdr:nvSpPr>
            <xdr:cNvPr id="419" name="Rectangle 418">
              <a:extLst>
                <a:ext uri="{FF2B5EF4-FFF2-40B4-BE49-F238E27FC236}">
                  <a16:creationId xmlns:a16="http://schemas.microsoft.com/office/drawing/2014/main" xmlns="" id="{00000000-0008-0000-0D00-0000A301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420" name="Straight Connector 419">
              <a:extLst>
                <a:ext uri="{FF2B5EF4-FFF2-40B4-BE49-F238E27FC236}">
                  <a16:creationId xmlns:a16="http://schemas.microsoft.com/office/drawing/2014/main" xmlns="" id="{00000000-0008-0000-0D00-0000A401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1" name="Straight Connector 420">
              <a:extLst>
                <a:ext uri="{FF2B5EF4-FFF2-40B4-BE49-F238E27FC236}">
                  <a16:creationId xmlns:a16="http://schemas.microsoft.com/office/drawing/2014/main" xmlns="" id="{00000000-0008-0000-0D00-0000A501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2" name="Straight Connector 421">
              <a:extLst>
                <a:ext uri="{FF2B5EF4-FFF2-40B4-BE49-F238E27FC236}">
                  <a16:creationId xmlns:a16="http://schemas.microsoft.com/office/drawing/2014/main" xmlns="" id="{00000000-0008-0000-0D00-0000A601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editAs="oneCell">
    <xdr:from>
      <xdr:col>6</xdr:col>
      <xdr:colOff>149679</xdr:colOff>
      <xdr:row>104</xdr:row>
      <xdr:rowOff>81643</xdr:rowOff>
    </xdr:from>
    <xdr:to>
      <xdr:col>31</xdr:col>
      <xdr:colOff>332015</xdr:colOff>
      <xdr:row>110</xdr:row>
      <xdr:rowOff>5443</xdr:rowOff>
    </xdr:to>
    <xdr:pic>
      <xdr:nvPicPr>
        <xdr:cNvPr id="423" name="Picture 422">
          <a:extLst>
            <a:ext uri="{FF2B5EF4-FFF2-40B4-BE49-F238E27FC236}">
              <a16:creationId xmlns:a16="http://schemas.microsoft.com/office/drawing/2014/main" xmlns="" id="{00000000-0008-0000-0D00-0000A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0" y="19526250"/>
          <a:ext cx="9367158"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0</xdr:colOff>
          <xdr:row>90</xdr:row>
          <xdr:rowOff>136072</xdr:rowOff>
        </xdr:from>
        <xdr:to>
          <xdr:col>30</xdr:col>
          <xdr:colOff>134710</xdr:colOff>
          <xdr:row>101</xdr:row>
          <xdr:rowOff>107497</xdr:rowOff>
        </xdr:to>
        <xdr:pic>
          <xdr:nvPicPr>
            <xdr:cNvPr id="429" name="Picture 428">
              <a:extLst>
                <a:ext uri="{FF2B5EF4-FFF2-40B4-BE49-F238E27FC236}">
                  <a16:creationId xmlns:a16="http://schemas.microsoft.com/office/drawing/2014/main" xmlns="" id="{00000000-0008-0000-0D00-0000AD010000}"/>
                </a:ext>
              </a:extLst>
            </xdr:cNvPr>
            <xdr:cNvPicPr>
              <a:picLocks noChangeAspect="1" noChangeArrowheads="1"/>
              <a:extLst>
                <a:ext uri="{84589F7E-364E-4C9E-8A38-B11213B215E9}">
                  <a14:cameraTool cellRange="$K$161:$AH$170" spid="_x0000_s281880"/>
                </a:ext>
              </a:extLst>
            </xdr:cNvPicPr>
          </xdr:nvPicPr>
          <xdr:blipFill>
            <a:blip xmlns:r="http://schemas.openxmlformats.org/officeDocument/2006/relationships" r:embed="rId5"/>
            <a:srcRect/>
            <a:stretch>
              <a:fillRect/>
            </a:stretch>
          </xdr:blipFill>
          <xdr:spPr bwMode="auto">
            <a:xfrm>
              <a:off x="5374821" y="18247179"/>
              <a:ext cx="8952139" cy="20669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5</xdr:col>
      <xdr:colOff>2653394</xdr:colOff>
      <xdr:row>79</xdr:row>
      <xdr:rowOff>95250</xdr:rowOff>
    </xdr:from>
    <xdr:to>
      <xdr:col>35</xdr:col>
      <xdr:colOff>253094</xdr:colOff>
      <xdr:row>88</xdr:row>
      <xdr:rowOff>171450</xdr:rowOff>
    </xdr:to>
    <xdr:pic>
      <xdr:nvPicPr>
        <xdr:cNvPr id="431" name="Picture 430">
          <a:extLst>
            <a:ext uri="{FF2B5EF4-FFF2-40B4-BE49-F238E27FC236}">
              <a16:creationId xmlns:a16="http://schemas.microsoft.com/office/drawing/2014/main" xmlns="" id="{00000000-0008-0000-0D00-0000AF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47608" y="16110857"/>
          <a:ext cx="10853057"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68036</xdr:colOff>
      <xdr:row>4</xdr:row>
      <xdr:rowOff>54429</xdr:rowOff>
    </xdr:from>
    <xdr:to>
      <xdr:col>56</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E00-000002000000}"/>
            </a:ext>
          </a:extLst>
        </xdr:cNvPr>
        <xdr:cNvCxnSpPr/>
      </xdr:nvCxnSpPr>
      <xdr:spPr>
        <a:xfrm>
          <a:off x="306161" y="730704"/>
          <a:ext cx="161829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0E00-000003000000}"/>
            </a:ext>
          </a:extLst>
        </xdr:cNvPr>
        <xdr:cNvGrpSpPr/>
      </xdr:nvGrpSpPr>
      <xdr:grpSpPr>
        <a:xfrm>
          <a:off x="341416" y="302944"/>
          <a:ext cx="5770665" cy="364301"/>
          <a:chOff x="425533" y="103785"/>
          <a:chExt cx="3221182" cy="364301"/>
        </a:xfrm>
      </xdr:grpSpPr>
      <xdr:sp macro="" textlink="">
        <xdr:nvSpPr>
          <xdr:cNvPr id="4" name="Rectangle 3">
            <a:extLst>
              <a:ext uri="{FF2B5EF4-FFF2-40B4-BE49-F238E27FC236}">
                <a16:creationId xmlns:a16="http://schemas.microsoft.com/office/drawing/2014/main" xmlns="" id="{00000000-0008-0000-0E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E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E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E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E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E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E00-00000A000000}"/>
            </a:ext>
          </a:extLst>
        </xdr:cNvPr>
        <xdr:cNvGrpSpPr/>
      </xdr:nvGrpSpPr>
      <xdr:grpSpPr>
        <a:xfrm>
          <a:off x="283277" y="2053442"/>
          <a:ext cx="157843" cy="846858"/>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E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E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E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E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15" name="Rectangle 14">
          <a:extLst>
            <a:ext uri="{FF2B5EF4-FFF2-40B4-BE49-F238E27FC236}">
              <a16:creationId xmlns:a16="http://schemas.microsoft.com/office/drawing/2014/main" xmlns="" id="{00000000-0008-0000-0E00-00000F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49</xdr:col>
      <xdr:colOff>598715</xdr:colOff>
      <xdr:row>8</xdr:row>
      <xdr:rowOff>163286</xdr:rowOff>
    </xdr:from>
    <xdr:to>
      <xdr:col>52</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E00-000010000000}"/>
            </a:ext>
          </a:extLst>
        </xdr:cNvPr>
        <xdr:cNvSpPr/>
      </xdr:nvSpPr>
      <xdr:spPr>
        <a:xfrm>
          <a:off x="14381390"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1</xdr:col>
      <xdr:colOff>99332</xdr:colOff>
      <xdr:row>43</xdr:row>
      <xdr:rowOff>73478</xdr:rowOff>
    </xdr:from>
    <xdr:to>
      <xdr:col>4</xdr:col>
      <xdr:colOff>112940</xdr:colOff>
      <xdr:row>44</xdr:row>
      <xdr:rowOff>127906</xdr:rowOff>
    </xdr:to>
    <xdr:sp macro="" textlink="">
      <xdr:nvSpPr>
        <xdr:cNvPr id="17" name="Rounded Rectangle 16">
          <a:extLst>
            <a:ext uri="{FF2B5EF4-FFF2-40B4-BE49-F238E27FC236}">
              <a16:creationId xmlns:a16="http://schemas.microsoft.com/office/drawing/2014/main" xmlns="" id="{00000000-0008-0000-0E00-000011000000}"/>
            </a:ext>
          </a:extLst>
        </xdr:cNvPr>
        <xdr:cNvSpPr/>
      </xdr:nvSpPr>
      <xdr:spPr>
        <a:xfrm>
          <a:off x="337457" y="11227253"/>
          <a:ext cx="956583"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oneCellAnchor>
    <xdr:from>
      <xdr:col>66</xdr:col>
      <xdr:colOff>0</xdr:colOff>
      <xdr:row>33</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E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E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E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E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E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23" name="Picture 22" descr="http://ebs.toyotavn.com.vn:8000/OA_HTML/cabo/images/t.gif">
          <a:extLst>
            <a:ext uri="{FF2B5EF4-FFF2-40B4-BE49-F238E27FC236}">
              <a16:creationId xmlns:a16="http://schemas.microsoft.com/office/drawing/2014/main" xmlns="" id="{00000000-0008-0000-0E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24" name="Group 23">
          <a:extLst>
            <a:ext uri="{FF2B5EF4-FFF2-40B4-BE49-F238E27FC236}">
              <a16:creationId xmlns:a16="http://schemas.microsoft.com/office/drawing/2014/main" xmlns="" id="{00000000-0008-0000-0E00-000018000000}"/>
            </a:ext>
          </a:extLst>
        </xdr:cNvPr>
        <xdr:cNvGrpSpPr/>
      </xdr:nvGrpSpPr>
      <xdr:grpSpPr>
        <a:xfrm>
          <a:off x="6236031" y="2056164"/>
          <a:ext cx="251855" cy="846858"/>
          <a:chOff x="462644" y="2122714"/>
          <a:chExt cx="157843" cy="865414"/>
        </a:xfrm>
      </xdr:grpSpPr>
      <xdr:pic>
        <xdr:nvPicPr>
          <xdr:cNvPr id="25" name="Picture 24" descr="http://ebs.toyotavn.com.vn:8000/OA_MEDIA/fwkhp_folder.gif">
            <a:extLst>
              <a:ext uri="{FF2B5EF4-FFF2-40B4-BE49-F238E27FC236}">
                <a16:creationId xmlns:a16="http://schemas.microsoft.com/office/drawing/2014/main" xmlns="" id="{00000000-0008-0000-0E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E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E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descr="http://ebs.toyotavn.com.vn:8000/OA_MEDIA/fwkhp_folder.gif">
            <a:extLst>
              <a:ext uri="{FF2B5EF4-FFF2-40B4-BE49-F238E27FC236}">
                <a16:creationId xmlns:a16="http://schemas.microsoft.com/office/drawing/2014/main" xmlns="" id="{00000000-0008-0000-0E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51</xdr:col>
      <xdr:colOff>163286</xdr:colOff>
      <xdr:row>4</xdr:row>
      <xdr:rowOff>81643</xdr:rowOff>
    </xdr:from>
    <xdr:to>
      <xdr:col>59</xdr:col>
      <xdr:colOff>163659</xdr:colOff>
      <xdr:row>5</xdr:row>
      <xdr:rowOff>137060</xdr:rowOff>
    </xdr:to>
    <xdr:sp macro="" textlink="">
      <xdr:nvSpPr>
        <xdr:cNvPr id="29" name="Rectangle 28">
          <a:extLst>
            <a:ext uri="{FF2B5EF4-FFF2-40B4-BE49-F238E27FC236}">
              <a16:creationId xmlns:a16="http://schemas.microsoft.com/office/drawing/2014/main" xmlns="" id="{00000000-0008-0000-0E00-00001D000000}"/>
            </a:ext>
          </a:extLst>
        </xdr:cNvPr>
        <xdr:cNvSpPr/>
      </xdr:nvSpPr>
      <xdr:spPr>
        <a:xfrm>
          <a:off x="14860361"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46</xdr:col>
      <xdr:colOff>314324</xdr:colOff>
      <xdr:row>2</xdr:row>
      <xdr:rowOff>95249</xdr:rowOff>
    </xdr:from>
    <xdr:to>
      <xdr:col>57</xdr:col>
      <xdr:colOff>204477</xdr:colOff>
      <xdr:row>4</xdr:row>
      <xdr:rowOff>22762</xdr:rowOff>
    </xdr:to>
    <xdr:grpSp>
      <xdr:nvGrpSpPr>
        <xdr:cNvPr id="30" name="Group 29">
          <a:extLst>
            <a:ext uri="{FF2B5EF4-FFF2-40B4-BE49-F238E27FC236}">
              <a16:creationId xmlns:a16="http://schemas.microsoft.com/office/drawing/2014/main" xmlns="" id="{00000000-0008-0000-0E00-00001E000000}"/>
            </a:ext>
          </a:extLst>
        </xdr:cNvPr>
        <xdr:cNvGrpSpPr/>
      </xdr:nvGrpSpPr>
      <xdr:grpSpPr>
        <a:xfrm>
          <a:off x="14584506" y="389658"/>
          <a:ext cx="3232562" cy="308513"/>
          <a:chOff x="8502570" y="494310"/>
          <a:chExt cx="2919266" cy="308513"/>
        </a:xfrm>
      </xdr:grpSpPr>
      <xdr:sp macro="" textlink="">
        <xdr:nvSpPr>
          <xdr:cNvPr id="31" name="Rectangle 30">
            <a:extLst>
              <a:ext uri="{FF2B5EF4-FFF2-40B4-BE49-F238E27FC236}">
                <a16:creationId xmlns:a16="http://schemas.microsoft.com/office/drawing/2014/main" xmlns="" id="{00000000-0008-0000-0E00-00001F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E00-000020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3" name="Rectangle 32">
            <a:extLst>
              <a:ext uri="{FF2B5EF4-FFF2-40B4-BE49-F238E27FC236}">
                <a16:creationId xmlns:a16="http://schemas.microsoft.com/office/drawing/2014/main" xmlns="" id="{00000000-0008-0000-0E00-000021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20</xdr:col>
      <xdr:colOff>13608</xdr:colOff>
      <xdr:row>11</xdr:row>
      <xdr:rowOff>163286</xdr:rowOff>
    </xdr:from>
    <xdr:to>
      <xdr:col>44</xdr:col>
      <xdr:colOff>27214</xdr:colOff>
      <xdr:row>13</xdr:row>
      <xdr:rowOff>13608</xdr:rowOff>
    </xdr:to>
    <xdr:sp macro="" textlink="">
      <xdr:nvSpPr>
        <xdr:cNvPr id="34" name="Rectangle 33">
          <a:extLst>
            <a:ext uri="{FF2B5EF4-FFF2-40B4-BE49-F238E27FC236}">
              <a16:creationId xmlns:a16="http://schemas.microsoft.com/office/drawing/2014/main" xmlns="" id="{00000000-0008-0000-0E00-000022000000}"/>
            </a:ext>
          </a:extLst>
        </xdr:cNvPr>
        <xdr:cNvSpPr/>
      </xdr:nvSpPr>
      <xdr:spPr>
        <a:xfrm>
          <a:off x="6204858" y="2000250"/>
          <a:ext cx="6272892"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269421</xdr:colOff>
      <xdr:row>28</xdr:row>
      <xdr:rowOff>38099</xdr:rowOff>
    </xdr:from>
    <xdr:to>
      <xdr:col>48</xdr:col>
      <xdr:colOff>51707</xdr:colOff>
      <xdr:row>29</xdr:row>
      <xdr:rowOff>78920</xdr:rowOff>
    </xdr:to>
    <xdr:sp macro="" textlink="">
      <xdr:nvSpPr>
        <xdr:cNvPr id="35" name="Rounded Rectangle 34">
          <a:extLst>
            <a:ext uri="{FF2B5EF4-FFF2-40B4-BE49-F238E27FC236}">
              <a16:creationId xmlns:a16="http://schemas.microsoft.com/office/drawing/2014/main" xmlns="" id="{00000000-0008-0000-0E00-000023000000}"/>
            </a:ext>
          </a:extLst>
        </xdr:cNvPr>
        <xdr:cNvSpPr/>
      </xdr:nvSpPr>
      <xdr:spPr>
        <a:xfrm>
          <a:off x="13971814" y="5426528"/>
          <a:ext cx="1034143"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5</xdr:col>
      <xdr:colOff>108857</xdr:colOff>
      <xdr:row>28</xdr:row>
      <xdr:rowOff>108859</xdr:rowOff>
    </xdr:from>
    <xdr:to>
      <xdr:col>7</xdr:col>
      <xdr:colOff>84366</xdr:colOff>
      <xdr:row>29</xdr:row>
      <xdr:rowOff>114301</xdr:rowOff>
    </xdr:to>
    <xdr:grpSp>
      <xdr:nvGrpSpPr>
        <xdr:cNvPr id="36" name="Group 35">
          <a:extLst>
            <a:ext uri="{FF2B5EF4-FFF2-40B4-BE49-F238E27FC236}">
              <a16:creationId xmlns:a16="http://schemas.microsoft.com/office/drawing/2014/main" xmlns="" id="{00000000-0008-0000-0E00-000024000000}"/>
            </a:ext>
          </a:extLst>
        </xdr:cNvPr>
        <xdr:cNvGrpSpPr/>
      </xdr:nvGrpSpPr>
      <xdr:grpSpPr>
        <a:xfrm>
          <a:off x="1598221" y="5425541"/>
          <a:ext cx="598963" cy="195942"/>
          <a:chOff x="5959928" y="3878036"/>
          <a:chExt cx="601437" cy="209550"/>
        </a:xfrm>
      </xdr:grpSpPr>
      <xdr:sp macro="" textlink="">
        <xdr:nvSpPr>
          <xdr:cNvPr id="37" name="Text Box 13">
            <a:extLst>
              <a:ext uri="{FF2B5EF4-FFF2-40B4-BE49-F238E27FC236}">
                <a16:creationId xmlns:a16="http://schemas.microsoft.com/office/drawing/2014/main" xmlns="" id="{00000000-0008-0000-0E00-000025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38" name="Line 14">
            <a:extLst>
              <a:ext uri="{FF2B5EF4-FFF2-40B4-BE49-F238E27FC236}">
                <a16:creationId xmlns:a16="http://schemas.microsoft.com/office/drawing/2014/main" xmlns="" id="{00000000-0008-0000-0E00-00002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48</xdr:col>
      <xdr:colOff>138792</xdr:colOff>
      <xdr:row>28</xdr:row>
      <xdr:rowOff>57151</xdr:rowOff>
    </xdr:from>
    <xdr:to>
      <xdr:col>50</xdr:col>
      <xdr:colOff>114301</xdr:colOff>
      <xdr:row>29</xdr:row>
      <xdr:rowOff>62594</xdr:rowOff>
    </xdr:to>
    <xdr:grpSp>
      <xdr:nvGrpSpPr>
        <xdr:cNvPr id="39" name="Group 38">
          <a:extLst>
            <a:ext uri="{FF2B5EF4-FFF2-40B4-BE49-F238E27FC236}">
              <a16:creationId xmlns:a16="http://schemas.microsoft.com/office/drawing/2014/main" xmlns="" id="{00000000-0008-0000-0E00-000027000000}"/>
            </a:ext>
          </a:extLst>
        </xdr:cNvPr>
        <xdr:cNvGrpSpPr/>
      </xdr:nvGrpSpPr>
      <xdr:grpSpPr>
        <a:xfrm>
          <a:off x="15032428" y="5373833"/>
          <a:ext cx="598964" cy="195943"/>
          <a:chOff x="5959928" y="3878036"/>
          <a:chExt cx="601437" cy="209550"/>
        </a:xfrm>
      </xdr:grpSpPr>
      <xdr:sp macro="" textlink="">
        <xdr:nvSpPr>
          <xdr:cNvPr id="40" name="Text Box 13">
            <a:extLst>
              <a:ext uri="{FF2B5EF4-FFF2-40B4-BE49-F238E27FC236}">
                <a16:creationId xmlns:a16="http://schemas.microsoft.com/office/drawing/2014/main" xmlns="" id="{00000000-0008-0000-0E00-000028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41" name="Line 14">
            <a:extLst>
              <a:ext uri="{FF2B5EF4-FFF2-40B4-BE49-F238E27FC236}">
                <a16:creationId xmlns:a16="http://schemas.microsoft.com/office/drawing/2014/main" xmlns="" id="{00000000-0008-0000-0E00-000029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oneCellAnchor>
    <xdr:from>
      <xdr:col>66</xdr:col>
      <xdr:colOff>0</xdr:colOff>
      <xdr:row>33</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E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E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E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E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E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E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E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E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E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E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E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E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E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E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E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E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E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E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E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E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E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E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E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E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E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E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E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E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E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E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E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E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E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E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E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E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E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E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E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E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E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E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E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E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E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E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E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E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E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E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E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E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E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E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E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E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E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E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E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E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E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E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E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E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E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E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E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E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E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E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E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E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E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E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E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E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E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E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E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E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E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E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E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E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E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E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E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E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E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E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E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E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E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E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6" name="Picture 135" descr="http://ebs.toyotavn.com.vn:8000/OA_HTML/cabo/images/t.gif">
          <a:extLst>
            <a:ext uri="{FF2B5EF4-FFF2-40B4-BE49-F238E27FC236}">
              <a16:creationId xmlns:a16="http://schemas.microsoft.com/office/drawing/2014/main" xmlns="" id="{00000000-0008-0000-0E00-00008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7" name="Picture 136" descr="http://ebs.toyotavn.com.vn:8000/OA_HTML/cabo/images/t.gif">
          <a:extLst>
            <a:ext uri="{FF2B5EF4-FFF2-40B4-BE49-F238E27FC236}">
              <a16:creationId xmlns:a16="http://schemas.microsoft.com/office/drawing/2014/main" xmlns="" id="{00000000-0008-0000-0E00-00008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8" name="Picture 137" descr="http://ebs.toyotavn.com.vn:8000/OA_HTML/cabo/images/t.gif">
          <a:extLst>
            <a:ext uri="{FF2B5EF4-FFF2-40B4-BE49-F238E27FC236}">
              <a16:creationId xmlns:a16="http://schemas.microsoft.com/office/drawing/2014/main" xmlns="" id="{00000000-0008-0000-0E00-00008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39" name="Picture 138" descr="http://ebs.toyotavn.com.vn:8000/OA_HTML/cabo/images/t.gif">
          <a:extLst>
            <a:ext uri="{FF2B5EF4-FFF2-40B4-BE49-F238E27FC236}">
              <a16:creationId xmlns:a16="http://schemas.microsoft.com/office/drawing/2014/main" xmlns="" id="{00000000-0008-0000-0E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40" name="Picture 139" descr="http://ebs.toyotavn.com.vn:8000/OA_HTML/cabo/images/t.gif">
          <a:extLst>
            <a:ext uri="{FF2B5EF4-FFF2-40B4-BE49-F238E27FC236}">
              <a16:creationId xmlns:a16="http://schemas.microsoft.com/office/drawing/2014/main" xmlns="" id="{00000000-0008-0000-0E00-00008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41" name="Picture 140" descr="http://ebs.toyotavn.com.vn:8000/OA_HTML/cabo/images/t.gif">
          <a:extLst>
            <a:ext uri="{FF2B5EF4-FFF2-40B4-BE49-F238E27FC236}">
              <a16:creationId xmlns:a16="http://schemas.microsoft.com/office/drawing/2014/main" xmlns="" id="{00000000-0008-0000-0E00-00008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42" name="Picture 141" descr="http://ebs.toyotavn.com.vn:8000/OA_HTML/cabo/images/t.gif">
          <a:extLst>
            <a:ext uri="{FF2B5EF4-FFF2-40B4-BE49-F238E27FC236}">
              <a16:creationId xmlns:a16="http://schemas.microsoft.com/office/drawing/2014/main" xmlns="" id="{00000000-0008-0000-0E00-00008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33</xdr:row>
      <xdr:rowOff>0</xdr:rowOff>
    </xdr:from>
    <xdr:ext cx="38100" cy="38100"/>
    <xdr:pic>
      <xdr:nvPicPr>
        <xdr:cNvPr id="143" name="Picture 142" descr="http://ebs.toyotavn.com.vn:8000/OA_HTML/cabo/images/t.gif">
          <a:extLst>
            <a:ext uri="{FF2B5EF4-FFF2-40B4-BE49-F238E27FC236}">
              <a16:creationId xmlns:a16="http://schemas.microsoft.com/office/drawing/2014/main" xmlns="" id="{00000000-0008-0000-0E00-00008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45" name="Rectangle 144">
          <a:extLst>
            <a:ext uri="{FF2B5EF4-FFF2-40B4-BE49-F238E27FC236}">
              <a16:creationId xmlns:a16="http://schemas.microsoft.com/office/drawing/2014/main" xmlns="" id="{00000000-0008-0000-0E00-000091000000}"/>
            </a:ext>
          </a:extLst>
        </xdr:cNvPr>
        <xdr:cNvSpPr/>
      </xdr:nvSpPr>
      <xdr:spPr>
        <a:xfrm>
          <a:off x="193223" y="2479221"/>
          <a:ext cx="3262992" cy="255815"/>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87087</xdr:colOff>
      <xdr:row>16</xdr:row>
      <xdr:rowOff>87086</xdr:rowOff>
    </xdr:from>
    <xdr:to>
      <xdr:col>21</xdr:col>
      <xdr:colOff>27215</xdr:colOff>
      <xdr:row>20</xdr:row>
      <xdr:rowOff>27214</xdr:rowOff>
    </xdr:to>
    <xdr:grpSp>
      <xdr:nvGrpSpPr>
        <xdr:cNvPr id="153" name="Group 152">
          <a:extLst>
            <a:ext uri="{FF2B5EF4-FFF2-40B4-BE49-F238E27FC236}">
              <a16:creationId xmlns:a16="http://schemas.microsoft.com/office/drawing/2014/main" xmlns="" id="{00000000-0008-0000-0E00-000099000000}"/>
            </a:ext>
          </a:extLst>
        </xdr:cNvPr>
        <xdr:cNvGrpSpPr/>
      </xdr:nvGrpSpPr>
      <xdr:grpSpPr>
        <a:xfrm>
          <a:off x="6252360" y="3013859"/>
          <a:ext cx="251855" cy="840673"/>
          <a:chOff x="462644" y="2122714"/>
          <a:chExt cx="157843" cy="865414"/>
        </a:xfrm>
      </xdr:grpSpPr>
      <xdr:pic>
        <xdr:nvPicPr>
          <xdr:cNvPr id="154" name="Picture 153" descr="http://ebs.toyotavn.com.vn:8000/OA_MEDIA/fwkhp_folder.gif">
            <a:extLst>
              <a:ext uri="{FF2B5EF4-FFF2-40B4-BE49-F238E27FC236}">
                <a16:creationId xmlns:a16="http://schemas.microsoft.com/office/drawing/2014/main" xmlns="" id="{00000000-0008-0000-0E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5" name="Picture 154" descr="http://ebs.toyotavn.com.vn:8000/OA_MEDIA/fwkhp_folder.gif">
            <a:extLst>
              <a:ext uri="{FF2B5EF4-FFF2-40B4-BE49-F238E27FC236}">
                <a16:creationId xmlns:a16="http://schemas.microsoft.com/office/drawing/2014/main" xmlns="" id="{00000000-0008-0000-0E00-00009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6" name="Picture 155" descr="http://ebs.toyotavn.com.vn:8000/OA_MEDIA/fwkhp_folder.gif">
            <a:extLst>
              <a:ext uri="{FF2B5EF4-FFF2-40B4-BE49-F238E27FC236}">
                <a16:creationId xmlns:a16="http://schemas.microsoft.com/office/drawing/2014/main" xmlns="" id="{00000000-0008-0000-0E00-00009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7" name="Picture 156" descr="http://ebs.toyotavn.com.vn:8000/OA_MEDIA/fwkhp_folder.gif">
            <a:extLst>
              <a:ext uri="{FF2B5EF4-FFF2-40B4-BE49-F238E27FC236}">
                <a16:creationId xmlns:a16="http://schemas.microsoft.com/office/drawing/2014/main" xmlns="" id="{00000000-0008-0000-0E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70</xdr:col>
          <xdr:colOff>340179</xdr:colOff>
          <xdr:row>33</xdr:row>
          <xdr:rowOff>217714</xdr:rowOff>
        </xdr:from>
        <xdr:to>
          <xdr:col>79</xdr:col>
          <xdr:colOff>262763</xdr:colOff>
          <xdr:row>42</xdr:row>
          <xdr:rowOff>206284</xdr:rowOff>
        </xdr:to>
        <xdr:pic>
          <xdr:nvPicPr>
            <xdr:cNvPr id="158" name="Picture 157">
              <a:extLst>
                <a:ext uri="{FF2B5EF4-FFF2-40B4-BE49-F238E27FC236}">
                  <a16:creationId xmlns:a16="http://schemas.microsoft.com/office/drawing/2014/main" xmlns="" id="{00000000-0008-0000-0E00-00009E000000}"/>
                </a:ext>
              </a:extLst>
            </xdr:cNvPr>
            <xdr:cNvPicPr>
              <a:picLocks noChangeAspect="1" noChangeArrowheads="1"/>
              <a:extLst>
                <a:ext uri="{84589F7E-364E-4C9E-8A38-B11213B215E9}">
                  <a14:cameraTool cellRange="[15]LSP!$A$4:$H$20" spid="_x0000_s461825"/>
                </a:ext>
              </a:extLst>
            </xdr:cNvPicPr>
          </xdr:nvPicPr>
          <xdr:blipFill>
            <a:blip xmlns:r="http://schemas.openxmlformats.org/officeDocument/2006/relationships" r:embed="rId3"/>
            <a:srcRect/>
            <a:stretch>
              <a:fillRect/>
            </a:stretch>
          </xdr:blipFill>
          <xdr:spPr bwMode="auto">
            <a:xfrm>
              <a:off x="21240750" y="6572250"/>
              <a:ext cx="5433477" cy="2560320"/>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8</xdr:col>
      <xdr:colOff>5443</xdr:colOff>
      <xdr:row>31</xdr:row>
      <xdr:rowOff>54429</xdr:rowOff>
    </xdr:from>
    <xdr:to>
      <xdr:col>37</xdr:col>
      <xdr:colOff>285751</xdr:colOff>
      <xdr:row>32</xdr:row>
      <xdr:rowOff>95250</xdr:rowOff>
    </xdr:to>
    <xdr:sp macro="" textlink="">
      <xdr:nvSpPr>
        <xdr:cNvPr id="159" name="Right Brace 158">
          <a:extLst>
            <a:ext uri="{FF2B5EF4-FFF2-40B4-BE49-F238E27FC236}">
              <a16:creationId xmlns:a16="http://schemas.microsoft.com/office/drawing/2014/main" xmlns="" id="{00000000-0008-0000-0E00-00009F000000}"/>
            </a:ext>
          </a:extLst>
        </xdr:cNvPr>
        <xdr:cNvSpPr/>
      </xdr:nvSpPr>
      <xdr:spPr>
        <a:xfrm rot="16200000">
          <a:off x="7003597" y="1451883"/>
          <a:ext cx="231321" cy="9356272"/>
        </a:xfrm>
        <a:prstGeom prst="rightBrace">
          <a:avLst>
            <a:gd name="adj1" fmla="val 8333"/>
            <a:gd name="adj2" fmla="val 49855"/>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38</xdr:col>
      <xdr:colOff>48989</xdr:colOff>
      <xdr:row>31</xdr:row>
      <xdr:rowOff>43545</xdr:rowOff>
    </xdr:from>
    <xdr:to>
      <xdr:col>47</xdr:col>
      <xdr:colOff>244931</xdr:colOff>
      <xdr:row>32</xdr:row>
      <xdr:rowOff>163282</xdr:rowOff>
    </xdr:to>
    <xdr:sp macro="" textlink="">
      <xdr:nvSpPr>
        <xdr:cNvPr id="160" name="Right Brace 159">
          <a:extLst>
            <a:ext uri="{FF2B5EF4-FFF2-40B4-BE49-F238E27FC236}">
              <a16:creationId xmlns:a16="http://schemas.microsoft.com/office/drawing/2014/main" xmlns="" id="{00000000-0008-0000-0E00-0000A0000000}"/>
            </a:ext>
          </a:extLst>
        </xdr:cNvPr>
        <xdr:cNvSpPr/>
      </xdr:nvSpPr>
      <xdr:spPr>
        <a:xfrm rot="16200000">
          <a:off x="13224788" y="4652282"/>
          <a:ext cx="310237" cy="3012621"/>
        </a:xfrm>
        <a:prstGeom prst="rightBrace">
          <a:avLst>
            <a:gd name="adj1" fmla="val 8333"/>
            <a:gd name="adj2" fmla="val 49855"/>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35</xdr:col>
      <xdr:colOff>0</xdr:colOff>
      <xdr:row>45</xdr:row>
      <xdr:rowOff>0</xdr:rowOff>
    </xdr:from>
    <xdr:to>
      <xdr:col>38</xdr:col>
      <xdr:colOff>68036</xdr:colOff>
      <xdr:row>45</xdr:row>
      <xdr:rowOff>231320</xdr:rowOff>
    </xdr:to>
    <xdr:sp macro="" textlink="">
      <xdr:nvSpPr>
        <xdr:cNvPr id="161" name="Rounded Rectangle 160">
          <a:extLst>
            <a:ext uri="{FF2B5EF4-FFF2-40B4-BE49-F238E27FC236}">
              <a16:creationId xmlns:a16="http://schemas.microsoft.com/office/drawing/2014/main" xmlns="" id="{00000000-0008-0000-0E00-0000A1000000}"/>
            </a:ext>
          </a:extLst>
        </xdr:cNvPr>
        <xdr:cNvSpPr/>
      </xdr:nvSpPr>
      <xdr:spPr>
        <a:xfrm>
          <a:off x="10885714" y="12736286"/>
          <a:ext cx="1006929"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38</xdr:col>
      <xdr:colOff>138792</xdr:colOff>
      <xdr:row>45</xdr:row>
      <xdr:rowOff>2721</xdr:rowOff>
    </xdr:from>
    <xdr:to>
      <xdr:col>41</xdr:col>
      <xdr:colOff>206828</xdr:colOff>
      <xdr:row>45</xdr:row>
      <xdr:rowOff>234041</xdr:rowOff>
    </xdr:to>
    <xdr:sp macro="" textlink="">
      <xdr:nvSpPr>
        <xdr:cNvPr id="162" name="Rounded Rectangle 161">
          <a:extLst>
            <a:ext uri="{FF2B5EF4-FFF2-40B4-BE49-F238E27FC236}">
              <a16:creationId xmlns:a16="http://schemas.microsoft.com/office/drawing/2014/main" xmlns="" id="{00000000-0008-0000-0E00-0000A2000000}"/>
            </a:ext>
          </a:extLst>
        </xdr:cNvPr>
        <xdr:cNvSpPr/>
      </xdr:nvSpPr>
      <xdr:spPr>
        <a:xfrm>
          <a:off x="11963399" y="12739007"/>
          <a:ext cx="1006929"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42</xdr:col>
      <xdr:colOff>13607</xdr:colOff>
      <xdr:row>44</xdr:row>
      <xdr:rowOff>163285</xdr:rowOff>
    </xdr:from>
    <xdr:to>
      <xdr:col>45</xdr:col>
      <xdr:colOff>95250</xdr:colOff>
      <xdr:row>45</xdr:row>
      <xdr:rowOff>244928</xdr:rowOff>
    </xdr:to>
    <xdr:sp macro="" textlink="">
      <xdr:nvSpPr>
        <xdr:cNvPr id="163" name="Rounded Rectangle 162">
          <a:extLst>
            <a:ext uri="{FF2B5EF4-FFF2-40B4-BE49-F238E27FC236}">
              <a16:creationId xmlns:a16="http://schemas.microsoft.com/office/drawing/2014/main" xmlns="" id="{00000000-0008-0000-0E00-0000A3000000}"/>
            </a:ext>
          </a:extLst>
        </xdr:cNvPr>
        <xdr:cNvSpPr/>
      </xdr:nvSpPr>
      <xdr:spPr>
        <a:xfrm>
          <a:off x="13090071" y="12709071"/>
          <a:ext cx="1020536" cy="272143"/>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0</xdr:col>
      <xdr:colOff>164645</xdr:colOff>
      <xdr:row>26</xdr:row>
      <xdr:rowOff>59873</xdr:rowOff>
    </xdr:from>
    <xdr:to>
      <xdr:col>6</xdr:col>
      <xdr:colOff>40821</xdr:colOff>
      <xdr:row>28</xdr:row>
      <xdr:rowOff>163285</xdr:rowOff>
    </xdr:to>
    <xdr:sp macro="" textlink="">
      <xdr:nvSpPr>
        <xdr:cNvPr id="164" name="Oval 9">
          <a:extLst>
            <a:ext uri="{FF2B5EF4-FFF2-40B4-BE49-F238E27FC236}">
              <a16:creationId xmlns:a16="http://schemas.microsoft.com/office/drawing/2014/main" xmlns="" id="{00000000-0008-0000-0E00-0000A4000000}"/>
            </a:ext>
          </a:extLst>
        </xdr:cNvPr>
        <xdr:cNvSpPr>
          <a:spLocks noChangeArrowheads="1"/>
        </xdr:cNvSpPr>
      </xdr:nvSpPr>
      <xdr:spPr bwMode="auto">
        <a:xfrm>
          <a:off x="164645" y="5053694"/>
          <a:ext cx="1685926"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0</xdr:colOff>
      <xdr:row>53</xdr:row>
      <xdr:rowOff>0</xdr:rowOff>
    </xdr:from>
    <xdr:to>
      <xdr:col>2</xdr:col>
      <xdr:colOff>57150</xdr:colOff>
      <xdr:row>54</xdr:row>
      <xdr:rowOff>19050</xdr:rowOff>
    </xdr:to>
    <xdr:sp macro="" textlink="">
      <xdr:nvSpPr>
        <xdr:cNvPr id="165" name="Text Box 3">
          <a:extLst>
            <a:ext uri="{FF2B5EF4-FFF2-40B4-BE49-F238E27FC236}">
              <a16:creationId xmlns:a16="http://schemas.microsoft.com/office/drawing/2014/main" xmlns="" id="{00000000-0008-0000-0E00-0000A5000000}"/>
            </a:ext>
          </a:extLst>
        </xdr:cNvPr>
        <xdr:cNvSpPr txBox="1">
          <a:spLocks noChangeArrowheads="1"/>
        </xdr:cNvSpPr>
      </xdr:nvSpPr>
      <xdr:spPr bwMode="auto">
        <a:xfrm>
          <a:off x="244929" y="13960929"/>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8</xdr:col>
      <xdr:colOff>58509</xdr:colOff>
      <xdr:row>26</xdr:row>
      <xdr:rowOff>8166</xdr:rowOff>
    </xdr:from>
    <xdr:to>
      <xdr:col>16</xdr:col>
      <xdr:colOff>176893</xdr:colOff>
      <xdr:row>28</xdr:row>
      <xdr:rowOff>111578</xdr:rowOff>
    </xdr:to>
    <xdr:sp macro="" textlink="">
      <xdr:nvSpPr>
        <xdr:cNvPr id="166" name="Oval 9">
          <a:extLst>
            <a:ext uri="{FF2B5EF4-FFF2-40B4-BE49-F238E27FC236}">
              <a16:creationId xmlns:a16="http://schemas.microsoft.com/office/drawing/2014/main" xmlns="" id="{00000000-0008-0000-0E00-0000A6000000}"/>
            </a:ext>
          </a:extLst>
        </xdr:cNvPr>
        <xdr:cNvSpPr>
          <a:spLocks noChangeArrowheads="1"/>
        </xdr:cNvSpPr>
      </xdr:nvSpPr>
      <xdr:spPr bwMode="auto">
        <a:xfrm>
          <a:off x="2494188" y="5001987"/>
          <a:ext cx="2622098"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217714</xdr:colOff>
      <xdr:row>28</xdr:row>
      <xdr:rowOff>81643</xdr:rowOff>
    </xdr:from>
    <xdr:to>
      <xdr:col>17</xdr:col>
      <xdr:colOff>193223</xdr:colOff>
      <xdr:row>29</xdr:row>
      <xdr:rowOff>87085</xdr:rowOff>
    </xdr:to>
    <xdr:grpSp>
      <xdr:nvGrpSpPr>
        <xdr:cNvPr id="168" name="Group 167">
          <a:extLst>
            <a:ext uri="{FF2B5EF4-FFF2-40B4-BE49-F238E27FC236}">
              <a16:creationId xmlns:a16="http://schemas.microsoft.com/office/drawing/2014/main" xmlns="" id="{00000000-0008-0000-0E00-0000A8000000}"/>
            </a:ext>
          </a:extLst>
        </xdr:cNvPr>
        <xdr:cNvGrpSpPr/>
      </xdr:nvGrpSpPr>
      <xdr:grpSpPr>
        <a:xfrm>
          <a:off x="4824350" y="5398325"/>
          <a:ext cx="598964" cy="195942"/>
          <a:chOff x="5959928" y="3878036"/>
          <a:chExt cx="601437" cy="209550"/>
        </a:xfrm>
      </xdr:grpSpPr>
      <xdr:sp macro="" textlink="">
        <xdr:nvSpPr>
          <xdr:cNvPr id="169" name="Text Box 13">
            <a:extLst>
              <a:ext uri="{FF2B5EF4-FFF2-40B4-BE49-F238E27FC236}">
                <a16:creationId xmlns:a16="http://schemas.microsoft.com/office/drawing/2014/main" xmlns="" id="{00000000-0008-0000-0E00-0000A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70" name="Line 14">
            <a:extLst>
              <a:ext uri="{FF2B5EF4-FFF2-40B4-BE49-F238E27FC236}">
                <a16:creationId xmlns:a16="http://schemas.microsoft.com/office/drawing/2014/main" xmlns="" id="{00000000-0008-0000-0E00-0000A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2721</xdr:colOff>
      <xdr:row>54</xdr:row>
      <xdr:rowOff>166007</xdr:rowOff>
    </xdr:from>
    <xdr:to>
      <xdr:col>2</xdr:col>
      <xdr:colOff>59871</xdr:colOff>
      <xdr:row>55</xdr:row>
      <xdr:rowOff>185057</xdr:rowOff>
    </xdr:to>
    <xdr:sp macro="" textlink="">
      <xdr:nvSpPr>
        <xdr:cNvPr id="171" name="Text Box 3">
          <a:extLst>
            <a:ext uri="{FF2B5EF4-FFF2-40B4-BE49-F238E27FC236}">
              <a16:creationId xmlns:a16="http://schemas.microsoft.com/office/drawing/2014/main" xmlns="" id="{00000000-0008-0000-0E00-0000AB000000}"/>
            </a:ext>
          </a:extLst>
        </xdr:cNvPr>
        <xdr:cNvSpPr txBox="1">
          <a:spLocks noChangeArrowheads="1"/>
        </xdr:cNvSpPr>
      </xdr:nvSpPr>
      <xdr:spPr bwMode="auto">
        <a:xfrm>
          <a:off x="247650" y="14317436"/>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1</xdr:col>
      <xdr:colOff>5442</xdr:colOff>
      <xdr:row>56</xdr:row>
      <xdr:rowOff>168729</xdr:rowOff>
    </xdr:from>
    <xdr:to>
      <xdr:col>2</xdr:col>
      <xdr:colOff>62592</xdr:colOff>
      <xdr:row>57</xdr:row>
      <xdr:rowOff>187779</xdr:rowOff>
    </xdr:to>
    <xdr:sp macro="" textlink="">
      <xdr:nvSpPr>
        <xdr:cNvPr id="172" name="Text Box 3">
          <a:extLst>
            <a:ext uri="{FF2B5EF4-FFF2-40B4-BE49-F238E27FC236}">
              <a16:creationId xmlns:a16="http://schemas.microsoft.com/office/drawing/2014/main" xmlns="" id="{00000000-0008-0000-0E00-0000AC000000}"/>
            </a:ext>
          </a:extLst>
        </xdr:cNvPr>
        <xdr:cNvSpPr txBox="1">
          <a:spLocks noChangeArrowheads="1"/>
        </xdr:cNvSpPr>
      </xdr:nvSpPr>
      <xdr:spPr bwMode="auto">
        <a:xfrm>
          <a:off x="250371" y="14701158"/>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2</xdr:col>
      <xdr:colOff>258536</xdr:colOff>
      <xdr:row>33</xdr:row>
      <xdr:rowOff>272143</xdr:rowOff>
    </xdr:from>
    <xdr:to>
      <xdr:col>46</xdr:col>
      <xdr:colOff>258536</xdr:colOff>
      <xdr:row>39</xdr:row>
      <xdr:rowOff>81643</xdr:rowOff>
    </xdr:to>
    <xdr:sp macro="" textlink="">
      <xdr:nvSpPr>
        <xdr:cNvPr id="173" name="Oval 9">
          <a:extLst>
            <a:ext uri="{FF2B5EF4-FFF2-40B4-BE49-F238E27FC236}">
              <a16:creationId xmlns:a16="http://schemas.microsoft.com/office/drawing/2014/main" xmlns="" id="{00000000-0008-0000-0E00-0000AD000000}"/>
            </a:ext>
          </a:extLst>
        </xdr:cNvPr>
        <xdr:cNvSpPr>
          <a:spLocks noChangeArrowheads="1"/>
        </xdr:cNvSpPr>
      </xdr:nvSpPr>
      <xdr:spPr bwMode="auto">
        <a:xfrm>
          <a:off x="816429" y="6626679"/>
          <a:ext cx="13770428" cy="152400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45</xdr:col>
      <xdr:colOff>244929</xdr:colOff>
      <xdr:row>37</xdr:row>
      <xdr:rowOff>136071</xdr:rowOff>
    </xdr:from>
    <xdr:to>
      <xdr:col>47</xdr:col>
      <xdr:colOff>220438</xdr:colOff>
      <xdr:row>38</xdr:row>
      <xdr:rowOff>46264</xdr:rowOff>
    </xdr:to>
    <xdr:grpSp>
      <xdr:nvGrpSpPr>
        <xdr:cNvPr id="174" name="Group 173">
          <a:extLst>
            <a:ext uri="{FF2B5EF4-FFF2-40B4-BE49-F238E27FC236}">
              <a16:creationId xmlns:a16="http://schemas.microsoft.com/office/drawing/2014/main" xmlns="" id="{00000000-0008-0000-0E00-0000AE000000}"/>
            </a:ext>
          </a:extLst>
        </xdr:cNvPr>
        <xdr:cNvGrpSpPr/>
      </xdr:nvGrpSpPr>
      <xdr:grpSpPr>
        <a:xfrm>
          <a:off x="14203384" y="7600207"/>
          <a:ext cx="598963" cy="204602"/>
          <a:chOff x="5959928" y="3878036"/>
          <a:chExt cx="601437" cy="209550"/>
        </a:xfrm>
      </xdr:grpSpPr>
      <xdr:sp macro="" textlink="">
        <xdr:nvSpPr>
          <xdr:cNvPr id="175" name="Text Box 13">
            <a:extLst>
              <a:ext uri="{FF2B5EF4-FFF2-40B4-BE49-F238E27FC236}">
                <a16:creationId xmlns:a16="http://schemas.microsoft.com/office/drawing/2014/main" xmlns="" id="{00000000-0008-0000-0E00-0000AF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76" name="Line 14">
            <a:extLst>
              <a:ext uri="{FF2B5EF4-FFF2-40B4-BE49-F238E27FC236}">
                <a16:creationId xmlns:a16="http://schemas.microsoft.com/office/drawing/2014/main" xmlns="" id="{00000000-0008-0000-0E00-0000B0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0</xdr:colOff>
      <xdr:row>59</xdr:row>
      <xdr:rowOff>0</xdr:rowOff>
    </xdr:from>
    <xdr:to>
      <xdr:col>2</xdr:col>
      <xdr:colOff>57150</xdr:colOff>
      <xdr:row>60</xdr:row>
      <xdr:rowOff>19050</xdr:rowOff>
    </xdr:to>
    <xdr:sp macro="" textlink="">
      <xdr:nvSpPr>
        <xdr:cNvPr id="177" name="Text Box 3">
          <a:extLst>
            <a:ext uri="{FF2B5EF4-FFF2-40B4-BE49-F238E27FC236}">
              <a16:creationId xmlns:a16="http://schemas.microsoft.com/office/drawing/2014/main" xmlns="" id="{00000000-0008-0000-0E00-0000B1000000}"/>
            </a:ext>
          </a:extLst>
        </xdr:cNvPr>
        <xdr:cNvSpPr txBox="1">
          <a:spLocks noChangeArrowheads="1"/>
        </xdr:cNvSpPr>
      </xdr:nvSpPr>
      <xdr:spPr bwMode="auto">
        <a:xfrm>
          <a:off x="244929" y="15103929"/>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47</xdr:col>
      <xdr:colOff>272143</xdr:colOff>
      <xdr:row>33</xdr:row>
      <xdr:rowOff>236765</xdr:rowOff>
    </xdr:from>
    <xdr:to>
      <xdr:col>52</xdr:col>
      <xdr:colOff>40822</xdr:colOff>
      <xdr:row>40</xdr:row>
      <xdr:rowOff>163285</xdr:rowOff>
    </xdr:to>
    <xdr:sp macro="" textlink="">
      <xdr:nvSpPr>
        <xdr:cNvPr id="178" name="Oval 9">
          <a:extLst>
            <a:ext uri="{FF2B5EF4-FFF2-40B4-BE49-F238E27FC236}">
              <a16:creationId xmlns:a16="http://schemas.microsoft.com/office/drawing/2014/main" xmlns="" id="{00000000-0008-0000-0E00-0000B2000000}"/>
            </a:ext>
          </a:extLst>
        </xdr:cNvPr>
        <xdr:cNvSpPr>
          <a:spLocks noChangeArrowheads="1"/>
        </xdr:cNvSpPr>
      </xdr:nvSpPr>
      <xdr:spPr bwMode="auto">
        <a:xfrm>
          <a:off x="14913429" y="6591301"/>
          <a:ext cx="1333500" cy="192677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51</xdr:col>
      <xdr:colOff>29936</xdr:colOff>
      <xdr:row>40</xdr:row>
      <xdr:rowOff>97971</xdr:rowOff>
    </xdr:from>
    <xdr:to>
      <xdr:col>53</xdr:col>
      <xdr:colOff>5446</xdr:colOff>
      <xdr:row>41</xdr:row>
      <xdr:rowOff>8164</xdr:rowOff>
    </xdr:to>
    <xdr:grpSp>
      <xdr:nvGrpSpPr>
        <xdr:cNvPr id="179" name="Group 178">
          <a:extLst>
            <a:ext uri="{FF2B5EF4-FFF2-40B4-BE49-F238E27FC236}">
              <a16:creationId xmlns:a16="http://schemas.microsoft.com/office/drawing/2014/main" xmlns="" id="{00000000-0008-0000-0E00-0000B3000000}"/>
            </a:ext>
          </a:extLst>
        </xdr:cNvPr>
        <xdr:cNvGrpSpPr/>
      </xdr:nvGrpSpPr>
      <xdr:grpSpPr>
        <a:xfrm>
          <a:off x="15858754" y="8445335"/>
          <a:ext cx="598965" cy="204602"/>
          <a:chOff x="5959928" y="3878036"/>
          <a:chExt cx="601437" cy="209550"/>
        </a:xfrm>
      </xdr:grpSpPr>
      <xdr:sp macro="" textlink="">
        <xdr:nvSpPr>
          <xdr:cNvPr id="180" name="Text Box 13">
            <a:extLst>
              <a:ext uri="{FF2B5EF4-FFF2-40B4-BE49-F238E27FC236}">
                <a16:creationId xmlns:a16="http://schemas.microsoft.com/office/drawing/2014/main" xmlns="" id="{00000000-0008-0000-0E00-0000B4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81" name="Line 14">
            <a:extLst>
              <a:ext uri="{FF2B5EF4-FFF2-40B4-BE49-F238E27FC236}">
                <a16:creationId xmlns:a16="http://schemas.microsoft.com/office/drawing/2014/main" xmlns="" id="{00000000-0008-0000-0E00-0000B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166007</xdr:colOff>
      <xdr:row>43</xdr:row>
      <xdr:rowOff>48987</xdr:rowOff>
    </xdr:from>
    <xdr:to>
      <xdr:col>5</xdr:col>
      <xdr:colOff>2721</xdr:colOff>
      <xdr:row>45</xdr:row>
      <xdr:rowOff>13607</xdr:rowOff>
    </xdr:to>
    <xdr:sp macro="" textlink="">
      <xdr:nvSpPr>
        <xdr:cNvPr id="182" name="Oval 9">
          <a:extLst>
            <a:ext uri="{FF2B5EF4-FFF2-40B4-BE49-F238E27FC236}">
              <a16:creationId xmlns:a16="http://schemas.microsoft.com/office/drawing/2014/main" xmlns="" id="{00000000-0008-0000-0E00-0000B6000000}"/>
            </a:ext>
          </a:extLst>
        </xdr:cNvPr>
        <xdr:cNvSpPr>
          <a:spLocks noChangeArrowheads="1"/>
        </xdr:cNvSpPr>
      </xdr:nvSpPr>
      <xdr:spPr bwMode="auto">
        <a:xfrm>
          <a:off x="166007" y="12404273"/>
          <a:ext cx="1333500"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5</xdr:col>
      <xdr:colOff>32658</xdr:colOff>
      <xdr:row>44</xdr:row>
      <xdr:rowOff>5442</xdr:rowOff>
    </xdr:from>
    <xdr:to>
      <xdr:col>7</xdr:col>
      <xdr:colOff>8168</xdr:colOff>
      <xdr:row>45</xdr:row>
      <xdr:rowOff>10885</xdr:rowOff>
    </xdr:to>
    <xdr:grpSp>
      <xdr:nvGrpSpPr>
        <xdr:cNvPr id="183" name="Group 182">
          <a:extLst>
            <a:ext uri="{FF2B5EF4-FFF2-40B4-BE49-F238E27FC236}">
              <a16:creationId xmlns:a16="http://schemas.microsoft.com/office/drawing/2014/main" xmlns="" id="{00000000-0008-0000-0E00-0000B7000000}"/>
            </a:ext>
          </a:extLst>
        </xdr:cNvPr>
        <xdr:cNvGrpSpPr/>
      </xdr:nvGrpSpPr>
      <xdr:grpSpPr>
        <a:xfrm>
          <a:off x="1522022" y="9426533"/>
          <a:ext cx="598964" cy="195943"/>
          <a:chOff x="5959928" y="3878036"/>
          <a:chExt cx="601437" cy="209550"/>
        </a:xfrm>
      </xdr:grpSpPr>
      <xdr:sp macro="" textlink="">
        <xdr:nvSpPr>
          <xdr:cNvPr id="184" name="Text Box 13">
            <a:extLst>
              <a:ext uri="{FF2B5EF4-FFF2-40B4-BE49-F238E27FC236}">
                <a16:creationId xmlns:a16="http://schemas.microsoft.com/office/drawing/2014/main" xmlns="" id="{00000000-0008-0000-0E00-0000B8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85" name="Line 14">
            <a:extLst>
              <a:ext uri="{FF2B5EF4-FFF2-40B4-BE49-F238E27FC236}">
                <a16:creationId xmlns:a16="http://schemas.microsoft.com/office/drawing/2014/main" xmlns="" id="{00000000-0008-0000-0E00-0000B9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34</xdr:col>
      <xdr:colOff>27214</xdr:colOff>
      <xdr:row>44</xdr:row>
      <xdr:rowOff>149679</xdr:rowOff>
    </xdr:from>
    <xdr:to>
      <xdr:col>38</xdr:col>
      <xdr:colOff>108857</xdr:colOff>
      <xdr:row>45</xdr:row>
      <xdr:rowOff>304799</xdr:rowOff>
    </xdr:to>
    <xdr:sp macro="" textlink="">
      <xdr:nvSpPr>
        <xdr:cNvPr id="187" name="Oval 9">
          <a:extLst>
            <a:ext uri="{FF2B5EF4-FFF2-40B4-BE49-F238E27FC236}">
              <a16:creationId xmlns:a16="http://schemas.microsoft.com/office/drawing/2014/main" xmlns="" id="{00000000-0008-0000-0E00-0000BB000000}"/>
            </a:ext>
          </a:extLst>
        </xdr:cNvPr>
        <xdr:cNvSpPr>
          <a:spLocks noChangeArrowheads="1"/>
        </xdr:cNvSpPr>
      </xdr:nvSpPr>
      <xdr:spPr bwMode="auto">
        <a:xfrm>
          <a:off x="10599964" y="12695465"/>
          <a:ext cx="1333500"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274864</xdr:colOff>
      <xdr:row>44</xdr:row>
      <xdr:rowOff>125186</xdr:rowOff>
    </xdr:from>
    <xdr:to>
      <xdr:col>42</xdr:col>
      <xdr:colOff>43543</xdr:colOff>
      <xdr:row>45</xdr:row>
      <xdr:rowOff>280306</xdr:rowOff>
    </xdr:to>
    <xdr:sp macro="" textlink="">
      <xdr:nvSpPr>
        <xdr:cNvPr id="188" name="Oval 9">
          <a:extLst>
            <a:ext uri="{FF2B5EF4-FFF2-40B4-BE49-F238E27FC236}">
              <a16:creationId xmlns:a16="http://schemas.microsoft.com/office/drawing/2014/main" xmlns="" id="{00000000-0008-0000-0E00-0000BC000000}"/>
            </a:ext>
          </a:extLst>
        </xdr:cNvPr>
        <xdr:cNvSpPr>
          <a:spLocks noChangeArrowheads="1"/>
        </xdr:cNvSpPr>
      </xdr:nvSpPr>
      <xdr:spPr bwMode="auto">
        <a:xfrm>
          <a:off x="11786507" y="12670972"/>
          <a:ext cx="1333500"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41</xdr:col>
      <xdr:colOff>182336</xdr:colOff>
      <xdr:row>44</xdr:row>
      <xdr:rowOff>155122</xdr:rowOff>
    </xdr:from>
    <xdr:to>
      <xdr:col>45</xdr:col>
      <xdr:colOff>263979</xdr:colOff>
      <xdr:row>45</xdr:row>
      <xdr:rowOff>310242</xdr:rowOff>
    </xdr:to>
    <xdr:sp macro="" textlink="">
      <xdr:nvSpPr>
        <xdr:cNvPr id="189" name="Oval 9">
          <a:extLst>
            <a:ext uri="{FF2B5EF4-FFF2-40B4-BE49-F238E27FC236}">
              <a16:creationId xmlns:a16="http://schemas.microsoft.com/office/drawing/2014/main" xmlns="" id="{00000000-0008-0000-0E00-0000BD000000}"/>
            </a:ext>
          </a:extLst>
        </xdr:cNvPr>
        <xdr:cNvSpPr>
          <a:spLocks noChangeArrowheads="1"/>
        </xdr:cNvSpPr>
      </xdr:nvSpPr>
      <xdr:spPr bwMode="auto">
        <a:xfrm>
          <a:off x="12945836" y="12700908"/>
          <a:ext cx="1333500"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43</xdr:col>
      <xdr:colOff>176884</xdr:colOff>
      <xdr:row>45</xdr:row>
      <xdr:rowOff>326570</xdr:rowOff>
    </xdr:from>
    <xdr:to>
      <xdr:col>44</xdr:col>
      <xdr:colOff>111570</xdr:colOff>
      <xdr:row>47</xdr:row>
      <xdr:rowOff>73477</xdr:rowOff>
    </xdr:to>
    <xdr:grpSp>
      <xdr:nvGrpSpPr>
        <xdr:cNvPr id="190" name="Group 189">
          <a:extLst>
            <a:ext uri="{FF2B5EF4-FFF2-40B4-BE49-F238E27FC236}">
              <a16:creationId xmlns:a16="http://schemas.microsoft.com/office/drawing/2014/main" xmlns="" id="{00000000-0008-0000-0E00-0000BE000000}"/>
            </a:ext>
          </a:extLst>
        </xdr:cNvPr>
        <xdr:cNvGrpSpPr/>
      </xdr:nvGrpSpPr>
      <xdr:grpSpPr>
        <a:xfrm>
          <a:off x="13511884" y="9938161"/>
          <a:ext cx="246413" cy="404998"/>
          <a:chOff x="6313715" y="3659755"/>
          <a:chExt cx="247650" cy="427831"/>
        </a:xfrm>
      </xdr:grpSpPr>
      <xdr:sp macro="" textlink="">
        <xdr:nvSpPr>
          <xdr:cNvPr id="191" name="Text Box 13">
            <a:extLst>
              <a:ext uri="{FF2B5EF4-FFF2-40B4-BE49-F238E27FC236}">
                <a16:creationId xmlns:a16="http://schemas.microsoft.com/office/drawing/2014/main" xmlns="" id="{00000000-0008-0000-0E00-0000BF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9</a:t>
            </a:r>
          </a:p>
        </xdr:txBody>
      </xdr:sp>
      <xdr:sp macro="" textlink="">
        <xdr:nvSpPr>
          <xdr:cNvPr id="192" name="Line 14">
            <a:extLst>
              <a:ext uri="{FF2B5EF4-FFF2-40B4-BE49-F238E27FC236}">
                <a16:creationId xmlns:a16="http://schemas.microsoft.com/office/drawing/2014/main" xmlns="" id="{00000000-0008-0000-0E00-0000C0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39</xdr:col>
      <xdr:colOff>179606</xdr:colOff>
      <xdr:row>45</xdr:row>
      <xdr:rowOff>329292</xdr:rowOff>
    </xdr:from>
    <xdr:to>
      <xdr:col>40</xdr:col>
      <xdr:colOff>114291</xdr:colOff>
      <xdr:row>47</xdr:row>
      <xdr:rowOff>76199</xdr:rowOff>
    </xdr:to>
    <xdr:grpSp>
      <xdr:nvGrpSpPr>
        <xdr:cNvPr id="199" name="Group 198">
          <a:extLst>
            <a:ext uri="{FF2B5EF4-FFF2-40B4-BE49-F238E27FC236}">
              <a16:creationId xmlns:a16="http://schemas.microsoft.com/office/drawing/2014/main" xmlns="" id="{00000000-0008-0000-0E00-0000C7000000}"/>
            </a:ext>
          </a:extLst>
        </xdr:cNvPr>
        <xdr:cNvGrpSpPr/>
      </xdr:nvGrpSpPr>
      <xdr:grpSpPr>
        <a:xfrm>
          <a:off x="12267697" y="9940883"/>
          <a:ext cx="246412" cy="404998"/>
          <a:chOff x="6313715" y="3659755"/>
          <a:chExt cx="247650" cy="427831"/>
        </a:xfrm>
      </xdr:grpSpPr>
      <xdr:sp macro="" textlink="">
        <xdr:nvSpPr>
          <xdr:cNvPr id="200" name="Text Box 13">
            <a:extLst>
              <a:ext uri="{FF2B5EF4-FFF2-40B4-BE49-F238E27FC236}">
                <a16:creationId xmlns:a16="http://schemas.microsoft.com/office/drawing/2014/main" xmlns="" id="{00000000-0008-0000-0E00-0000C8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8</a:t>
            </a:r>
          </a:p>
        </xdr:txBody>
      </xdr:sp>
      <xdr:sp macro="" textlink="">
        <xdr:nvSpPr>
          <xdr:cNvPr id="201" name="Line 14">
            <a:extLst>
              <a:ext uri="{FF2B5EF4-FFF2-40B4-BE49-F238E27FC236}">
                <a16:creationId xmlns:a16="http://schemas.microsoft.com/office/drawing/2014/main" xmlns="" id="{00000000-0008-0000-0E00-0000C9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36</xdr:col>
      <xdr:colOff>32648</xdr:colOff>
      <xdr:row>45</xdr:row>
      <xdr:rowOff>345620</xdr:rowOff>
    </xdr:from>
    <xdr:to>
      <xdr:col>36</xdr:col>
      <xdr:colOff>280298</xdr:colOff>
      <xdr:row>47</xdr:row>
      <xdr:rowOff>92527</xdr:rowOff>
    </xdr:to>
    <xdr:grpSp>
      <xdr:nvGrpSpPr>
        <xdr:cNvPr id="202" name="Group 201">
          <a:extLst>
            <a:ext uri="{FF2B5EF4-FFF2-40B4-BE49-F238E27FC236}">
              <a16:creationId xmlns:a16="http://schemas.microsoft.com/office/drawing/2014/main" xmlns="" id="{00000000-0008-0000-0E00-0000CA000000}"/>
            </a:ext>
          </a:extLst>
        </xdr:cNvPr>
        <xdr:cNvGrpSpPr/>
      </xdr:nvGrpSpPr>
      <xdr:grpSpPr>
        <a:xfrm>
          <a:off x="11185557" y="9957211"/>
          <a:ext cx="247650" cy="404998"/>
          <a:chOff x="6313715" y="3659755"/>
          <a:chExt cx="247650" cy="427831"/>
        </a:xfrm>
      </xdr:grpSpPr>
      <xdr:sp macro="" textlink="">
        <xdr:nvSpPr>
          <xdr:cNvPr id="203" name="Text Box 13">
            <a:extLst>
              <a:ext uri="{FF2B5EF4-FFF2-40B4-BE49-F238E27FC236}">
                <a16:creationId xmlns:a16="http://schemas.microsoft.com/office/drawing/2014/main" xmlns="" id="{00000000-0008-0000-0E00-0000CB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204" name="Line 14">
            <a:extLst>
              <a:ext uri="{FF2B5EF4-FFF2-40B4-BE49-F238E27FC236}">
                <a16:creationId xmlns:a16="http://schemas.microsoft.com/office/drawing/2014/main" xmlns="" id="{00000000-0008-0000-0E00-0000CC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16328</xdr:colOff>
      <xdr:row>62</xdr:row>
      <xdr:rowOff>138793</xdr:rowOff>
    </xdr:from>
    <xdr:to>
      <xdr:col>2</xdr:col>
      <xdr:colOff>73478</xdr:colOff>
      <xdr:row>63</xdr:row>
      <xdr:rowOff>157843</xdr:rowOff>
    </xdr:to>
    <xdr:sp macro="" textlink="">
      <xdr:nvSpPr>
        <xdr:cNvPr id="208" name="Text Box 3">
          <a:extLst>
            <a:ext uri="{FF2B5EF4-FFF2-40B4-BE49-F238E27FC236}">
              <a16:creationId xmlns:a16="http://schemas.microsoft.com/office/drawing/2014/main" xmlns="" id="{00000000-0008-0000-0E00-0000D0000000}"/>
            </a:ext>
          </a:extLst>
        </xdr:cNvPr>
        <xdr:cNvSpPr txBox="1">
          <a:spLocks noChangeArrowheads="1"/>
        </xdr:cNvSpPr>
      </xdr:nvSpPr>
      <xdr:spPr bwMode="auto">
        <a:xfrm>
          <a:off x="261257" y="15623722"/>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xdr:from>
      <xdr:col>1</xdr:col>
      <xdr:colOff>5443</xdr:colOff>
      <xdr:row>65</xdr:row>
      <xdr:rowOff>32657</xdr:rowOff>
    </xdr:from>
    <xdr:to>
      <xdr:col>2</xdr:col>
      <xdr:colOff>62593</xdr:colOff>
      <xdr:row>66</xdr:row>
      <xdr:rowOff>51707</xdr:rowOff>
    </xdr:to>
    <xdr:sp macro="" textlink="">
      <xdr:nvSpPr>
        <xdr:cNvPr id="209" name="Text Box 3">
          <a:extLst>
            <a:ext uri="{FF2B5EF4-FFF2-40B4-BE49-F238E27FC236}">
              <a16:creationId xmlns:a16="http://schemas.microsoft.com/office/drawing/2014/main" xmlns="" id="{00000000-0008-0000-0E00-0000D1000000}"/>
            </a:ext>
          </a:extLst>
        </xdr:cNvPr>
        <xdr:cNvSpPr txBox="1">
          <a:spLocks noChangeArrowheads="1"/>
        </xdr:cNvSpPr>
      </xdr:nvSpPr>
      <xdr:spPr bwMode="auto">
        <a:xfrm>
          <a:off x="250372" y="16089086"/>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6</a:t>
          </a:r>
        </a:p>
      </xdr:txBody>
    </xdr:sp>
    <xdr:clientData/>
  </xdr:twoCellAnchor>
  <xdr:twoCellAnchor>
    <xdr:from>
      <xdr:col>17</xdr:col>
      <xdr:colOff>288471</xdr:colOff>
      <xdr:row>60</xdr:row>
      <xdr:rowOff>179615</xdr:rowOff>
    </xdr:from>
    <xdr:to>
      <xdr:col>19</xdr:col>
      <xdr:colOff>32656</xdr:colOff>
      <xdr:row>62</xdr:row>
      <xdr:rowOff>0</xdr:rowOff>
    </xdr:to>
    <xdr:sp macro="" textlink="">
      <xdr:nvSpPr>
        <xdr:cNvPr id="210" name="Text Box 3">
          <a:extLst>
            <a:ext uri="{FF2B5EF4-FFF2-40B4-BE49-F238E27FC236}">
              <a16:creationId xmlns:a16="http://schemas.microsoft.com/office/drawing/2014/main" xmlns="" id="{00000000-0008-0000-0E00-0000D2000000}"/>
            </a:ext>
          </a:extLst>
        </xdr:cNvPr>
        <xdr:cNvSpPr txBox="1">
          <a:spLocks noChangeArrowheads="1"/>
        </xdr:cNvSpPr>
      </xdr:nvSpPr>
      <xdr:spPr bwMode="auto">
        <a:xfrm>
          <a:off x="5540828" y="15474044"/>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7</a:t>
          </a:r>
        </a:p>
      </xdr:txBody>
    </xdr:sp>
    <xdr:clientData/>
  </xdr:twoCellAnchor>
  <xdr:twoCellAnchor>
    <xdr:from>
      <xdr:col>41</xdr:col>
      <xdr:colOff>13607</xdr:colOff>
      <xdr:row>28</xdr:row>
      <xdr:rowOff>40820</xdr:rowOff>
    </xdr:from>
    <xdr:to>
      <xdr:col>44</xdr:col>
      <xdr:colOff>108857</xdr:colOff>
      <xdr:row>29</xdr:row>
      <xdr:rowOff>81641</xdr:rowOff>
    </xdr:to>
    <xdr:sp macro="" textlink="">
      <xdr:nvSpPr>
        <xdr:cNvPr id="211" name="Rounded Rectangle 210">
          <a:extLst>
            <a:ext uri="{FF2B5EF4-FFF2-40B4-BE49-F238E27FC236}">
              <a16:creationId xmlns:a16="http://schemas.microsoft.com/office/drawing/2014/main" xmlns="" id="{00000000-0008-0000-0E00-0000D3000000}"/>
            </a:ext>
          </a:extLst>
        </xdr:cNvPr>
        <xdr:cNvSpPr/>
      </xdr:nvSpPr>
      <xdr:spPr>
        <a:xfrm>
          <a:off x="12777107" y="5429249"/>
          <a:ext cx="1034143"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41</xdr:col>
      <xdr:colOff>25853</xdr:colOff>
      <xdr:row>27</xdr:row>
      <xdr:rowOff>179615</xdr:rowOff>
    </xdr:from>
    <xdr:to>
      <xdr:col>44</xdr:col>
      <xdr:colOff>9524</xdr:colOff>
      <xdr:row>29</xdr:row>
      <xdr:rowOff>163286</xdr:rowOff>
    </xdr:to>
    <xdr:sp macro="" textlink="">
      <xdr:nvSpPr>
        <xdr:cNvPr id="144" name="Oval 9">
          <a:extLst>
            <a:ext uri="{FF2B5EF4-FFF2-40B4-BE49-F238E27FC236}">
              <a16:creationId xmlns:a16="http://schemas.microsoft.com/office/drawing/2014/main" xmlns="" id="{00000000-0008-0000-0E00-000090000000}"/>
            </a:ext>
          </a:extLst>
        </xdr:cNvPr>
        <xdr:cNvSpPr>
          <a:spLocks noChangeArrowheads="1"/>
        </xdr:cNvSpPr>
      </xdr:nvSpPr>
      <xdr:spPr bwMode="auto">
        <a:xfrm>
          <a:off x="12789353" y="5377544"/>
          <a:ext cx="922564" cy="36467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45</xdr:col>
      <xdr:colOff>83003</xdr:colOff>
      <xdr:row>28</xdr:row>
      <xdr:rowOff>19050</xdr:rowOff>
    </xdr:from>
    <xdr:to>
      <xdr:col>48</xdr:col>
      <xdr:colOff>66674</xdr:colOff>
      <xdr:row>30</xdr:row>
      <xdr:rowOff>2721</xdr:rowOff>
    </xdr:to>
    <xdr:sp macro="" textlink="">
      <xdr:nvSpPr>
        <xdr:cNvPr id="212" name="Oval 9">
          <a:extLst>
            <a:ext uri="{FF2B5EF4-FFF2-40B4-BE49-F238E27FC236}">
              <a16:creationId xmlns:a16="http://schemas.microsoft.com/office/drawing/2014/main" xmlns="" id="{00000000-0008-0000-0E00-0000D4000000}"/>
            </a:ext>
          </a:extLst>
        </xdr:cNvPr>
        <xdr:cNvSpPr>
          <a:spLocks noChangeArrowheads="1"/>
        </xdr:cNvSpPr>
      </xdr:nvSpPr>
      <xdr:spPr bwMode="auto">
        <a:xfrm>
          <a:off x="14098360" y="5407479"/>
          <a:ext cx="922564" cy="36467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5443</xdr:colOff>
      <xdr:row>67</xdr:row>
      <xdr:rowOff>19050</xdr:rowOff>
    </xdr:from>
    <xdr:to>
      <xdr:col>2</xdr:col>
      <xdr:colOff>62593</xdr:colOff>
      <xdr:row>68</xdr:row>
      <xdr:rowOff>38100</xdr:rowOff>
    </xdr:to>
    <xdr:sp macro="" textlink="">
      <xdr:nvSpPr>
        <xdr:cNvPr id="213" name="Text Box 3">
          <a:extLst>
            <a:ext uri="{FF2B5EF4-FFF2-40B4-BE49-F238E27FC236}">
              <a16:creationId xmlns:a16="http://schemas.microsoft.com/office/drawing/2014/main" xmlns="" id="{00000000-0008-0000-0E00-0000D5000000}"/>
            </a:ext>
          </a:extLst>
        </xdr:cNvPr>
        <xdr:cNvSpPr txBox="1">
          <a:spLocks noChangeArrowheads="1"/>
        </xdr:cNvSpPr>
      </xdr:nvSpPr>
      <xdr:spPr bwMode="auto">
        <a:xfrm>
          <a:off x="250372" y="16646979"/>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8</a:t>
          </a:r>
        </a:p>
      </xdr:txBody>
    </xdr:sp>
    <xdr:clientData/>
  </xdr:twoCellAnchor>
  <xdr:twoCellAnchor>
    <xdr:from>
      <xdr:col>53</xdr:col>
      <xdr:colOff>261257</xdr:colOff>
      <xdr:row>33</xdr:row>
      <xdr:rowOff>2720</xdr:rowOff>
    </xdr:from>
    <xdr:to>
      <xdr:col>57</xdr:col>
      <xdr:colOff>138792</xdr:colOff>
      <xdr:row>33</xdr:row>
      <xdr:rowOff>234041</xdr:rowOff>
    </xdr:to>
    <xdr:sp macro="" textlink="">
      <xdr:nvSpPr>
        <xdr:cNvPr id="214" name="Rounded Rectangle 213">
          <a:extLst>
            <a:ext uri="{FF2B5EF4-FFF2-40B4-BE49-F238E27FC236}">
              <a16:creationId xmlns:a16="http://schemas.microsoft.com/office/drawing/2014/main" xmlns="" id="{00000000-0008-0000-0E00-0000D6000000}"/>
            </a:ext>
          </a:extLst>
        </xdr:cNvPr>
        <xdr:cNvSpPr/>
      </xdr:nvSpPr>
      <xdr:spPr>
        <a:xfrm>
          <a:off x="16780328" y="6357256"/>
          <a:ext cx="1034143"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Detail</a:t>
          </a:r>
          <a:r>
            <a:rPr lang="en-US" sz="1100" baseline="0"/>
            <a:t> data</a:t>
          </a:r>
          <a:endParaRPr lang="en-US" sz="1100"/>
        </a:p>
      </xdr:txBody>
    </xdr:sp>
    <xdr:clientData/>
  </xdr:twoCellAnchor>
  <xdr:twoCellAnchor>
    <xdr:from>
      <xdr:col>53</xdr:col>
      <xdr:colOff>144236</xdr:colOff>
      <xdr:row>32</xdr:row>
      <xdr:rowOff>130629</xdr:rowOff>
    </xdr:from>
    <xdr:to>
      <xdr:col>58</xdr:col>
      <xdr:colOff>103414</xdr:colOff>
      <xdr:row>33</xdr:row>
      <xdr:rowOff>272142</xdr:rowOff>
    </xdr:to>
    <xdr:sp macro="" textlink="">
      <xdr:nvSpPr>
        <xdr:cNvPr id="215" name="Oval 9">
          <a:extLst>
            <a:ext uri="{FF2B5EF4-FFF2-40B4-BE49-F238E27FC236}">
              <a16:creationId xmlns:a16="http://schemas.microsoft.com/office/drawing/2014/main" xmlns="" id="{00000000-0008-0000-0E00-0000D7000000}"/>
            </a:ext>
          </a:extLst>
        </xdr:cNvPr>
        <xdr:cNvSpPr>
          <a:spLocks noChangeArrowheads="1"/>
        </xdr:cNvSpPr>
      </xdr:nvSpPr>
      <xdr:spPr bwMode="auto">
        <a:xfrm>
          <a:off x="16663307" y="6281058"/>
          <a:ext cx="1333500"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59</xdr:col>
      <xdr:colOff>27206</xdr:colOff>
      <xdr:row>33</xdr:row>
      <xdr:rowOff>13606</xdr:rowOff>
    </xdr:from>
    <xdr:to>
      <xdr:col>60</xdr:col>
      <xdr:colOff>57142</xdr:colOff>
      <xdr:row>33</xdr:row>
      <xdr:rowOff>209549</xdr:rowOff>
    </xdr:to>
    <xdr:sp macro="" textlink="">
      <xdr:nvSpPr>
        <xdr:cNvPr id="216" name="Text Box 13">
          <a:extLst>
            <a:ext uri="{FF2B5EF4-FFF2-40B4-BE49-F238E27FC236}">
              <a16:creationId xmlns:a16="http://schemas.microsoft.com/office/drawing/2014/main" xmlns="" id="{00000000-0008-0000-0E00-0000D8000000}"/>
            </a:ext>
          </a:extLst>
        </xdr:cNvPr>
        <xdr:cNvSpPr txBox="1">
          <a:spLocks noChangeArrowheads="1"/>
        </xdr:cNvSpPr>
      </xdr:nvSpPr>
      <xdr:spPr bwMode="auto">
        <a:xfrm>
          <a:off x="18138313" y="6368142"/>
          <a:ext cx="247650" cy="195943"/>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10</a:t>
          </a:r>
        </a:p>
      </xdr:txBody>
    </xdr:sp>
    <xdr:clientData/>
  </xdr:twoCellAnchor>
  <xdr:twoCellAnchor>
    <xdr:from>
      <xdr:col>1</xdr:col>
      <xdr:colOff>8164</xdr:colOff>
      <xdr:row>69</xdr:row>
      <xdr:rowOff>21771</xdr:rowOff>
    </xdr:from>
    <xdr:to>
      <xdr:col>2</xdr:col>
      <xdr:colOff>65314</xdr:colOff>
      <xdr:row>70</xdr:row>
      <xdr:rowOff>40821</xdr:rowOff>
    </xdr:to>
    <xdr:sp macro="" textlink="">
      <xdr:nvSpPr>
        <xdr:cNvPr id="217" name="Text Box 3">
          <a:extLst>
            <a:ext uri="{FF2B5EF4-FFF2-40B4-BE49-F238E27FC236}">
              <a16:creationId xmlns:a16="http://schemas.microsoft.com/office/drawing/2014/main" xmlns="" id="{00000000-0008-0000-0E00-0000D9000000}"/>
            </a:ext>
          </a:extLst>
        </xdr:cNvPr>
        <xdr:cNvSpPr txBox="1">
          <a:spLocks noChangeArrowheads="1"/>
        </xdr:cNvSpPr>
      </xdr:nvSpPr>
      <xdr:spPr bwMode="auto">
        <a:xfrm>
          <a:off x="253093" y="17030700"/>
          <a:ext cx="370114"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10</a:t>
          </a:r>
        </a:p>
      </xdr:txBody>
    </xdr:sp>
    <xdr:clientData/>
  </xdr:twoCellAnchor>
  <xdr:twoCellAnchor>
    <xdr:from>
      <xdr:col>20</xdr:col>
      <xdr:colOff>70758</xdr:colOff>
      <xdr:row>13</xdr:row>
      <xdr:rowOff>29937</xdr:rowOff>
    </xdr:from>
    <xdr:to>
      <xdr:col>21</xdr:col>
      <xdr:colOff>10886</xdr:colOff>
      <xdr:row>16</xdr:row>
      <xdr:rowOff>201386</xdr:rowOff>
    </xdr:to>
    <xdr:grpSp>
      <xdr:nvGrpSpPr>
        <xdr:cNvPr id="205" name="Group 204">
          <a:extLst>
            <a:ext uri="{FF2B5EF4-FFF2-40B4-BE49-F238E27FC236}">
              <a16:creationId xmlns:a16="http://schemas.microsoft.com/office/drawing/2014/main" xmlns="" id="{00000000-0008-0000-0E00-0000CD000000}"/>
            </a:ext>
          </a:extLst>
        </xdr:cNvPr>
        <xdr:cNvGrpSpPr/>
      </xdr:nvGrpSpPr>
      <xdr:grpSpPr>
        <a:xfrm>
          <a:off x="6236031" y="2281301"/>
          <a:ext cx="251855" cy="846858"/>
          <a:chOff x="462644" y="2122714"/>
          <a:chExt cx="157843" cy="865414"/>
        </a:xfrm>
      </xdr:grpSpPr>
      <xdr:pic>
        <xdr:nvPicPr>
          <xdr:cNvPr id="206" name="Picture 205" descr="http://ebs.toyotavn.com.vn:8000/OA_MEDIA/fwkhp_folder.gif">
            <a:extLst>
              <a:ext uri="{FF2B5EF4-FFF2-40B4-BE49-F238E27FC236}">
                <a16:creationId xmlns:a16="http://schemas.microsoft.com/office/drawing/2014/main" xmlns="" id="{00000000-0008-0000-0E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0E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8" name="Picture 217" descr="http://ebs.toyotavn.com.vn:8000/OA_MEDIA/fwkhp_folder.gif">
            <a:extLst>
              <a:ext uri="{FF2B5EF4-FFF2-40B4-BE49-F238E27FC236}">
                <a16:creationId xmlns:a16="http://schemas.microsoft.com/office/drawing/2014/main" xmlns="" id="{00000000-0008-0000-0E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0E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20" name="Group 219">
          <a:extLst>
            <a:ext uri="{FF2B5EF4-FFF2-40B4-BE49-F238E27FC236}">
              <a16:creationId xmlns:a16="http://schemas.microsoft.com/office/drawing/2014/main" xmlns="" id="{00000000-0008-0000-0E00-0000DC000000}"/>
            </a:ext>
          </a:extLst>
        </xdr:cNvPr>
        <xdr:cNvGrpSpPr/>
      </xdr:nvGrpSpPr>
      <xdr:grpSpPr>
        <a:xfrm>
          <a:off x="6236031" y="2056164"/>
          <a:ext cx="251855" cy="846858"/>
          <a:chOff x="462644" y="2122714"/>
          <a:chExt cx="157843" cy="865414"/>
        </a:xfrm>
      </xdr:grpSpPr>
      <xdr:pic>
        <xdr:nvPicPr>
          <xdr:cNvPr id="221" name="Picture 220" descr="http://ebs.toyotavn.com.vn:8000/OA_MEDIA/fwkhp_folder.gif">
            <a:extLst>
              <a:ext uri="{FF2B5EF4-FFF2-40B4-BE49-F238E27FC236}">
                <a16:creationId xmlns:a16="http://schemas.microsoft.com/office/drawing/2014/main" xmlns="" id="{00000000-0008-0000-0E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2" name="Picture 221" descr="http://ebs.toyotavn.com.vn:8000/OA_MEDIA/fwkhp_folder.gif">
            <a:extLst>
              <a:ext uri="{FF2B5EF4-FFF2-40B4-BE49-F238E27FC236}">
                <a16:creationId xmlns:a16="http://schemas.microsoft.com/office/drawing/2014/main" xmlns="" id="{00000000-0008-0000-0E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3" name="Picture 222" descr="http://ebs.toyotavn.com.vn:8000/OA_MEDIA/fwkhp_folder.gif">
            <a:extLst>
              <a:ext uri="{FF2B5EF4-FFF2-40B4-BE49-F238E27FC236}">
                <a16:creationId xmlns:a16="http://schemas.microsoft.com/office/drawing/2014/main" xmlns="" id="{00000000-0008-0000-0E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0E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26" name="Group 225">
          <a:extLst>
            <a:ext uri="{FF2B5EF4-FFF2-40B4-BE49-F238E27FC236}">
              <a16:creationId xmlns:a16="http://schemas.microsoft.com/office/drawing/2014/main" xmlns="" id="{00000000-0008-0000-0E00-0000E2000000}"/>
            </a:ext>
          </a:extLst>
        </xdr:cNvPr>
        <xdr:cNvGrpSpPr/>
      </xdr:nvGrpSpPr>
      <xdr:grpSpPr>
        <a:xfrm>
          <a:off x="6236031" y="2056164"/>
          <a:ext cx="251855" cy="846858"/>
          <a:chOff x="462644" y="2122714"/>
          <a:chExt cx="157843" cy="865414"/>
        </a:xfrm>
      </xdr:grpSpPr>
      <xdr:pic>
        <xdr:nvPicPr>
          <xdr:cNvPr id="227" name="Picture 226" descr="http://ebs.toyotavn.com.vn:8000/OA_MEDIA/fwkhp_folder.gif">
            <a:extLst>
              <a:ext uri="{FF2B5EF4-FFF2-40B4-BE49-F238E27FC236}">
                <a16:creationId xmlns:a16="http://schemas.microsoft.com/office/drawing/2014/main" xmlns="" id="{00000000-0008-0000-0E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0E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9" name="Picture 228" descr="http://ebs.toyotavn.com.vn:8000/OA_MEDIA/fwkhp_folder.gif">
            <a:extLst>
              <a:ext uri="{FF2B5EF4-FFF2-40B4-BE49-F238E27FC236}">
                <a16:creationId xmlns:a16="http://schemas.microsoft.com/office/drawing/2014/main" xmlns="" id="{00000000-0008-0000-0E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0" name="Picture 229" descr="http://ebs.toyotavn.com.vn:8000/OA_MEDIA/fwkhp_folder.gif">
            <a:extLst>
              <a:ext uri="{FF2B5EF4-FFF2-40B4-BE49-F238E27FC236}">
                <a16:creationId xmlns:a16="http://schemas.microsoft.com/office/drawing/2014/main" xmlns="" id="{00000000-0008-0000-0E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31" name="Group 230">
          <a:extLst>
            <a:ext uri="{FF2B5EF4-FFF2-40B4-BE49-F238E27FC236}">
              <a16:creationId xmlns:a16="http://schemas.microsoft.com/office/drawing/2014/main" xmlns="" id="{00000000-0008-0000-0E00-0000E7000000}"/>
            </a:ext>
          </a:extLst>
        </xdr:cNvPr>
        <xdr:cNvGrpSpPr/>
      </xdr:nvGrpSpPr>
      <xdr:grpSpPr>
        <a:xfrm>
          <a:off x="6236031" y="2056164"/>
          <a:ext cx="251855" cy="846858"/>
          <a:chOff x="462644" y="2122714"/>
          <a:chExt cx="157843" cy="865414"/>
        </a:xfrm>
      </xdr:grpSpPr>
      <xdr:pic>
        <xdr:nvPicPr>
          <xdr:cNvPr id="232" name="Picture 231" descr="http://ebs.toyotavn.com.vn:8000/OA_MEDIA/fwkhp_folder.gif">
            <a:extLst>
              <a:ext uri="{FF2B5EF4-FFF2-40B4-BE49-F238E27FC236}">
                <a16:creationId xmlns:a16="http://schemas.microsoft.com/office/drawing/2014/main" xmlns="" id="{00000000-0008-0000-0E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0E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0E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5" name="Picture 234" descr="http://ebs.toyotavn.com.vn:8000/OA_MEDIA/fwkhp_folder.gif">
            <a:extLst>
              <a:ext uri="{FF2B5EF4-FFF2-40B4-BE49-F238E27FC236}">
                <a16:creationId xmlns:a16="http://schemas.microsoft.com/office/drawing/2014/main" xmlns="" id="{00000000-0008-0000-0E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36" name="Group 235">
          <a:extLst>
            <a:ext uri="{FF2B5EF4-FFF2-40B4-BE49-F238E27FC236}">
              <a16:creationId xmlns:a16="http://schemas.microsoft.com/office/drawing/2014/main" xmlns="" id="{00000000-0008-0000-0E00-0000EC000000}"/>
            </a:ext>
          </a:extLst>
        </xdr:cNvPr>
        <xdr:cNvGrpSpPr/>
      </xdr:nvGrpSpPr>
      <xdr:grpSpPr>
        <a:xfrm>
          <a:off x="6236031" y="2056164"/>
          <a:ext cx="251855" cy="846858"/>
          <a:chOff x="462644" y="2122714"/>
          <a:chExt cx="157843" cy="865414"/>
        </a:xfrm>
      </xdr:grpSpPr>
      <xdr:pic>
        <xdr:nvPicPr>
          <xdr:cNvPr id="237" name="Picture 236" descr="http://ebs.toyotavn.com.vn:8000/OA_MEDIA/fwkhp_folder.gif">
            <a:extLst>
              <a:ext uri="{FF2B5EF4-FFF2-40B4-BE49-F238E27FC236}">
                <a16:creationId xmlns:a16="http://schemas.microsoft.com/office/drawing/2014/main" xmlns="" id="{00000000-0008-0000-0E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0E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0E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0" name="Picture 239" descr="http://ebs.toyotavn.com.vn:8000/OA_MEDIA/fwkhp_folder.gif">
            <a:extLst>
              <a:ext uri="{FF2B5EF4-FFF2-40B4-BE49-F238E27FC236}">
                <a16:creationId xmlns:a16="http://schemas.microsoft.com/office/drawing/2014/main" xmlns="" id="{00000000-0008-0000-0E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41" name="Group 240">
          <a:extLst>
            <a:ext uri="{FF2B5EF4-FFF2-40B4-BE49-F238E27FC236}">
              <a16:creationId xmlns:a16="http://schemas.microsoft.com/office/drawing/2014/main" xmlns="" id="{00000000-0008-0000-0E00-0000F1000000}"/>
            </a:ext>
          </a:extLst>
        </xdr:cNvPr>
        <xdr:cNvGrpSpPr/>
      </xdr:nvGrpSpPr>
      <xdr:grpSpPr>
        <a:xfrm>
          <a:off x="6252360" y="3013859"/>
          <a:ext cx="251855" cy="840673"/>
          <a:chOff x="462644" y="2122714"/>
          <a:chExt cx="157843" cy="865414"/>
        </a:xfrm>
      </xdr:grpSpPr>
      <xdr:pic>
        <xdr:nvPicPr>
          <xdr:cNvPr id="242" name="Picture 241" descr="http://ebs.toyotavn.com.vn:8000/OA_MEDIA/fwkhp_folder.gif">
            <a:extLst>
              <a:ext uri="{FF2B5EF4-FFF2-40B4-BE49-F238E27FC236}">
                <a16:creationId xmlns:a16="http://schemas.microsoft.com/office/drawing/2014/main" xmlns="" id="{00000000-0008-0000-0E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3" name="Picture 242" descr="http://ebs.toyotavn.com.vn:8000/OA_MEDIA/fwkhp_folder.gif">
            <a:extLst>
              <a:ext uri="{FF2B5EF4-FFF2-40B4-BE49-F238E27FC236}">
                <a16:creationId xmlns:a16="http://schemas.microsoft.com/office/drawing/2014/main" xmlns="" id="{00000000-0008-0000-0E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4" name="Picture 243" descr="http://ebs.toyotavn.com.vn:8000/OA_MEDIA/fwkhp_folder.gif">
            <a:extLst>
              <a:ext uri="{FF2B5EF4-FFF2-40B4-BE49-F238E27FC236}">
                <a16:creationId xmlns:a16="http://schemas.microsoft.com/office/drawing/2014/main" xmlns="" id="{00000000-0008-0000-0E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 name="Picture 244" descr="http://ebs.toyotavn.com.vn:8000/OA_MEDIA/fwkhp_folder.gif">
            <a:extLst>
              <a:ext uri="{FF2B5EF4-FFF2-40B4-BE49-F238E27FC236}">
                <a16:creationId xmlns:a16="http://schemas.microsoft.com/office/drawing/2014/main" xmlns="" id="{00000000-0008-0000-0E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46" name="Group 245">
          <a:extLst>
            <a:ext uri="{FF2B5EF4-FFF2-40B4-BE49-F238E27FC236}">
              <a16:creationId xmlns:a16="http://schemas.microsoft.com/office/drawing/2014/main" xmlns="" id="{00000000-0008-0000-0E00-0000F6000000}"/>
            </a:ext>
          </a:extLst>
        </xdr:cNvPr>
        <xdr:cNvGrpSpPr/>
      </xdr:nvGrpSpPr>
      <xdr:grpSpPr>
        <a:xfrm>
          <a:off x="6236031" y="2056164"/>
          <a:ext cx="251855" cy="846858"/>
          <a:chOff x="462644" y="2122714"/>
          <a:chExt cx="157843" cy="865414"/>
        </a:xfrm>
      </xdr:grpSpPr>
      <xdr:pic>
        <xdr:nvPicPr>
          <xdr:cNvPr id="247" name="Picture 246" descr="http://ebs.toyotavn.com.vn:8000/OA_MEDIA/fwkhp_folder.gif">
            <a:extLst>
              <a:ext uri="{FF2B5EF4-FFF2-40B4-BE49-F238E27FC236}">
                <a16:creationId xmlns:a16="http://schemas.microsoft.com/office/drawing/2014/main" xmlns="" id="{00000000-0008-0000-0E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8" name="Picture 247" descr="http://ebs.toyotavn.com.vn:8000/OA_MEDIA/fwkhp_folder.gif">
            <a:extLst>
              <a:ext uri="{FF2B5EF4-FFF2-40B4-BE49-F238E27FC236}">
                <a16:creationId xmlns:a16="http://schemas.microsoft.com/office/drawing/2014/main" xmlns="" id="{00000000-0008-0000-0E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9" name="Picture 248" descr="http://ebs.toyotavn.com.vn:8000/OA_MEDIA/fwkhp_folder.gif">
            <a:extLst>
              <a:ext uri="{FF2B5EF4-FFF2-40B4-BE49-F238E27FC236}">
                <a16:creationId xmlns:a16="http://schemas.microsoft.com/office/drawing/2014/main" xmlns="" id="{00000000-0008-0000-0E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Picture 249" descr="http://ebs.toyotavn.com.vn:8000/OA_MEDIA/fwkhp_folder.gif">
            <a:extLst>
              <a:ext uri="{FF2B5EF4-FFF2-40B4-BE49-F238E27FC236}">
                <a16:creationId xmlns:a16="http://schemas.microsoft.com/office/drawing/2014/main" xmlns="" id="{00000000-0008-0000-0E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51" name="Group 250">
          <a:extLst>
            <a:ext uri="{FF2B5EF4-FFF2-40B4-BE49-F238E27FC236}">
              <a16:creationId xmlns:a16="http://schemas.microsoft.com/office/drawing/2014/main" xmlns="" id="{00000000-0008-0000-0E00-0000FB000000}"/>
            </a:ext>
          </a:extLst>
        </xdr:cNvPr>
        <xdr:cNvGrpSpPr/>
      </xdr:nvGrpSpPr>
      <xdr:grpSpPr>
        <a:xfrm>
          <a:off x="6236031" y="2056164"/>
          <a:ext cx="251855" cy="846858"/>
          <a:chOff x="462644" y="2122714"/>
          <a:chExt cx="157843" cy="865414"/>
        </a:xfrm>
      </xdr:grpSpPr>
      <xdr:pic>
        <xdr:nvPicPr>
          <xdr:cNvPr id="252" name="Picture 251" descr="http://ebs.toyotavn.com.vn:8000/OA_MEDIA/fwkhp_folder.gif">
            <a:extLst>
              <a:ext uri="{FF2B5EF4-FFF2-40B4-BE49-F238E27FC236}">
                <a16:creationId xmlns:a16="http://schemas.microsoft.com/office/drawing/2014/main" xmlns="" id="{00000000-0008-0000-0E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descr="http://ebs.toyotavn.com.vn:8000/OA_MEDIA/fwkhp_folder.gif">
            <a:extLst>
              <a:ext uri="{FF2B5EF4-FFF2-40B4-BE49-F238E27FC236}">
                <a16:creationId xmlns:a16="http://schemas.microsoft.com/office/drawing/2014/main" xmlns="" id="{00000000-0008-0000-0E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4" name="Picture 253" descr="http://ebs.toyotavn.com.vn:8000/OA_MEDIA/fwkhp_folder.gif">
            <a:extLst>
              <a:ext uri="{FF2B5EF4-FFF2-40B4-BE49-F238E27FC236}">
                <a16:creationId xmlns:a16="http://schemas.microsoft.com/office/drawing/2014/main" xmlns="" id="{00000000-0008-0000-0E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5" name="Picture 254" descr="http://ebs.toyotavn.com.vn:8000/OA_MEDIA/fwkhp_folder.gif">
            <a:extLst>
              <a:ext uri="{FF2B5EF4-FFF2-40B4-BE49-F238E27FC236}">
                <a16:creationId xmlns:a16="http://schemas.microsoft.com/office/drawing/2014/main" xmlns="" id="{00000000-0008-0000-0E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56" name="Group 255">
          <a:extLst>
            <a:ext uri="{FF2B5EF4-FFF2-40B4-BE49-F238E27FC236}">
              <a16:creationId xmlns:a16="http://schemas.microsoft.com/office/drawing/2014/main" xmlns="" id="{00000000-0008-0000-0E00-000000010000}"/>
            </a:ext>
          </a:extLst>
        </xdr:cNvPr>
        <xdr:cNvGrpSpPr/>
      </xdr:nvGrpSpPr>
      <xdr:grpSpPr>
        <a:xfrm>
          <a:off x="6236031" y="2056164"/>
          <a:ext cx="251855" cy="846858"/>
          <a:chOff x="462644" y="2122714"/>
          <a:chExt cx="157843" cy="865414"/>
        </a:xfrm>
      </xdr:grpSpPr>
      <xdr:pic>
        <xdr:nvPicPr>
          <xdr:cNvPr id="257" name="Picture 256" descr="http://ebs.toyotavn.com.vn:8000/OA_MEDIA/fwkhp_folder.gif">
            <a:extLst>
              <a:ext uri="{FF2B5EF4-FFF2-40B4-BE49-F238E27FC236}">
                <a16:creationId xmlns:a16="http://schemas.microsoft.com/office/drawing/2014/main" xmlns="" id="{00000000-0008-0000-0E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Picture 257" descr="http://ebs.toyotavn.com.vn:8000/OA_MEDIA/fwkhp_folder.gif">
            <a:extLst>
              <a:ext uri="{FF2B5EF4-FFF2-40B4-BE49-F238E27FC236}">
                <a16:creationId xmlns:a16="http://schemas.microsoft.com/office/drawing/2014/main" xmlns="" id="{00000000-0008-0000-0E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9" name="Picture 258" descr="http://ebs.toyotavn.com.vn:8000/OA_MEDIA/fwkhp_folder.gif">
            <a:extLst>
              <a:ext uri="{FF2B5EF4-FFF2-40B4-BE49-F238E27FC236}">
                <a16:creationId xmlns:a16="http://schemas.microsoft.com/office/drawing/2014/main" xmlns="" id="{00000000-0008-0000-0E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0" name="Picture 259" descr="http://ebs.toyotavn.com.vn:8000/OA_MEDIA/fwkhp_folder.gif">
            <a:extLst>
              <a:ext uri="{FF2B5EF4-FFF2-40B4-BE49-F238E27FC236}">
                <a16:creationId xmlns:a16="http://schemas.microsoft.com/office/drawing/2014/main" xmlns="" id="{00000000-0008-0000-0E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261" name="Picture 260" descr="http://ebs.toyotavn.com.vn:8000/OA_MEDIA/fwkhp_folder.gif">
          <a:extLst>
            <a:ext uri="{FF2B5EF4-FFF2-40B4-BE49-F238E27FC236}">
              <a16:creationId xmlns:a16="http://schemas.microsoft.com/office/drawing/2014/main" xmlns="" id="{00000000-0008-0000-0E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69272</xdr:colOff>
      <xdr:row>16</xdr:row>
      <xdr:rowOff>17318</xdr:rowOff>
    </xdr:from>
    <xdr:to>
      <xdr:col>1</xdr:col>
      <xdr:colOff>221672</xdr:colOff>
      <xdr:row>17</xdr:row>
      <xdr:rowOff>189510</xdr:rowOff>
    </xdr:to>
    <xdr:grpSp>
      <xdr:nvGrpSpPr>
        <xdr:cNvPr id="262" name="Group 261">
          <a:extLst>
            <a:ext uri="{FF2B5EF4-FFF2-40B4-BE49-F238E27FC236}">
              <a16:creationId xmlns:a16="http://schemas.microsoft.com/office/drawing/2014/main" xmlns="" id="{00000000-0008-0000-0E00-000006010000}"/>
            </a:ext>
          </a:extLst>
        </xdr:cNvPr>
        <xdr:cNvGrpSpPr/>
      </xdr:nvGrpSpPr>
      <xdr:grpSpPr>
        <a:xfrm>
          <a:off x="311727" y="2944091"/>
          <a:ext cx="152400" cy="397328"/>
          <a:chOff x="462644" y="2122714"/>
          <a:chExt cx="152400" cy="397328"/>
        </a:xfrm>
      </xdr:grpSpPr>
      <xdr:pic>
        <xdr:nvPicPr>
          <xdr:cNvPr id="263" name="Picture 262" descr="http://ebs.toyotavn.com.vn:8000/OA_MEDIA/fwkhp_folder.gif">
            <a:extLst>
              <a:ext uri="{FF2B5EF4-FFF2-40B4-BE49-F238E27FC236}">
                <a16:creationId xmlns:a16="http://schemas.microsoft.com/office/drawing/2014/main" xmlns="" id="{00000000-0008-0000-0E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0E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65" name="Group 264">
          <a:extLst>
            <a:ext uri="{FF2B5EF4-FFF2-40B4-BE49-F238E27FC236}">
              <a16:creationId xmlns:a16="http://schemas.microsoft.com/office/drawing/2014/main" xmlns="" id="{00000000-0008-0000-0E00-000009010000}"/>
            </a:ext>
          </a:extLst>
        </xdr:cNvPr>
        <xdr:cNvGrpSpPr/>
      </xdr:nvGrpSpPr>
      <xdr:grpSpPr>
        <a:xfrm>
          <a:off x="6236031" y="2056164"/>
          <a:ext cx="251855" cy="846858"/>
          <a:chOff x="462644" y="2122714"/>
          <a:chExt cx="157843" cy="865414"/>
        </a:xfrm>
      </xdr:grpSpPr>
      <xdr:pic>
        <xdr:nvPicPr>
          <xdr:cNvPr id="266" name="Picture 265" descr="http://ebs.toyotavn.com.vn:8000/OA_MEDIA/fwkhp_folder.gif">
            <a:extLst>
              <a:ext uri="{FF2B5EF4-FFF2-40B4-BE49-F238E27FC236}">
                <a16:creationId xmlns:a16="http://schemas.microsoft.com/office/drawing/2014/main" xmlns="" id="{00000000-0008-0000-0E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7" name="Picture 266" descr="http://ebs.toyotavn.com.vn:8000/OA_MEDIA/fwkhp_folder.gif">
            <a:extLst>
              <a:ext uri="{FF2B5EF4-FFF2-40B4-BE49-F238E27FC236}">
                <a16:creationId xmlns:a16="http://schemas.microsoft.com/office/drawing/2014/main" xmlns="" id="{00000000-0008-0000-0E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8" name="Picture 267" descr="http://ebs.toyotavn.com.vn:8000/OA_MEDIA/fwkhp_folder.gif">
            <a:extLst>
              <a:ext uri="{FF2B5EF4-FFF2-40B4-BE49-F238E27FC236}">
                <a16:creationId xmlns:a16="http://schemas.microsoft.com/office/drawing/2014/main" xmlns="" id="{00000000-0008-0000-0E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0E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71" name="Group 270">
          <a:extLst>
            <a:ext uri="{FF2B5EF4-FFF2-40B4-BE49-F238E27FC236}">
              <a16:creationId xmlns:a16="http://schemas.microsoft.com/office/drawing/2014/main" xmlns="" id="{00000000-0008-0000-0E00-00000F010000}"/>
            </a:ext>
          </a:extLst>
        </xdr:cNvPr>
        <xdr:cNvGrpSpPr/>
      </xdr:nvGrpSpPr>
      <xdr:grpSpPr>
        <a:xfrm>
          <a:off x="6236031" y="2056164"/>
          <a:ext cx="251855" cy="846858"/>
          <a:chOff x="462644" y="2122714"/>
          <a:chExt cx="157843" cy="865414"/>
        </a:xfrm>
      </xdr:grpSpPr>
      <xdr:pic>
        <xdr:nvPicPr>
          <xdr:cNvPr id="272" name="Picture 271" descr="http://ebs.toyotavn.com.vn:8000/OA_MEDIA/fwkhp_folder.gif">
            <a:extLst>
              <a:ext uri="{FF2B5EF4-FFF2-40B4-BE49-F238E27FC236}">
                <a16:creationId xmlns:a16="http://schemas.microsoft.com/office/drawing/2014/main" xmlns="" id="{00000000-0008-0000-0E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3" name="Picture 272" descr="http://ebs.toyotavn.com.vn:8000/OA_MEDIA/fwkhp_folder.gif">
            <a:extLst>
              <a:ext uri="{FF2B5EF4-FFF2-40B4-BE49-F238E27FC236}">
                <a16:creationId xmlns:a16="http://schemas.microsoft.com/office/drawing/2014/main" xmlns="" id="{00000000-0008-0000-0E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0E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0E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76" name="Group 275">
          <a:extLst>
            <a:ext uri="{FF2B5EF4-FFF2-40B4-BE49-F238E27FC236}">
              <a16:creationId xmlns:a16="http://schemas.microsoft.com/office/drawing/2014/main" xmlns="" id="{00000000-0008-0000-0E00-000014010000}"/>
            </a:ext>
          </a:extLst>
        </xdr:cNvPr>
        <xdr:cNvGrpSpPr/>
      </xdr:nvGrpSpPr>
      <xdr:grpSpPr>
        <a:xfrm>
          <a:off x="6236031" y="2056164"/>
          <a:ext cx="251855" cy="846858"/>
          <a:chOff x="462644" y="2122714"/>
          <a:chExt cx="157843" cy="865414"/>
        </a:xfrm>
      </xdr:grpSpPr>
      <xdr:pic>
        <xdr:nvPicPr>
          <xdr:cNvPr id="277" name="Picture 276" descr="http://ebs.toyotavn.com.vn:8000/OA_MEDIA/fwkhp_folder.gif">
            <a:extLst>
              <a:ext uri="{FF2B5EF4-FFF2-40B4-BE49-F238E27FC236}">
                <a16:creationId xmlns:a16="http://schemas.microsoft.com/office/drawing/2014/main" xmlns="" id="{00000000-0008-0000-0E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8" name="Picture 277" descr="http://ebs.toyotavn.com.vn:8000/OA_MEDIA/fwkhp_folder.gif">
            <a:extLst>
              <a:ext uri="{FF2B5EF4-FFF2-40B4-BE49-F238E27FC236}">
                <a16:creationId xmlns:a16="http://schemas.microsoft.com/office/drawing/2014/main" xmlns="" id="{00000000-0008-0000-0E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0E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0E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81" name="Group 280">
          <a:extLst>
            <a:ext uri="{FF2B5EF4-FFF2-40B4-BE49-F238E27FC236}">
              <a16:creationId xmlns:a16="http://schemas.microsoft.com/office/drawing/2014/main" xmlns="" id="{00000000-0008-0000-0E00-000019010000}"/>
            </a:ext>
          </a:extLst>
        </xdr:cNvPr>
        <xdr:cNvGrpSpPr/>
      </xdr:nvGrpSpPr>
      <xdr:grpSpPr>
        <a:xfrm>
          <a:off x="6236031" y="2056164"/>
          <a:ext cx="251855" cy="846858"/>
          <a:chOff x="462644" y="2122714"/>
          <a:chExt cx="157843" cy="865414"/>
        </a:xfrm>
      </xdr:grpSpPr>
      <xdr:pic>
        <xdr:nvPicPr>
          <xdr:cNvPr id="282" name="Picture 281" descr="http://ebs.toyotavn.com.vn:8000/OA_MEDIA/fwkhp_folder.gif">
            <a:extLst>
              <a:ext uri="{FF2B5EF4-FFF2-40B4-BE49-F238E27FC236}">
                <a16:creationId xmlns:a16="http://schemas.microsoft.com/office/drawing/2014/main" xmlns="" id="{00000000-0008-0000-0E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3" name="Picture 282" descr="http://ebs.toyotavn.com.vn:8000/OA_MEDIA/fwkhp_folder.gif">
            <a:extLst>
              <a:ext uri="{FF2B5EF4-FFF2-40B4-BE49-F238E27FC236}">
                <a16:creationId xmlns:a16="http://schemas.microsoft.com/office/drawing/2014/main" xmlns="" id="{00000000-0008-0000-0E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0E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0E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86" name="Group 285">
          <a:extLst>
            <a:ext uri="{FF2B5EF4-FFF2-40B4-BE49-F238E27FC236}">
              <a16:creationId xmlns:a16="http://schemas.microsoft.com/office/drawing/2014/main" xmlns="" id="{00000000-0008-0000-0E00-00001E010000}"/>
            </a:ext>
          </a:extLst>
        </xdr:cNvPr>
        <xdr:cNvGrpSpPr/>
      </xdr:nvGrpSpPr>
      <xdr:grpSpPr>
        <a:xfrm>
          <a:off x="6252360" y="3013859"/>
          <a:ext cx="251855" cy="840673"/>
          <a:chOff x="462644" y="2122714"/>
          <a:chExt cx="157843" cy="865414"/>
        </a:xfrm>
      </xdr:grpSpPr>
      <xdr:pic>
        <xdr:nvPicPr>
          <xdr:cNvPr id="287" name="Picture 286" descr="http://ebs.toyotavn.com.vn:8000/OA_MEDIA/fwkhp_folder.gif">
            <a:extLst>
              <a:ext uri="{FF2B5EF4-FFF2-40B4-BE49-F238E27FC236}">
                <a16:creationId xmlns:a16="http://schemas.microsoft.com/office/drawing/2014/main" xmlns="" id="{00000000-0008-0000-0E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8" name="Picture 287" descr="http://ebs.toyotavn.com.vn:8000/OA_MEDIA/fwkhp_folder.gif">
            <a:extLst>
              <a:ext uri="{FF2B5EF4-FFF2-40B4-BE49-F238E27FC236}">
                <a16:creationId xmlns:a16="http://schemas.microsoft.com/office/drawing/2014/main" xmlns="" id="{00000000-0008-0000-0E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0E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0E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91" name="Group 290">
          <a:extLst>
            <a:ext uri="{FF2B5EF4-FFF2-40B4-BE49-F238E27FC236}">
              <a16:creationId xmlns:a16="http://schemas.microsoft.com/office/drawing/2014/main" xmlns="" id="{00000000-0008-0000-0E00-000023010000}"/>
            </a:ext>
          </a:extLst>
        </xdr:cNvPr>
        <xdr:cNvGrpSpPr/>
      </xdr:nvGrpSpPr>
      <xdr:grpSpPr>
        <a:xfrm>
          <a:off x="6236031" y="2056164"/>
          <a:ext cx="251855" cy="846858"/>
          <a:chOff x="462644" y="2122714"/>
          <a:chExt cx="157843" cy="865414"/>
        </a:xfrm>
      </xdr:grpSpPr>
      <xdr:pic>
        <xdr:nvPicPr>
          <xdr:cNvPr id="292" name="Picture 291" descr="http://ebs.toyotavn.com.vn:8000/OA_MEDIA/fwkhp_folder.gif">
            <a:extLst>
              <a:ext uri="{FF2B5EF4-FFF2-40B4-BE49-F238E27FC236}">
                <a16:creationId xmlns:a16="http://schemas.microsoft.com/office/drawing/2014/main" xmlns="" id="{00000000-0008-0000-0E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3" name="Picture 292" descr="http://ebs.toyotavn.com.vn:8000/OA_MEDIA/fwkhp_folder.gif">
            <a:extLst>
              <a:ext uri="{FF2B5EF4-FFF2-40B4-BE49-F238E27FC236}">
                <a16:creationId xmlns:a16="http://schemas.microsoft.com/office/drawing/2014/main" xmlns="" id="{00000000-0008-0000-0E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4" name="Picture 293" descr="http://ebs.toyotavn.com.vn:8000/OA_MEDIA/fwkhp_folder.gif">
            <a:extLst>
              <a:ext uri="{FF2B5EF4-FFF2-40B4-BE49-F238E27FC236}">
                <a16:creationId xmlns:a16="http://schemas.microsoft.com/office/drawing/2014/main" xmlns="" id="{00000000-0008-0000-0E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0E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96" name="Group 295">
          <a:extLst>
            <a:ext uri="{FF2B5EF4-FFF2-40B4-BE49-F238E27FC236}">
              <a16:creationId xmlns:a16="http://schemas.microsoft.com/office/drawing/2014/main" xmlns="" id="{00000000-0008-0000-0E00-000028010000}"/>
            </a:ext>
          </a:extLst>
        </xdr:cNvPr>
        <xdr:cNvGrpSpPr/>
      </xdr:nvGrpSpPr>
      <xdr:grpSpPr>
        <a:xfrm>
          <a:off x="6236031" y="2056164"/>
          <a:ext cx="251855" cy="846858"/>
          <a:chOff x="462644" y="2122714"/>
          <a:chExt cx="157843" cy="865414"/>
        </a:xfrm>
      </xdr:grpSpPr>
      <xdr:pic>
        <xdr:nvPicPr>
          <xdr:cNvPr id="297" name="Picture 296" descr="http://ebs.toyotavn.com.vn:8000/OA_MEDIA/fwkhp_folder.gif">
            <a:extLst>
              <a:ext uri="{FF2B5EF4-FFF2-40B4-BE49-F238E27FC236}">
                <a16:creationId xmlns:a16="http://schemas.microsoft.com/office/drawing/2014/main" xmlns="" id="{00000000-0008-0000-0E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8" name="Picture 297" descr="http://ebs.toyotavn.com.vn:8000/OA_MEDIA/fwkhp_folder.gif">
            <a:extLst>
              <a:ext uri="{FF2B5EF4-FFF2-40B4-BE49-F238E27FC236}">
                <a16:creationId xmlns:a16="http://schemas.microsoft.com/office/drawing/2014/main" xmlns="" id="{00000000-0008-0000-0E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Picture 298" descr="http://ebs.toyotavn.com.vn:8000/OA_MEDIA/fwkhp_folder.gif">
            <a:extLst>
              <a:ext uri="{FF2B5EF4-FFF2-40B4-BE49-F238E27FC236}">
                <a16:creationId xmlns:a16="http://schemas.microsoft.com/office/drawing/2014/main" xmlns="" id="{00000000-0008-0000-0E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0" name="Picture 299" descr="http://ebs.toyotavn.com.vn:8000/OA_MEDIA/fwkhp_folder.gif">
            <a:extLst>
              <a:ext uri="{FF2B5EF4-FFF2-40B4-BE49-F238E27FC236}">
                <a16:creationId xmlns:a16="http://schemas.microsoft.com/office/drawing/2014/main" xmlns="" id="{00000000-0008-0000-0E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01" name="Group 300">
          <a:extLst>
            <a:ext uri="{FF2B5EF4-FFF2-40B4-BE49-F238E27FC236}">
              <a16:creationId xmlns:a16="http://schemas.microsoft.com/office/drawing/2014/main" xmlns="" id="{00000000-0008-0000-0E00-00002D010000}"/>
            </a:ext>
          </a:extLst>
        </xdr:cNvPr>
        <xdr:cNvGrpSpPr/>
      </xdr:nvGrpSpPr>
      <xdr:grpSpPr>
        <a:xfrm>
          <a:off x="6236031" y="2056164"/>
          <a:ext cx="251855" cy="846858"/>
          <a:chOff x="462644" y="2122714"/>
          <a:chExt cx="157843" cy="865414"/>
        </a:xfrm>
      </xdr:grpSpPr>
      <xdr:pic>
        <xdr:nvPicPr>
          <xdr:cNvPr id="302" name="Picture 301" descr="http://ebs.toyotavn.com.vn:8000/OA_MEDIA/fwkhp_folder.gif">
            <a:extLst>
              <a:ext uri="{FF2B5EF4-FFF2-40B4-BE49-F238E27FC236}">
                <a16:creationId xmlns:a16="http://schemas.microsoft.com/office/drawing/2014/main" xmlns="" id="{00000000-0008-0000-0E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3" name="Picture 302" descr="http://ebs.toyotavn.com.vn:8000/OA_MEDIA/fwkhp_folder.gif">
            <a:extLst>
              <a:ext uri="{FF2B5EF4-FFF2-40B4-BE49-F238E27FC236}">
                <a16:creationId xmlns:a16="http://schemas.microsoft.com/office/drawing/2014/main" xmlns="" id="{00000000-0008-0000-0E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4" name="Picture 303" descr="http://ebs.toyotavn.com.vn:8000/OA_MEDIA/fwkhp_folder.gif">
            <a:extLst>
              <a:ext uri="{FF2B5EF4-FFF2-40B4-BE49-F238E27FC236}">
                <a16:creationId xmlns:a16="http://schemas.microsoft.com/office/drawing/2014/main" xmlns="" id="{00000000-0008-0000-0E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5" name="Picture 304" descr="http://ebs.toyotavn.com.vn:8000/OA_MEDIA/fwkhp_folder.gif">
            <a:extLst>
              <a:ext uri="{FF2B5EF4-FFF2-40B4-BE49-F238E27FC236}">
                <a16:creationId xmlns:a16="http://schemas.microsoft.com/office/drawing/2014/main" xmlns="" id="{00000000-0008-0000-0E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306" name="Picture 305" descr="http://ebs.toyotavn.com.vn:8000/OA_MEDIA/fwkhp_folder.gif">
          <a:extLst>
            <a:ext uri="{FF2B5EF4-FFF2-40B4-BE49-F238E27FC236}">
              <a16:creationId xmlns:a16="http://schemas.microsoft.com/office/drawing/2014/main" xmlns="" id="{00000000-0008-0000-0E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307" name="Group 306">
          <a:extLst>
            <a:ext uri="{FF2B5EF4-FFF2-40B4-BE49-F238E27FC236}">
              <a16:creationId xmlns:a16="http://schemas.microsoft.com/office/drawing/2014/main" xmlns="" id="{00000000-0008-0000-0E00-000033010000}"/>
            </a:ext>
          </a:extLst>
        </xdr:cNvPr>
        <xdr:cNvGrpSpPr/>
      </xdr:nvGrpSpPr>
      <xdr:grpSpPr>
        <a:xfrm>
          <a:off x="6236031" y="2056164"/>
          <a:ext cx="251855" cy="846858"/>
          <a:chOff x="462644" y="2122714"/>
          <a:chExt cx="157843" cy="865414"/>
        </a:xfrm>
      </xdr:grpSpPr>
      <xdr:pic>
        <xdr:nvPicPr>
          <xdr:cNvPr id="308" name="Picture 307" descr="http://ebs.toyotavn.com.vn:8000/OA_MEDIA/fwkhp_folder.gif">
            <a:extLst>
              <a:ext uri="{FF2B5EF4-FFF2-40B4-BE49-F238E27FC236}">
                <a16:creationId xmlns:a16="http://schemas.microsoft.com/office/drawing/2014/main" xmlns="" id="{00000000-0008-0000-0E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Picture 308" descr="http://ebs.toyotavn.com.vn:8000/OA_MEDIA/fwkhp_folder.gif">
            <a:extLst>
              <a:ext uri="{FF2B5EF4-FFF2-40B4-BE49-F238E27FC236}">
                <a16:creationId xmlns:a16="http://schemas.microsoft.com/office/drawing/2014/main" xmlns="" id="{00000000-0008-0000-0E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Picture 309" descr="http://ebs.toyotavn.com.vn:8000/OA_MEDIA/fwkhp_folder.gif">
            <a:extLst>
              <a:ext uri="{FF2B5EF4-FFF2-40B4-BE49-F238E27FC236}">
                <a16:creationId xmlns:a16="http://schemas.microsoft.com/office/drawing/2014/main" xmlns="" id="{00000000-0008-0000-0E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1" name="Picture 310" descr="http://ebs.toyotavn.com.vn:8000/OA_MEDIA/fwkhp_folder.gif">
            <a:extLst>
              <a:ext uri="{FF2B5EF4-FFF2-40B4-BE49-F238E27FC236}">
                <a16:creationId xmlns:a16="http://schemas.microsoft.com/office/drawing/2014/main" xmlns="" id="{00000000-0008-0000-0E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12" name="Group 311">
          <a:extLst>
            <a:ext uri="{FF2B5EF4-FFF2-40B4-BE49-F238E27FC236}">
              <a16:creationId xmlns:a16="http://schemas.microsoft.com/office/drawing/2014/main" xmlns="" id="{00000000-0008-0000-0E00-000038010000}"/>
            </a:ext>
          </a:extLst>
        </xdr:cNvPr>
        <xdr:cNvGrpSpPr/>
      </xdr:nvGrpSpPr>
      <xdr:grpSpPr>
        <a:xfrm>
          <a:off x="6252360" y="3013859"/>
          <a:ext cx="251855" cy="840673"/>
          <a:chOff x="462644" y="2122714"/>
          <a:chExt cx="157843" cy="865414"/>
        </a:xfrm>
      </xdr:grpSpPr>
      <xdr:pic>
        <xdr:nvPicPr>
          <xdr:cNvPr id="313" name="Picture 312" descr="http://ebs.toyotavn.com.vn:8000/OA_MEDIA/fwkhp_folder.gif">
            <a:extLst>
              <a:ext uri="{FF2B5EF4-FFF2-40B4-BE49-F238E27FC236}">
                <a16:creationId xmlns:a16="http://schemas.microsoft.com/office/drawing/2014/main" xmlns="" id="{00000000-0008-0000-0E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4" name="Picture 313" descr="http://ebs.toyotavn.com.vn:8000/OA_MEDIA/fwkhp_folder.gif">
            <a:extLst>
              <a:ext uri="{FF2B5EF4-FFF2-40B4-BE49-F238E27FC236}">
                <a16:creationId xmlns:a16="http://schemas.microsoft.com/office/drawing/2014/main" xmlns="" id="{00000000-0008-0000-0E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5" name="Picture 314" descr="http://ebs.toyotavn.com.vn:8000/OA_MEDIA/fwkhp_folder.gif">
            <a:extLst>
              <a:ext uri="{FF2B5EF4-FFF2-40B4-BE49-F238E27FC236}">
                <a16:creationId xmlns:a16="http://schemas.microsoft.com/office/drawing/2014/main" xmlns="" id="{00000000-0008-0000-0E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6" name="Picture 315" descr="http://ebs.toyotavn.com.vn:8000/OA_MEDIA/fwkhp_folder.gif">
            <a:extLst>
              <a:ext uri="{FF2B5EF4-FFF2-40B4-BE49-F238E27FC236}">
                <a16:creationId xmlns:a16="http://schemas.microsoft.com/office/drawing/2014/main" xmlns="" id="{00000000-0008-0000-0E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17" name="Group 316">
          <a:extLst>
            <a:ext uri="{FF2B5EF4-FFF2-40B4-BE49-F238E27FC236}">
              <a16:creationId xmlns:a16="http://schemas.microsoft.com/office/drawing/2014/main" xmlns="" id="{00000000-0008-0000-0E00-00003D010000}"/>
            </a:ext>
          </a:extLst>
        </xdr:cNvPr>
        <xdr:cNvGrpSpPr/>
      </xdr:nvGrpSpPr>
      <xdr:grpSpPr>
        <a:xfrm>
          <a:off x="6236031" y="2056164"/>
          <a:ext cx="251855" cy="846858"/>
          <a:chOff x="462644" y="2122714"/>
          <a:chExt cx="157843" cy="865414"/>
        </a:xfrm>
      </xdr:grpSpPr>
      <xdr:pic>
        <xdr:nvPicPr>
          <xdr:cNvPr id="318" name="Picture 317" descr="http://ebs.toyotavn.com.vn:8000/OA_MEDIA/fwkhp_folder.gif">
            <a:extLst>
              <a:ext uri="{FF2B5EF4-FFF2-40B4-BE49-F238E27FC236}">
                <a16:creationId xmlns:a16="http://schemas.microsoft.com/office/drawing/2014/main" xmlns="" id="{00000000-0008-0000-0E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9" name="Picture 318" descr="http://ebs.toyotavn.com.vn:8000/OA_MEDIA/fwkhp_folder.gif">
            <a:extLst>
              <a:ext uri="{FF2B5EF4-FFF2-40B4-BE49-F238E27FC236}">
                <a16:creationId xmlns:a16="http://schemas.microsoft.com/office/drawing/2014/main" xmlns="" id="{00000000-0008-0000-0E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0" name="Picture 319" descr="http://ebs.toyotavn.com.vn:8000/OA_MEDIA/fwkhp_folder.gif">
            <a:extLst>
              <a:ext uri="{FF2B5EF4-FFF2-40B4-BE49-F238E27FC236}">
                <a16:creationId xmlns:a16="http://schemas.microsoft.com/office/drawing/2014/main" xmlns="" id="{00000000-0008-0000-0E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1" name="Picture 320" descr="http://ebs.toyotavn.com.vn:8000/OA_MEDIA/fwkhp_folder.gif">
            <a:extLst>
              <a:ext uri="{FF2B5EF4-FFF2-40B4-BE49-F238E27FC236}">
                <a16:creationId xmlns:a16="http://schemas.microsoft.com/office/drawing/2014/main" xmlns="" id="{00000000-0008-0000-0E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22" name="Group 321">
          <a:extLst>
            <a:ext uri="{FF2B5EF4-FFF2-40B4-BE49-F238E27FC236}">
              <a16:creationId xmlns:a16="http://schemas.microsoft.com/office/drawing/2014/main" xmlns="" id="{00000000-0008-0000-0E00-000042010000}"/>
            </a:ext>
          </a:extLst>
        </xdr:cNvPr>
        <xdr:cNvGrpSpPr/>
      </xdr:nvGrpSpPr>
      <xdr:grpSpPr>
        <a:xfrm>
          <a:off x="6236031" y="2056164"/>
          <a:ext cx="251855" cy="846858"/>
          <a:chOff x="462644" y="2122714"/>
          <a:chExt cx="157843" cy="865414"/>
        </a:xfrm>
      </xdr:grpSpPr>
      <xdr:pic>
        <xdr:nvPicPr>
          <xdr:cNvPr id="323" name="Picture 322" descr="http://ebs.toyotavn.com.vn:8000/OA_MEDIA/fwkhp_folder.gif">
            <a:extLst>
              <a:ext uri="{FF2B5EF4-FFF2-40B4-BE49-F238E27FC236}">
                <a16:creationId xmlns:a16="http://schemas.microsoft.com/office/drawing/2014/main" xmlns="" id="{00000000-0008-0000-0E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4" name="Picture 323" descr="http://ebs.toyotavn.com.vn:8000/OA_MEDIA/fwkhp_folder.gif">
            <a:extLst>
              <a:ext uri="{FF2B5EF4-FFF2-40B4-BE49-F238E27FC236}">
                <a16:creationId xmlns:a16="http://schemas.microsoft.com/office/drawing/2014/main" xmlns="" id="{00000000-0008-0000-0E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5" name="Picture 324" descr="http://ebs.toyotavn.com.vn:8000/OA_MEDIA/fwkhp_folder.gif">
            <a:extLst>
              <a:ext uri="{FF2B5EF4-FFF2-40B4-BE49-F238E27FC236}">
                <a16:creationId xmlns:a16="http://schemas.microsoft.com/office/drawing/2014/main" xmlns="" id="{00000000-0008-0000-0E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6" name="Picture 325" descr="http://ebs.toyotavn.com.vn:8000/OA_MEDIA/fwkhp_folder.gif">
            <a:extLst>
              <a:ext uri="{FF2B5EF4-FFF2-40B4-BE49-F238E27FC236}">
                <a16:creationId xmlns:a16="http://schemas.microsoft.com/office/drawing/2014/main" xmlns="" id="{00000000-0008-0000-0E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27" name="Group 326">
          <a:extLst>
            <a:ext uri="{FF2B5EF4-FFF2-40B4-BE49-F238E27FC236}">
              <a16:creationId xmlns:a16="http://schemas.microsoft.com/office/drawing/2014/main" xmlns="" id="{00000000-0008-0000-0E00-000047010000}"/>
            </a:ext>
          </a:extLst>
        </xdr:cNvPr>
        <xdr:cNvGrpSpPr/>
      </xdr:nvGrpSpPr>
      <xdr:grpSpPr>
        <a:xfrm>
          <a:off x="6252360" y="3013859"/>
          <a:ext cx="251855" cy="840673"/>
          <a:chOff x="462644" y="2122714"/>
          <a:chExt cx="157843" cy="865414"/>
        </a:xfrm>
      </xdr:grpSpPr>
      <xdr:pic>
        <xdr:nvPicPr>
          <xdr:cNvPr id="328" name="Picture 327" descr="http://ebs.toyotavn.com.vn:8000/OA_MEDIA/fwkhp_folder.gif">
            <a:extLst>
              <a:ext uri="{FF2B5EF4-FFF2-40B4-BE49-F238E27FC236}">
                <a16:creationId xmlns:a16="http://schemas.microsoft.com/office/drawing/2014/main" xmlns="" id="{00000000-0008-0000-0E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Picture 328" descr="http://ebs.toyotavn.com.vn:8000/OA_MEDIA/fwkhp_folder.gif">
            <a:extLst>
              <a:ext uri="{FF2B5EF4-FFF2-40B4-BE49-F238E27FC236}">
                <a16:creationId xmlns:a16="http://schemas.microsoft.com/office/drawing/2014/main" xmlns="" id="{00000000-0008-0000-0E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0" name="Picture 329" descr="http://ebs.toyotavn.com.vn:8000/OA_MEDIA/fwkhp_folder.gif">
            <a:extLst>
              <a:ext uri="{FF2B5EF4-FFF2-40B4-BE49-F238E27FC236}">
                <a16:creationId xmlns:a16="http://schemas.microsoft.com/office/drawing/2014/main" xmlns="" id="{00000000-0008-0000-0E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1" name="Picture 330" descr="http://ebs.toyotavn.com.vn:8000/OA_MEDIA/fwkhp_folder.gif">
            <a:extLst>
              <a:ext uri="{FF2B5EF4-FFF2-40B4-BE49-F238E27FC236}">
                <a16:creationId xmlns:a16="http://schemas.microsoft.com/office/drawing/2014/main" xmlns="" id="{00000000-0008-0000-0E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32" name="Group 331">
          <a:extLst>
            <a:ext uri="{FF2B5EF4-FFF2-40B4-BE49-F238E27FC236}">
              <a16:creationId xmlns:a16="http://schemas.microsoft.com/office/drawing/2014/main" xmlns="" id="{00000000-0008-0000-0E00-00004C010000}"/>
            </a:ext>
          </a:extLst>
        </xdr:cNvPr>
        <xdr:cNvGrpSpPr/>
      </xdr:nvGrpSpPr>
      <xdr:grpSpPr>
        <a:xfrm>
          <a:off x="6236031" y="2056164"/>
          <a:ext cx="251855" cy="846858"/>
          <a:chOff x="462644" y="2122714"/>
          <a:chExt cx="157843" cy="865414"/>
        </a:xfrm>
      </xdr:grpSpPr>
      <xdr:pic>
        <xdr:nvPicPr>
          <xdr:cNvPr id="333" name="Picture 332" descr="http://ebs.toyotavn.com.vn:8000/OA_MEDIA/fwkhp_folder.gif">
            <a:extLst>
              <a:ext uri="{FF2B5EF4-FFF2-40B4-BE49-F238E27FC236}">
                <a16:creationId xmlns:a16="http://schemas.microsoft.com/office/drawing/2014/main" xmlns="" id="{00000000-0008-0000-0E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4" name="Picture 333" descr="http://ebs.toyotavn.com.vn:8000/OA_MEDIA/fwkhp_folder.gif">
            <a:extLst>
              <a:ext uri="{FF2B5EF4-FFF2-40B4-BE49-F238E27FC236}">
                <a16:creationId xmlns:a16="http://schemas.microsoft.com/office/drawing/2014/main" xmlns="" id="{00000000-0008-0000-0E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5" name="Picture 334" descr="http://ebs.toyotavn.com.vn:8000/OA_MEDIA/fwkhp_folder.gif">
            <a:extLst>
              <a:ext uri="{FF2B5EF4-FFF2-40B4-BE49-F238E27FC236}">
                <a16:creationId xmlns:a16="http://schemas.microsoft.com/office/drawing/2014/main" xmlns="" id="{00000000-0008-0000-0E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6" name="Picture 335" descr="http://ebs.toyotavn.com.vn:8000/OA_MEDIA/fwkhp_folder.gif">
            <a:extLst>
              <a:ext uri="{FF2B5EF4-FFF2-40B4-BE49-F238E27FC236}">
                <a16:creationId xmlns:a16="http://schemas.microsoft.com/office/drawing/2014/main" xmlns="" id="{00000000-0008-0000-0E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37" name="Group 336">
          <a:extLst>
            <a:ext uri="{FF2B5EF4-FFF2-40B4-BE49-F238E27FC236}">
              <a16:creationId xmlns:a16="http://schemas.microsoft.com/office/drawing/2014/main" xmlns="" id="{00000000-0008-0000-0E00-000051010000}"/>
            </a:ext>
          </a:extLst>
        </xdr:cNvPr>
        <xdr:cNvGrpSpPr/>
      </xdr:nvGrpSpPr>
      <xdr:grpSpPr>
        <a:xfrm>
          <a:off x="6236031" y="2056164"/>
          <a:ext cx="251855" cy="846858"/>
          <a:chOff x="462644" y="2122714"/>
          <a:chExt cx="157843" cy="865414"/>
        </a:xfrm>
      </xdr:grpSpPr>
      <xdr:pic>
        <xdr:nvPicPr>
          <xdr:cNvPr id="338" name="Picture 337" descr="http://ebs.toyotavn.com.vn:8000/OA_MEDIA/fwkhp_folder.gif">
            <a:extLst>
              <a:ext uri="{FF2B5EF4-FFF2-40B4-BE49-F238E27FC236}">
                <a16:creationId xmlns:a16="http://schemas.microsoft.com/office/drawing/2014/main" xmlns="" id="{00000000-0008-0000-0E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9" name="Picture 338" descr="http://ebs.toyotavn.com.vn:8000/OA_MEDIA/fwkhp_folder.gif">
            <a:extLst>
              <a:ext uri="{FF2B5EF4-FFF2-40B4-BE49-F238E27FC236}">
                <a16:creationId xmlns:a16="http://schemas.microsoft.com/office/drawing/2014/main" xmlns="" id="{00000000-0008-0000-0E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0" name="Picture 339" descr="http://ebs.toyotavn.com.vn:8000/OA_MEDIA/fwkhp_folder.gif">
            <a:extLst>
              <a:ext uri="{FF2B5EF4-FFF2-40B4-BE49-F238E27FC236}">
                <a16:creationId xmlns:a16="http://schemas.microsoft.com/office/drawing/2014/main" xmlns="" id="{00000000-0008-0000-0E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1" name="Picture 340" descr="http://ebs.toyotavn.com.vn:8000/OA_MEDIA/fwkhp_folder.gif">
            <a:extLst>
              <a:ext uri="{FF2B5EF4-FFF2-40B4-BE49-F238E27FC236}">
                <a16:creationId xmlns:a16="http://schemas.microsoft.com/office/drawing/2014/main" xmlns="" id="{00000000-0008-0000-0E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42" name="Group 341">
          <a:extLst>
            <a:ext uri="{FF2B5EF4-FFF2-40B4-BE49-F238E27FC236}">
              <a16:creationId xmlns:a16="http://schemas.microsoft.com/office/drawing/2014/main" xmlns="" id="{00000000-0008-0000-0E00-000056010000}"/>
            </a:ext>
          </a:extLst>
        </xdr:cNvPr>
        <xdr:cNvGrpSpPr/>
      </xdr:nvGrpSpPr>
      <xdr:grpSpPr>
        <a:xfrm>
          <a:off x="6252360" y="3013859"/>
          <a:ext cx="251855" cy="840673"/>
          <a:chOff x="462644" y="2122714"/>
          <a:chExt cx="157843" cy="865414"/>
        </a:xfrm>
      </xdr:grpSpPr>
      <xdr:pic>
        <xdr:nvPicPr>
          <xdr:cNvPr id="343" name="Picture 342" descr="http://ebs.toyotavn.com.vn:8000/OA_MEDIA/fwkhp_folder.gif">
            <a:extLst>
              <a:ext uri="{FF2B5EF4-FFF2-40B4-BE49-F238E27FC236}">
                <a16:creationId xmlns:a16="http://schemas.microsoft.com/office/drawing/2014/main" xmlns="" id="{00000000-0008-0000-0E00-00005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4" name="Picture 343" descr="http://ebs.toyotavn.com.vn:8000/OA_MEDIA/fwkhp_folder.gif">
            <a:extLst>
              <a:ext uri="{FF2B5EF4-FFF2-40B4-BE49-F238E27FC236}">
                <a16:creationId xmlns:a16="http://schemas.microsoft.com/office/drawing/2014/main" xmlns="" id="{00000000-0008-0000-0E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5" name="Picture 344" descr="http://ebs.toyotavn.com.vn:8000/OA_MEDIA/fwkhp_folder.gif">
            <a:extLst>
              <a:ext uri="{FF2B5EF4-FFF2-40B4-BE49-F238E27FC236}">
                <a16:creationId xmlns:a16="http://schemas.microsoft.com/office/drawing/2014/main" xmlns="" id="{00000000-0008-0000-0E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6" name="Picture 345" descr="http://ebs.toyotavn.com.vn:8000/OA_MEDIA/fwkhp_folder.gif">
            <a:extLst>
              <a:ext uri="{FF2B5EF4-FFF2-40B4-BE49-F238E27FC236}">
                <a16:creationId xmlns:a16="http://schemas.microsoft.com/office/drawing/2014/main" xmlns="" id="{00000000-0008-0000-0E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47" name="Group 346">
          <a:extLst>
            <a:ext uri="{FF2B5EF4-FFF2-40B4-BE49-F238E27FC236}">
              <a16:creationId xmlns:a16="http://schemas.microsoft.com/office/drawing/2014/main" xmlns="" id="{00000000-0008-0000-0E00-00005B010000}"/>
            </a:ext>
          </a:extLst>
        </xdr:cNvPr>
        <xdr:cNvGrpSpPr/>
      </xdr:nvGrpSpPr>
      <xdr:grpSpPr>
        <a:xfrm>
          <a:off x="6236031" y="2056164"/>
          <a:ext cx="251855" cy="846858"/>
          <a:chOff x="462644" y="2122714"/>
          <a:chExt cx="157843" cy="865414"/>
        </a:xfrm>
      </xdr:grpSpPr>
      <xdr:pic>
        <xdr:nvPicPr>
          <xdr:cNvPr id="348" name="Picture 347" descr="http://ebs.toyotavn.com.vn:8000/OA_MEDIA/fwkhp_folder.gif">
            <a:extLst>
              <a:ext uri="{FF2B5EF4-FFF2-40B4-BE49-F238E27FC236}">
                <a16:creationId xmlns:a16="http://schemas.microsoft.com/office/drawing/2014/main" xmlns="" id="{00000000-0008-0000-0E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9" name="Picture 348" descr="http://ebs.toyotavn.com.vn:8000/OA_MEDIA/fwkhp_folder.gif">
            <a:extLst>
              <a:ext uri="{FF2B5EF4-FFF2-40B4-BE49-F238E27FC236}">
                <a16:creationId xmlns:a16="http://schemas.microsoft.com/office/drawing/2014/main" xmlns="" id="{00000000-0008-0000-0E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0" name="Picture 349" descr="http://ebs.toyotavn.com.vn:8000/OA_MEDIA/fwkhp_folder.gif">
            <a:extLst>
              <a:ext uri="{FF2B5EF4-FFF2-40B4-BE49-F238E27FC236}">
                <a16:creationId xmlns:a16="http://schemas.microsoft.com/office/drawing/2014/main" xmlns="" id="{00000000-0008-0000-0E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Picture 350" descr="http://ebs.toyotavn.com.vn:8000/OA_MEDIA/fwkhp_folder.gif">
            <a:extLst>
              <a:ext uri="{FF2B5EF4-FFF2-40B4-BE49-F238E27FC236}">
                <a16:creationId xmlns:a16="http://schemas.microsoft.com/office/drawing/2014/main" xmlns="" id="{00000000-0008-0000-0E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52" name="Group 351">
          <a:extLst>
            <a:ext uri="{FF2B5EF4-FFF2-40B4-BE49-F238E27FC236}">
              <a16:creationId xmlns:a16="http://schemas.microsoft.com/office/drawing/2014/main" xmlns="" id="{00000000-0008-0000-0E00-000060010000}"/>
            </a:ext>
          </a:extLst>
        </xdr:cNvPr>
        <xdr:cNvGrpSpPr/>
      </xdr:nvGrpSpPr>
      <xdr:grpSpPr>
        <a:xfrm>
          <a:off x="6236031" y="2056164"/>
          <a:ext cx="251855" cy="846858"/>
          <a:chOff x="462644" y="2122714"/>
          <a:chExt cx="157843" cy="865414"/>
        </a:xfrm>
      </xdr:grpSpPr>
      <xdr:pic>
        <xdr:nvPicPr>
          <xdr:cNvPr id="353" name="Picture 352" descr="http://ebs.toyotavn.com.vn:8000/OA_MEDIA/fwkhp_folder.gif">
            <a:extLst>
              <a:ext uri="{FF2B5EF4-FFF2-40B4-BE49-F238E27FC236}">
                <a16:creationId xmlns:a16="http://schemas.microsoft.com/office/drawing/2014/main" xmlns="" id="{00000000-0008-0000-0E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4" name="Picture 353" descr="http://ebs.toyotavn.com.vn:8000/OA_MEDIA/fwkhp_folder.gif">
            <a:extLst>
              <a:ext uri="{FF2B5EF4-FFF2-40B4-BE49-F238E27FC236}">
                <a16:creationId xmlns:a16="http://schemas.microsoft.com/office/drawing/2014/main" xmlns="" id="{00000000-0008-0000-0E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5" name="Picture 354" descr="http://ebs.toyotavn.com.vn:8000/OA_MEDIA/fwkhp_folder.gif">
            <a:extLst>
              <a:ext uri="{FF2B5EF4-FFF2-40B4-BE49-F238E27FC236}">
                <a16:creationId xmlns:a16="http://schemas.microsoft.com/office/drawing/2014/main" xmlns="" id="{00000000-0008-0000-0E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6" name="Picture 355" descr="http://ebs.toyotavn.com.vn:8000/OA_MEDIA/fwkhp_folder.gif">
            <a:extLst>
              <a:ext uri="{FF2B5EF4-FFF2-40B4-BE49-F238E27FC236}">
                <a16:creationId xmlns:a16="http://schemas.microsoft.com/office/drawing/2014/main" xmlns="" id="{00000000-0008-0000-0E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57" name="Group 356">
          <a:extLst>
            <a:ext uri="{FF2B5EF4-FFF2-40B4-BE49-F238E27FC236}">
              <a16:creationId xmlns:a16="http://schemas.microsoft.com/office/drawing/2014/main" xmlns="" id="{00000000-0008-0000-0E00-000065010000}"/>
            </a:ext>
          </a:extLst>
        </xdr:cNvPr>
        <xdr:cNvGrpSpPr/>
      </xdr:nvGrpSpPr>
      <xdr:grpSpPr>
        <a:xfrm>
          <a:off x="6252360" y="3013859"/>
          <a:ext cx="251855" cy="840673"/>
          <a:chOff x="462644" y="2122714"/>
          <a:chExt cx="157843" cy="865414"/>
        </a:xfrm>
      </xdr:grpSpPr>
      <xdr:pic>
        <xdr:nvPicPr>
          <xdr:cNvPr id="358" name="Picture 357" descr="http://ebs.toyotavn.com.vn:8000/OA_MEDIA/fwkhp_folder.gif">
            <a:extLst>
              <a:ext uri="{FF2B5EF4-FFF2-40B4-BE49-F238E27FC236}">
                <a16:creationId xmlns:a16="http://schemas.microsoft.com/office/drawing/2014/main" xmlns="" id="{00000000-0008-0000-0E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9" name="Picture 358" descr="http://ebs.toyotavn.com.vn:8000/OA_MEDIA/fwkhp_folder.gif">
            <a:extLst>
              <a:ext uri="{FF2B5EF4-FFF2-40B4-BE49-F238E27FC236}">
                <a16:creationId xmlns:a16="http://schemas.microsoft.com/office/drawing/2014/main" xmlns="" id="{00000000-0008-0000-0E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0" name="Picture 359" descr="http://ebs.toyotavn.com.vn:8000/OA_MEDIA/fwkhp_folder.gif">
            <a:extLst>
              <a:ext uri="{FF2B5EF4-FFF2-40B4-BE49-F238E27FC236}">
                <a16:creationId xmlns:a16="http://schemas.microsoft.com/office/drawing/2014/main" xmlns="" id="{00000000-0008-0000-0E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Picture 360" descr="http://ebs.toyotavn.com.vn:8000/OA_MEDIA/fwkhp_folder.gif">
            <a:extLst>
              <a:ext uri="{FF2B5EF4-FFF2-40B4-BE49-F238E27FC236}">
                <a16:creationId xmlns:a16="http://schemas.microsoft.com/office/drawing/2014/main" xmlns="" id="{00000000-0008-0000-0E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62" name="Group 361">
          <a:extLst>
            <a:ext uri="{FF2B5EF4-FFF2-40B4-BE49-F238E27FC236}">
              <a16:creationId xmlns:a16="http://schemas.microsoft.com/office/drawing/2014/main" xmlns="" id="{00000000-0008-0000-0E00-00006A010000}"/>
            </a:ext>
          </a:extLst>
        </xdr:cNvPr>
        <xdr:cNvGrpSpPr/>
      </xdr:nvGrpSpPr>
      <xdr:grpSpPr>
        <a:xfrm>
          <a:off x="6236031" y="2056164"/>
          <a:ext cx="251855" cy="846858"/>
          <a:chOff x="462644" y="2122714"/>
          <a:chExt cx="157843" cy="865414"/>
        </a:xfrm>
      </xdr:grpSpPr>
      <xdr:pic>
        <xdr:nvPicPr>
          <xdr:cNvPr id="363" name="Picture 362" descr="http://ebs.toyotavn.com.vn:8000/OA_MEDIA/fwkhp_folder.gif">
            <a:extLst>
              <a:ext uri="{FF2B5EF4-FFF2-40B4-BE49-F238E27FC236}">
                <a16:creationId xmlns:a16="http://schemas.microsoft.com/office/drawing/2014/main" xmlns="" id="{00000000-0008-0000-0E00-00006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4" name="Picture 363" descr="http://ebs.toyotavn.com.vn:8000/OA_MEDIA/fwkhp_folder.gif">
            <a:extLst>
              <a:ext uri="{FF2B5EF4-FFF2-40B4-BE49-F238E27FC236}">
                <a16:creationId xmlns:a16="http://schemas.microsoft.com/office/drawing/2014/main" xmlns="" id="{00000000-0008-0000-0E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5" name="Picture 364" descr="http://ebs.toyotavn.com.vn:8000/OA_MEDIA/fwkhp_folder.gif">
            <a:extLst>
              <a:ext uri="{FF2B5EF4-FFF2-40B4-BE49-F238E27FC236}">
                <a16:creationId xmlns:a16="http://schemas.microsoft.com/office/drawing/2014/main" xmlns="" id="{00000000-0008-0000-0E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6" name="Picture 365" descr="http://ebs.toyotavn.com.vn:8000/OA_MEDIA/fwkhp_folder.gif">
            <a:extLst>
              <a:ext uri="{FF2B5EF4-FFF2-40B4-BE49-F238E27FC236}">
                <a16:creationId xmlns:a16="http://schemas.microsoft.com/office/drawing/2014/main" xmlns="" id="{00000000-0008-0000-0E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367" name="Picture 366" descr="http://ebs.toyotavn.com.vn:8000/OA_MEDIA/fwkhp_folder.gif">
          <a:extLst>
            <a:ext uri="{FF2B5EF4-FFF2-40B4-BE49-F238E27FC236}">
              <a16:creationId xmlns:a16="http://schemas.microsoft.com/office/drawing/2014/main" xmlns="" id="{00000000-0008-0000-0E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368" name="Group 367">
          <a:extLst>
            <a:ext uri="{FF2B5EF4-FFF2-40B4-BE49-F238E27FC236}">
              <a16:creationId xmlns:a16="http://schemas.microsoft.com/office/drawing/2014/main" xmlns="" id="{00000000-0008-0000-0E00-000070010000}"/>
            </a:ext>
          </a:extLst>
        </xdr:cNvPr>
        <xdr:cNvGrpSpPr/>
      </xdr:nvGrpSpPr>
      <xdr:grpSpPr>
        <a:xfrm>
          <a:off x="6236031" y="2056164"/>
          <a:ext cx="251855" cy="846858"/>
          <a:chOff x="462644" y="2122714"/>
          <a:chExt cx="157843" cy="865414"/>
        </a:xfrm>
      </xdr:grpSpPr>
      <xdr:pic>
        <xdr:nvPicPr>
          <xdr:cNvPr id="369" name="Picture 368" descr="http://ebs.toyotavn.com.vn:8000/OA_MEDIA/fwkhp_folder.gif">
            <a:extLst>
              <a:ext uri="{FF2B5EF4-FFF2-40B4-BE49-F238E27FC236}">
                <a16:creationId xmlns:a16="http://schemas.microsoft.com/office/drawing/2014/main" xmlns="" id="{00000000-0008-0000-0E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0" name="Picture 369" descr="http://ebs.toyotavn.com.vn:8000/OA_MEDIA/fwkhp_folder.gif">
            <a:extLst>
              <a:ext uri="{FF2B5EF4-FFF2-40B4-BE49-F238E27FC236}">
                <a16:creationId xmlns:a16="http://schemas.microsoft.com/office/drawing/2014/main" xmlns="" id="{00000000-0008-0000-0E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1" name="Picture 370" descr="http://ebs.toyotavn.com.vn:8000/OA_MEDIA/fwkhp_folder.gif">
            <a:extLst>
              <a:ext uri="{FF2B5EF4-FFF2-40B4-BE49-F238E27FC236}">
                <a16:creationId xmlns:a16="http://schemas.microsoft.com/office/drawing/2014/main" xmlns="" id="{00000000-0008-0000-0E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2" name="Picture 371" descr="http://ebs.toyotavn.com.vn:8000/OA_MEDIA/fwkhp_folder.gif">
            <a:extLst>
              <a:ext uri="{FF2B5EF4-FFF2-40B4-BE49-F238E27FC236}">
                <a16:creationId xmlns:a16="http://schemas.microsoft.com/office/drawing/2014/main" xmlns="" id="{00000000-0008-0000-0E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73" name="Group 372">
          <a:extLst>
            <a:ext uri="{FF2B5EF4-FFF2-40B4-BE49-F238E27FC236}">
              <a16:creationId xmlns:a16="http://schemas.microsoft.com/office/drawing/2014/main" xmlns="" id="{00000000-0008-0000-0E00-000075010000}"/>
            </a:ext>
          </a:extLst>
        </xdr:cNvPr>
        <xdr:cNvGrpSpPr/>
      </xdr:nvGrpSpPr>
      <xdr:grpSpPr>
        <a:xfrm>
          <a:off x="6252360" y="3013859"/>
          <a:ext cx="251855" cy="840673"/>
          <a:chOff x="462644" y="2122714"/>
          <a:chExt cx="157843" cy="865414"/>
        </a:xfrm>
      </xdr:grpSpPr>
      <xdr:pic>
        <xdr:nvPicPr>
          <xdr:cNvPr id="374" name="Picture 373" descr="http://ebs.toyotavn.com.vn:8000/OA_MEDIA/fwkhp_folder.gif">
            <a:extLst>
              <a:ext uri="{FF2B5EF4-FFF2-40B4-BE49-F238E27FC236}">
                <a16:creationId xmlns:a16="http://schemas.microsoft.com/office/drawing/2014/main" xmlns="" id="{00000000-0008-0000-0E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5" name="Picture 374" descr="http://ebs.toyotavn.com.vn:8000/OA_MEDIA/fwkhp_folder.gif">
            <a:extLst>
              <a:ext uri="{FF2B5EF4-FFF2-40B4-BE49-F238E27FC236}">
                <a16:creationId xmlns:a16="http://schemas.microsoft.com/office/drawing/2014/main" xmlns="" id="{00000000-0008-0000-0E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Picture 375" descr="http://ebs.toyotavn.com.vn:8000/OA_MEDIA/fwkhp_folder.gif">
            <a:extLst>
              <a:ext uri="{FF2B5EF4-FFF2-40B4-BE49-F238E27FC236}">
                <a16:creationId xmlns:a16="http://schemas.microsoft.com/office/drawing/2014/main" xmlns="" id="{00000000-0008-0000-0E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7" name="Picture 376" descr="http://ebs.toyotavn.com.vn:8000/OA_MEDIA/fwkhp_folder.gif">
            <a:extLst>
              <a:ext uri="{FF2B5EF4-FFF2-40B4-BE49-F238E27FC236}">
                <a16:creationId xmlns:a16="http://schemas.microsoft.com/office/drawing/2014/main" xmlns="" id="{00000000-0008-0000-0E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78" name="Group 377">
          <a:extLst>
            <a:ext uri="{FF2B5EF4-FFF2-40B4-BE49-F238E27FC236}">
              <a16:creationId xmlns:a16="http://schemas.microsoft.com/office/drawing/2014/main" xmlns="" id="{00000000-0008-0000-0E00-00007A010000}"/>
            </a:ext>
          </a:extLst>
        </xdr:cNvPr>
        <xdr:cNvGrpSpPr/>
      </xdr:nvGrpSpPr>
      <xdr:grpSpPr>
        <a:xfrm>
          <a:off x="6236031" y="2056164"/>
          <a:ext cx="251855" cy="846858"/>
          <a:chOff x="462644" y="2122714"/>
          <a:chExt cx="157843" cy="865414"/>
        </a:xfrm>
      </xdr:grpSpPr>
      <xdr:pic>
        <xdr:nvPicPr>
          <xdr:cNvPr id="379" name="Picture 378" descr="http://ebs.toyotavn.com.vn:8000/OA_MEDIA/fwkhp_folder.gif">
            <a:extLst>
              <a:ext uri="{FF2B5EF4-FFF2-40B4-BE49-F238E27FC236}">
                <a16:creationId xmlns:a16="http://schemas.microsoft.com/office/drawing/2014/main" xmlns="" id="{00000000-0008-0000-0E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0" name="Picture 379" descr="http://ebs.toyotavn.com.vn:8000/OA_MEDIA/fwkhp_folder.gif">
            <a:extLst>
              <a:ext uri="{FF2B5EF4-FFF2-40B4-BE49-F238E27FC236}">
                <a16:creationId xmlns:a16="http://schemas.microsoft.com/office/drawing/2014/main" xmlns="" id="{00000000-0008-0000-0E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1" name="Picture 380" descr="http://ebs.toyotavn.com.vn:8000/OA_MEDIA/fwkhp_folder.gif">
            <a:extLst>
              <a:ext uri="{FF2B5EF4-FFF2-40B4-BE49-F238E27FC236}">
                <a16:creationId xmlns:a16="http://schemas.microsoft.com/office/drawing/2014/main" xmlns="" id="{00000000-0008-0000-0E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2" name="Picture 381" descr="http://ebs.toyotavn.com.vn:8000/OA_MEDIA/fwkhp_folder.gif">
            <a:extLst>
              <a:ext uri="{FF2B5EF4-FFF2-40B4-BE49-F238E27FC236}">
                <a16:creationId xmlns:a16="http://schemas.microsoft.com/office/drawing/2014/main" xmlns="" id="{00000000-0008-0000-0E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83" name="Group 382">
          <a:extLst>
            <a:ext uri="{FF2B5EF4-FFF2-40B4-BE49-F238E27FC236}">
              <a16:creationId xmlns:a16="http://schemas.microsoft.com/office/drawing/2014/main" xmlns="" id="{00000000-0008-0000-0E00-00007F010000}"/>
            </a:ext>
          </a:extLst>
        </xdr:cNvPr>
        <xdr:cNvGrpSpPr/>
      </xdr:nvGrpSpPr>
      <xdr:grpSpPr>
        <a:xfrm>
          <a:off x="6236031" y="2056164"/>
          <a:ext cx="251855" cy="846858"/>
          <a:chOff x="462644" y="2122714"/>
          <a:chExt cx="157843" cy="865414"/>
        </a:xfrm>
      </xdr:grpSpPr>
      <xdr:pic>
        <xdr:nvPicPr>
          <xdr:cNvPr id="384" name="Picture 383" descr="http://ebs.toyotavn.com.vn:8000/OA_MEDIA/fwkhp_folder.gif">
            <a:extLst>
              <a:ext uri="{FF2B5EF4-FFF2-40B4-BE49-F238E27FC236}">
                <a16:creationId xmlns:a16="http://schemas.microsoft.com/office/drawing/2014/main" xmlns="" id="{00000000-0008-0000-0E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5" name="Picture 384" descr="http://ebs.toyotavn.com.vn:8000/OA_MEDIA/fwkhp_folder.gif">
            <a:extLst>
              <a:ext uri="{FF2B5EF4-FFF2-40B4-BE49-F238E27FC236}">
                <a16:creationId xmlns:a16="http://schemas.microsoft.com/office/drawing/2014/main" xmlns="" id="{00000000-0008-0000-0E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6" name="Picture 385" descr="http://ebs.toyotavn.com.vn:8000/OA_MEDIA/fwkhp_folder.gif">
            <a:extLst>
              <a:ext uri="{FF2B5EF4-FFF2-40B4-BE49-F238E27FC236}">
                <a16:creationId xmlns:a16="http://schemas.microsoft.com/office/drawing/2014/main" xmlns="" id="{00000000-0008-0000-0E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7" name="Picture 386" descr="http://ebs.toyotavn.com.vn:8000/OA_MEDIA/fwkhp_folder.gif">
            <a:extLst>
              <a:ext uri="{FF2B5EF4-FFF2-40B4-BE49-F238E27FC236}">
                <a16:creationId xmlns:a16="http://schemas.microsoft.com/office/drawing/2014/main" xmlns="" id="{00000000-0008-0000-0E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88" name="Group 387">
          <a:extLst>
            <a:ext uri="{FF2B5EF4-FFF2-40B4-BE49-F238E27FC236}">
              <a16:creationId xmlns:a16="http://schemas.microsoft.com/office/drawing/2014/main" xmlns="" id="{00000000-0008-0000-0E00-000084010000}"/>
            </a:ext>
          </a:extLst>
        </xdr:cNvPr>
        <xdr:cNvGrpSpPr/>
      </xdr:nvGrpSpPr>
      <xdr:grpSpPr>
        <a:xfrm>
          <a:off x="6252360" y="3013859"/>
          <a:ext cx="251855" cy="840673"/>
          <a:chOff x="462644" y="2122714"/>
          <a:chExt cx="157843" cy="865414"/>
        </a:xfrm>
      </xdr:grpSpPr>
      <xdr:pic>
        <xdr:nvPicPr>
          <xdr:cNvPr id="389" name="Picture 388" descr="http://ebs.toyotavn.com.vn:8000/OA_MEDIA/fwkhp_folder.gif">
            <a:extLst>
              <a:ext uri="{FF2B5EF4-FFF2-40B4-BE49-F238E27FC236}">
                <a16:creationId xmlns:a16="http://schemas.microsoft.com/office/drawing/2014/main" xmlns="" id="{00000000-0008-0000-0E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0" name="Picture 389" descr="http://ebs.toyotavn.com.vn:8000/OA_MEDIA/fwkhp_folder.gif">
            <a:extLst>
              <a:ext uri="{FF2B5EF4-FFF2-40B4-BE49-F238E27FC236}">
                <a16:creationId xmlns:a16="http://schemas.microsoft.com/office/drawing/2014/main" xmlns="" id="{00000000-0008-0000-0E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1" name="Picture 390" descr="http://ebs.toyotavn.com.vn:8000/OA_MEDIA/fwkhp_folder.gif">
            <a:extLst>
              <a:ext uri="{FF2B5EF4-FFF2-40B4-BE49-F238E27FC236}">
                <a16:creationId xmlns:a16="http://schemas.microsoft.com/office/drawing/2014/main" xmlns="" id="{00000000-0008-0000-0E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2" name="Picture 391" descr="http://ebs.toyotavn.com.vn:8000/OA_MEDIA/fwkhp_folder.gif">
            <a:extLst>
              <a:ext uri="{FF2B5EF4-FFF2-40B4-BE49-F238E27FC236}">
                <a16:creationId xmlns:a16="http://schemas.microsoft.com/office/drawing/2014/main" xmlns="" id="{00000000-0008-0000-0E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93" name="Group 392">
          <a:extLst>
            <a:ext uri="{FF2B5EF4-FFF2-40B4-BE49-F238E27FC236}">
              <a16:creationId xmlns:a16="http://schemas.microsoft.com/office/drawing/2014/main" xmlns="" id="{00000000-0008-0000-0E00-000089010000}"/>
            </a:ext>
          </a:extLst>
        </xdr:cNvPr>
        <xdr:cNvGrpSpPr/>
      </xdr:nvGrpSpPr>
      <xdr:grpSpPr>
        <a:xfrm>
          <a:off x="6236031" y="2056164"/>
          <a:ext cx="251855" cy="846858"/>
          <a:chOff x="462644" y="2122714"/>
          <a:chExt cx="157843" cy="865414"/>
        </a:xfrm>
      </xdr:grpSpPr>
      <xdr:pic>
        <xdr:nvPicPr>
          <xdr:cNvPr id="394" name="Picture 393" descr="http://ebs.toyotavn.com.vn:8000/OA_MEDIA/fwkhp_folder.gif">
            <a:extLst>
              <a:ext uri="{FF2B5EF4-FFF2-40B4-BE49-F238E27FC236}">
                <a16:creationId xmlns:a16="http://schemas.microsoft.com/office/drawing/2014/main" xmlns="" id="{00000000-0008-0000-0E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5" name="Picture 394" descr="http://ebs.toyotavn.com.vn:8000/OA_MEDIA/fwkhp_folder.gif">
            <a:extLst>
              <a:ext uri="{FF2B5EF4-FFF2-40B4-BE49-F238E27FC236}">
                <a16:creationId xmlns:a16="http://schemas.microsoft.com/office/drawing/2014/main" xmlns="" id="{00000000-0008-0000-0E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Picture 395" descr="http://ebs.toyotavn.com.vn:8000/OA_MEDIA/fwkhp_folder.gif">
            <a:extLst>
              <a:ext uri="{FF2B5EF4-FFF2-40B4-BE49-F238E27FC236}">
                <a16:creationId xmlns:a16="http://schemas.microsoft.com/office/drawing/2014/main" xmlns="" id="{00000000-0008-0000-0E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Picture 396" descr="http://ebs.toyotavn.com.vn:8000/OA_MEDIA/fwkhp_folder.gif">
            <a:extLst>
              <a:ext uri="{FF2B5EF4-FFF2-40B4-BE49-F238E27FC236}">
                <a16:creationId xmlns:a16="http://schemas.microsoft.com/office/drawing/2014/main" xmlns="" id="{00000000-0008-0000-0E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98" name="Group 397">
          <a:extLst>
            <a:ext uri="{FF2B5EF4-FFF2-40B4-BE49-F238E27FC236}">
              <a16:creationId xmlns:a16="http://schemas.microsoft.com/office/drawing/2014/main" xmlns="" id="{00000000-0008-0000-0E00-00008E010000}"/>
            </a:ext>
          </a:extLst>
        </xdr:cNvPr>
        <xdr:cNvGrpSpPr/>
      </xdr:nvGrpSpPr>
      <xdr:grpSpPr>
        <a:xfrm>
          <a:off x="6236031" y="2056164"/>
          <a:ext cx="251855" cy="846858"/>
          <a:chOff x="462644" y="2122714"/>
          <a:chExt cx="157843" cy="865414"/>
        </a:xfrm>
      </xdr:grpSpPr>
      <xdr:pic>
        <xdr:nvPicPr>
          <xdr:cNvPr id="399" name="Picture 398" descr="http://ebs.toyotavn.com.vn:8000/OA_MEDIA/fwkhp_folder.gif">
            <a:extLst>
              <a:ext uri="{FF2B5EF4-FFF2-40B4-BE49-F238E27FC236}">
                <a16:creationId xmlns:a16="http://schemas.microsoft.com/office/drawing/2014/main" xmlns="" id="{00000000-0008-0000-0E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0" name="Picture 399" descr="http://ebs.toyotavn.com.vn:8000/OA_MEDIA/fwkhp_folder.gif">
            <a:extLst>
              <a:ext uri="{FF2B5EF4-FFF2-40B4-BE49-F238E27FC236}">
                <a16:creationId xmlns:a16="http://schemas.microsoft.com/office/drawing/2014/main" xmlns="" id="{00000000-0008-0000-0E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1" name="Picture 400" descr="http://ebs.toyotavn.com.vn:8000/OA_MEDIA/fwkhp_folder.gif">
            <a:extLst>
              <a:ext uri="{FF2B5EF4-FFF2-40B4-BE49-F238E27FC236}">
                <a16:creationId xmlns:a16="http://schemas.microsoft.com/office/drawing/2014/main" xmlns="" id="{00000000-0008-0000-0E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2" name="Picture 401" descr="http://ebs.toyotavn.com.vn:8000/OA_MEDIA/fwkhp_folder.gif">
            <a:extLst>
              <a:ext uri="{FF2B5EF4-FFF2-40B4-BE49-F238E27FC236}">
                <a16:creationId xmlns:a16="http://schemas.microsoft.com/office/drawing/2014/main" xmlns="" id="{00000000-0008-0000-0E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03" name="Group 402">
          <a:extLst>
            <a:ext uri="{FF2B5EF4-FFF2-40B4-BE49-F238E27FC236}">
              <a16:creationId xmlns:a16="http://schemas.microsoft.com/office/drawing/2014/main" xmlns="" id="{00000000-0008-0000-0E00-000093010000}"/>
            </a:ext>
          </a:extLst>
        </xdr:cNvPr>
        <xdr:cNvGrpSpPr/>
      </xdr:nvGrpSpPr>
      <xdr:grpSpPr>
        <a:xfrm>
          <a:off x="6252360" y="3013859"/>
          <a:ext cx="251855" cy="840673"/>
          <a:chOff x="462644" y="2122714"/>
          <a:chExt cx="157843" cy="865414"/>
        </a:xfrm>
      </xdr:grpSpPr>
      <xdr:pic>
        <xdr:nvPicPr>
          <xdr:cNvPr id="404" name="Picture 403" descr="http://ebs.toyotavn.com.vn:8000/OA_MEDIA/fwkhp_folder.gif">
            <a:extLst>
              <a:ext uri="{FF2B5EF4-FFF2-40B4-BE49-F238E27FC236}">
                <a16:creationId xmlns:a16="http://schemas.microsoft.com/office/drawing/2014/main" xmlns="" id="{00000000-0008-0000-0E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5" name="Picture 404" descr="http://ebs.toyotavn.com.vn:8000/OA_MEDIA/fwkhp_folder.gif">
            <a:extLst>
              <a:ext uri="{FF2B5EF4-FFF2-40B4-BE49-F238E27FC236}">
                <a16:creationId xmlns:a16="http://schemas.microsoft.com/office/drawing/2014/main" xmlns="" id="{00000000-0008-0000-0E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6" name="Picture 405" descr="http://ebs.toyotavn.com.vn:8000/OA_MEDIA/fwkhp_folder.gif">
            <a:extLst>
              <a:ext uri="{FF2B5EF4-FFF2-40B4-BE49-F238E27FC236}">
                <a16:creationId xmlns:a16="http://schemas.microsoft.com/office/drawing/2014/main" xmlns="" id="{00000000-0008-0000-0E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7" name="Picture 406" descr="http://ebs.toyotavn.com.vn:8000/OA_MEDIA/fwkhp_folder.gif">
            <a:extLst>
              <a:ext uri="{FF2B5EF4-FFF2-40B4-BE49-F238E27FC236}">
                <a16:creationId xmlns:a16="http://schemas.microsoft.com/office/drawing/2014/main" xmlns="" id="{00000000-0008-0000-0E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08" name="Group 407">
          <a:extLst>
            <a:ext uri="{FF2B5EF4-FFF2-40B4-BE49-F238E27FC236}">
              <a16:creationId xmlns:a16="http://schemas.microsoft.com/office/drawing/2014/main" xmlns="" id="{00000000-0008-0000-0E00-000098010000}"/>
            </a:ext>
          </a:extLst>
        </xdr:cNvPr>
        <xdr:cNvGrpSpPr/>
      </xdr:nvGrpSpPr>
      <xdr:grpSpPr>
        <a:xfrm>
          <a:off x="6236031" y="2056164"/>
          <a:ext cx="251855" cy="846858"/>
          <a:chOff x="462644" y="2122714"/>
          <a:chExt cx="157843" cy="865414"/>
        </a:xfrm>
      </xdr:grpSpPr>
      <xdr:pic>
        <xdr:nvPicPr>
          <xdr:cNvPr id="409" name="Picture 408" descr="http://ebs.toyotavn.com.vn:8000/OA_MEDIA/fwkhp_folder.gif">
            <a:extLst>
              <a:ext uri="{FF2B5EF4-FFF2-40B4-BE49-F238E27FC236}">
                <a16:creationId xmlns:a16="http://schemas.microsoft.com/office/drawing/2014/main" xmlns="" id="{00000000-0008-0000-0E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0" name="Picture 409" descr="http://ebs.toyotavn.com.vn:8000/OA_MEDIA/fwkhp_folder.gif">
            <a:extLst>
              <a:ext uri="{FF2B5EF4-FFF2-40B4-BE49-F238E27FC236}">
                <a16:creationId xmlns:a16="http://schemas.microsoft.com/office/drawing/2014/main" xmlns="" id="{00000000-0008-0000-0E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1" name="Picture 410" descr="http://ebs.toyotavn.com.vn:8000/OA_MEDIA/fwkhp_folder.gif">
            <a:extLst>
              <a:ext uri="{FF2B5EF4-FFF2-40B4-BE49-F238E27FC236}">
                <a16:creationId xmlns:a16="http://schemas.microsoft.com/office/drawing/2014/main" xmlns="" id="{00000000-0008-0000-0E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 name="Picture 411" descr="http://ebs.toyotavn.com.vn:8000/OA_MEDIA/fwkhp_folder.gif">
            <a:extLst>
              <a:ext uri="{FF2B5EF4-FFF2-40B4-BE49-F238E27FC236}">
                <a16:creationId xmlns:a16="http://schemas.microsoft.com/office/drawing/2014/main" xmlns="" id="{00000000-0008-0000-0E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413" name="Picture 412" descr="http://ebs.toyotavn.com.vn:8000/OA_MEDIA/fwkhp_folder.gif">
          <a:extLst>
            <a:ext uri="{FF2B5EF4-FFF2-40B4-BE49-F238E27FC236}">
              <a16:creationId xmlns:a16="http://schemas.microsoft.com/office/drawing/2014/main" xmlns="" id="{00000000-0008-0000-0E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414" name="Group 413">
          <a:extLst>
            <a:ext uri="{FF2B5EF4-FFF2-40B4-BE49-F238E27FC236}">
              <a16:creationId xmlns:a16="http://schemas.microsoft.com/office/drawing/2014/main" xmlns="" id="{00000000-0008-0000-0E00-00009E010000}"/>
            </a:ext>
          </a:extLst>
        </xdr:cNvPr>
        <xdr:cNvGrpSpPr/>
      </xdr:nvGrpSpPr>
      <xdr:grpSpPr>
        <a:xfrm>
          <a:off x="6236031" y="2056164"/>
          <a:ext cx="251855" cy="846858"/>
          <a:chOff x="462644" y="2122714"/>
          <a:chExt cx="157843" cy="865414"/>
        </a:xfrm>
      </xdr:grpSpPr>
      <xdr:pic>
        <xdr:nvPicPr>
          <xdr:cNvPr id="415" name="Picture 414" descr="http://ebs.toyotavn.com.vn:8000/OA_MEDIA/fwkhp_folder.gif">
            <a:extLst>
              <a:ext uri="{FF2B5EF4-FFF2-40B4-BE49-F238E27FC236}">
                <a16:creationId xmlns:a16="http://schemas.microsoft.com/office/drawing/2014/main" xmlns="" id="{00000000-0008-0000-0E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6" name="Picture 415" descr="http://ebs.toyotavn.com.vn:8000/OA_MEDIA/fwkhp_folder.gif">
            <a:extLst>
              <a:ext uri="{FF2B5EF4-FFF2-40B4-BE49-F238E27FC236}">
                <a16:creationId xmlns:a16="http://schemas.microsoft.com/office/drawing/2014/main" xmlns="" id="{00000000-0008-0000-0E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7" name="Picture 416" descr="http://ebs.toyotavn.com.vn:8000/OA_MEDIA/fwkhp_folder.gif">
            <a:extLst>
              <a:ext uri="{FF2B5EF4-FFF2-40B4-BE49-F238E27FC236}">
                <a16:creationId xmlns:a16="http://schemas.microsoft.com/office/drawing/2014/main" xmlns="" id="{00000000-0008-0000-0E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8" name="Picture 417" descr="http://ebs.toyotavn.com.vn:8000/OA_MEDIA/fwkhp_folder.gif">
            <a:extLst>
              <a:ext uri="{FF2B5EF4-FFF2-40B4-BE49-F238E27FC236}">
                <a16:creationId xmlns:a16="http://schemas.microsoft.com/office/drawing/2014/main" xmlns="" id="{00000000-0008-0000-0E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19" name="Group 418">
          <a:extLst>
            <a:ext uri="{FF2B5EF4-FFF2-40B4-BE49-F238E27FC236}">
              <a16:creationId xmlns:a16="http://schemas.microsoft.com/office/drawing/2014/main" xmlns="" id="{00000000-0008-0000-0E00-0000A3010000}"/>
            </a:ext>
          </a:extLst>
        </xdr:cNvPr>
        <xdr:cNvGrpSpPr/>
      </xdr:nvGrpSpPr>
      <xdr:grpSpPr>
        <a:xfrm>
          <a:off x="6252360" y="3013859"/>
          <a:ext cx="251855" cy="840673"/>
          <a:chOff x="462644" y="2122714"/>
          <a:chExt cx="157843" cy="865414"/>
        </a:xfrm>
      </xdr:grpSpPr>
      <xdr:pic>
        <xdr:nvPicPr>
          <xdr:cNvPr id="420" name="Picture 419" descr="http://ebs.toyotavn.com.vn:8000/OA_MEDIA/fwkhp_folder.gif">
            <a:extLst>
              <a:ext uri="{FF2B5EF4-FFF2-40B4-BE49-F238E27FC236}">
                <a16:creationId xmlns:a16="http://schemas.microsoft.com/office/drawing/2014/main" xmlns="" id="{00000000-0008-0000-0E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 name="Picture 420" descr="http://ebs.toyotavn.com.vn:8000/OA_MEDIA/fwkhp_folder.gif">
            <a:extLst>
              <a:ext uri="{FF2B5EF4-FFF2-40B4-BE49-F238E27FC236}">
                <a16:creationId xmlns:a16="http://schemas.microsoft.com/office/drawing/2014/main" xmlns="" id="{00000000-0008-0000-0E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2" name="Picture 421" descr="http://ebs.toyotavn.com.vn:8000/OA_MEDIA/fwkhp_folder.gif">
            <a:extLst>
              <a:ext uri="{FF2B5EF4-FFF2-40B4-BE49-F238E27FC236}">
                <a16:creationId xmlns:a16="http://schemas.microsoft.com/office/drawing/2014/main" xmlns="" id="{00000000-0008-0000-0E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3" name="Picture 422" descr="http://ebs.toyotavn.com.vn:8000/OA_MEDIA/fwkhp_folder.gif">
            <a:extLst>
              <a:ext uri="{FF2B5EF4-FFF2-40B4-BE49-F238E27FC236}">
                <a16:creationId xmlns:a16="http://schemas.microsoft.com/office/drawing/2014/main" xmlns="" id="{00000000-0008-0000-0E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24" name="Group 423">
          <a:extLst>
            <a:ext uri="{FF2B5EF4-FFF2-40B4-BE49-F238E27FC236}">
              <a16:creationId xmlns:a16="http://schemas.microsoft.com/office/drawing/2014/main" xmlns="" id="{00000000-0008-0000-0E00-0000A8010000}"/>
            </a:ext>
          </a:extLst>
        </xdr:cNvPr>
        <xdr:cNvGrpSpPr/>
      </xdr:nvGrpSpPr>
      <xdr:grpSpPr>
        <a:xfrm>
          <a:off x="6236031" y="2056164"/>
          <a:ext cx="251855" cy="846858"/>
          <a:chOff x="462644" y="2122714"/>
          <a:chExt cx="157843" cy="865414"/>
        </a:xfrm>
      </xdr:grpSpPr>
      <xdr:pic>
        <xdr:nvPicPr>
          <xdr:cNvPr id="425" name="Picture 424" descr="http://ebs.toyotavn.com.vn:8000/OA_MEDIA/fwkhp_folder.gif">
            <a:extLst>
              <a:ext uri="{FF2B5EF4-FFF2-40B4-BE49-F238E27FC236}">
                <a16:creationId xmlns:a16="http://schemas.microsoft.com/office/drawing/2014/main" xmlns="" id="{00000000-0008-0000-0E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6" name="Picture 425" descr="http://ebs.toyotavn.com.vn:8000/OA_MEDIA/fwkhp_folder.gif">
            <a:extLst>
              <a:ext uri="{FF2B5EF4-FFF2-40B4-BE49-F238E27FC236}">
                <a16:creationId xmlns:a16="http://schemas.microsoft.com/office/drawing/2014/main" xmlns="" id="{00000000-0008-0000-0E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7" name="Picture 426" descr="http://ebs.toyotavn.com.vn:8000/OA_MEDIA/fwkhp_folder.gif">
            <a:extLst>
              <a:ext uri="{FF2B5EF4-FFF2-40B4-BE49-F238E27FC236}">
                <a16:creationId xmlns:a16="http://schemas.microsoft.com/office/drawing/2014/main" xmlns="" id="{00000000-0008-0000-0E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8" name="Picture 427" descr="http://ebs.toyotavn.com.vn:8000/OA_MEDIA/fwkhp_folder.gif">
            <a:extLst>
              <a:ext uri="{FF2B5EF4-FFF2-40B4-BE49-F238E27FC236}">
                <a16:creationId xmlns:a16="http://schemas.microsoft.com/office/drawing/2014/main" xmlns="" id="{00000000-0008-0000-0E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29" name="Group 428">
          <a:extLst>
            <a:ext uri="{FF2B5EF4-FFF2-40B4-BE49-F238E27FC236}">
              <a16:creationId xmlns:a16="http://schemas.microsoft.com/office/drawing/2014/main" xmlns="" id="{00000000-0008-0000-0E00-0000AD010000}"/>
            </a:ext>
          </a:extLst>
        </xdr:cNvPr>
        <xdr:cNvGrpSpPr/>
      </xdr:nvGrpSpPr>
      <xdr:grpSpPr>
        <a:xfrm>
          <a:off x="6236031" y="2056164"/>
          <a:ext cx="251855" cy="846858"/>
          <a:chOff x="462644" y="2122714"/>
          <a:chExt cx="157843" cy="865414"/>
        </a:xfrm>
      </xdr:grpSpPr>
      <xdr:pic>
        <xdr:nvPicPr>
          <xdr:cNvPr id="430" name="Picture 429" descr="http://ebs.toyotavn.com.vn:8000/OA_MEDIA/fwkhp_folder.gif">
            <a:extLst>
              <a:ext uri="{FF2B5EF4-FFF2-40B4-BE49-F238E27FC236}">
                <a16:creationId xmlns:a16="http://schemas.microsoft.com/office/drawing/2014/main" xmlns="" id="{00000000-0008-0000-0E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1" name="Picture 430" descr="http://ebs.toyotavn.com.vn:8000/OA_MEDIA/fwkhp_folder.gif">
            <a:extLst>
              <a:ext uri="{FF2B5EF4-FFF2-40B4-BE49-F238E27FC236}">
                <a16:creationId xmlns:a16="http://schemas.microsoft.com/office/drawing/2014/main" xmlns="" id="{00000000-0008-0000-0E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2" name="Picture 431" descr="http://ebs.toyotavn.com.vn:8000/OA_MEDIA/fwkhp_folder.gif">
            <a:extLst>
              <a:ext uri="{FF2B5EF4-FFF2-40B4-BE49-F238E27FC236}">
                <a16:creationId xmlns:a16="http://schemas.microsoft.com/office/drawing/2014/main" xmlns="" id="{00000000-0008-0000-0E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3" name="Picture 432" descr="http://ebs.toyotavn.com.vn:8000/OA_MEDIA/fwkhp_folder.gif">
            <a:extLst>
              <a:ext uri="{FF2B5EF4-FFF2-40B4-BE49-F238E27FC236}">
                <a16:creationId xmlns:a16="http://schemas.microsoft.com/office/drawing/2014/main" xmlns="" id="{00000000-0008-0000-0E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34" name="Group 433">
          <a:extLst>
            <a:ext uri="{FF2B5EF4-FFF2-40B4-BE49-F238E27FC236}">
              <a16:creationId xmlns:a16="http://schemas.microsoft.com/office/drawing/2014/main" xmlns="" id="{00000000-0008-0000-0E00-0000B2010000}"/>
            </a:ext>
          </a:extLst>
        </xdr:cNvPr>
        <xdr:cNvGrpSpPr/>
      </xdr:nvGrpSpPr>
      <xdr:grpSpPr>
        <a:xfrm>
          <a:off x="6252360" y="3013859"/>
          <a:ext cx="251855" cy="840673"/>
          <a:chOff x="462644" y="2122714"/>
          <a:chExt cx="157843" cy="865414"/>
        </a:xfrm>
      </xdr:grpSpPr>
      <xdr:pic>
        <xdr:nvPicPr>
          <xdr:cNvPr id="435" name="Picture 434" descr="http://ebs.toyotavn.com.vn:8000/OA_MEDIA/fwkhp_folder.gif">
            <a:extLst>
              <a:ext uri="{FF2B5EF4-FFF2-40B4-BE49-F238E27FC236}">
                <a16:creationId xmlns:a16="http://schemas.microsoft.com/office/drawing/2014/main" xmlns="" id="{00000000-0008-0000-0E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6" name="Picture 435" descr="http://ebs.toyotavn.com.vn:8000/OA_MEDIA/fwkhp_folder.gif">
            <a:extLst>
              <a:ext uri="{FF2B5EF4-FFF2-40B4-BE49-F238E27FC236}">
                <a16:creationId xmlns:a16="http://schemas.microsoft.com/office/drawing/2014/main" xmlns="" id="{00000000-0008-0000-0E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7" name="Picture 436" descr="http://ebs.toyotavn.com.vn:8000/OA_MEDIA/fwkhp_folder.gif">
            <a:extLst>
              <a:ext uri="{FF2B5EF4-FFF2-40B4-BE49-F238E27FC236}">
                <a16:creationId xmlns:a16="http://schemas.microsoft.com/office/drawing/2014/main" xmlns="" id="{00000000-0008-0000-0E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8" name="Picture 437" descr="http://ebs.toyotavn.com.vn:8000/OA_MEDIA/fwkhp_folder.gif">
            <a:extLst>
              <a:ext uri="{FF2B5EF4-FFF2-40B4-BE49-F238E27FC236}">
                <a16:creationId xmlns:a16="http://schemas.microsoft.com/office/drawing/2014/main" xmlns="" id="{00000000-0008-0000-0E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39" name="Group 438">
          <a:extLst>
            <a:ext uri="{FF2B5EF4-FFF2-40B4-BE49-F238E27FC236}">
              <a16:creationId xmlns:a16="http://schemas.microsoft.com/office/drawing/2014/main" xmlns="" id="{00000000-0008-0000-0E00-0000B7010000}"/>
            </a:ext>
          </a:extLst>
        </xdr:cNvPr>
        <xdr:cNvGrpSpPr/>
      </xdr:nvGrpSpPr>
      <xdr:grpSpPr>
        <a:xfrm>
          <a:off x="6236031" y="2056164"/>
          <a:ext cx="251855" cy="846858"/>
          <a:chOff x="462644" y="2122714"/>
          <a:chExt cx="157843" cy="865414"/>
        </a:xfrm>
      </xdr:grpSpPr>
      <xdr:pic>
        <xdr:nvPicPr>
          <xdr:cNvPr id="440" name="Picture 439" descr="http://ebs.toyotavn.com.vn:8000/OA_MEDIA/fwkhp_folder.gif">
            <a:extLst>
              <a:ext uri="{FF2B5EF4-FFF2-40B4-BE49-F238E27FC236}">
                <a16:creationId xmlns:a16="http://schemas.microsoft.com/office/drawing/2014/main" xmlns="" id="{00000000-0008-0000-0E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1" name="Picture 440" descr="http://ebs.toyotavn.com.vn:8000/OA_MEDIA/fwkhp_folder.gif">
            <a:extLst>
              <a:ext uri="{FF2B5EF4-FFF2-40B4-BE49-F238E27FC236}">
                <a16:creationId xmlns:a16="http://schemas.microsoft.com/office/drawing/2014/main" xmlns="" id="{00000000-0008-0000-0E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2" name="Picture 441" descr="http://ebs.toyotavn.com.vn:8000/OA_MEDIA/fwkhp_folder.gif">
            <a:extLst>
              <a:ext uri="{FF2B5EF4-FFF2-40B4-BE49-F238E27FC236}">
                <a16:creationId xmlns:a16="http://schemas.microsoft.com/office/drawing/2014/main" xmlns="" id="{00000000-0008-0000-0E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3" name="Picture 442" descr="http://ebs.toyotavn.com.vn:8000/OA_MEDIA/fwkhp_folder.gif">
            <a:extLst>
              <a:ext uri="{FF2B5EF4-FFF2-40B4-BE49-F238E27FC236}">
                <a16:creationId xmlns:a16="http://schemas.microsoft.com/office/drawing/2014/main" xmlns="" id="{00000000-0008-0000-0E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444" name="Picture 443" descr="http://ebs.toyotavn.com.vn:8000/OA_MEDIA/fwkhp_folder.gif">
          <a:extLst>
            <a:ext uri="{FF2B5EF4-FFF2-40B4-BE49-F238E27FC236}">
              <a16:creationId xmlns:a16="http://schemas.microsoft.com/office/drawing/2014/main" xmlns="" id="{00000000-0008-0000-0E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445" name="Group 444">
          <a:extLst>
            <a:ext uri="{FF2B5EF4-FFF2-40B4-BE49-F238E27FC236}">
              <a16:creationId xmlns:a16="http://schemas.microsoft.com/office/drawing/2014/main" xmlns="" id="{00000000-0008-0000-0E00-0000BD010000}"/>
            </a:ext>
          </a:extLst>
        </xdr:cNvPr>
        <xdr:cNvGrpSpPr/>
      </xdr:nvGrpSpPr>
      <xdr:grpSpPr>
        <a:xfrm>
          <a:off x="6236031" y="2056164"/>
          <a:ext cx="251855" cy="846858"/>
          <a:chOff x="462644" y="2122714"/>
          <a:chExt cx="157843" cy="865414"/>
        </a:xfrm>
      </xdr:grpSpPr>
      <xdr:pic>
        <xdr:nvPicPr>
          <xdr:cNvPr id="446" name="Picture 445" descr="http://ebs.toyotavn.com.vn:8000/OA_MEDIA/fwkhp_folder.gif">
            <a:extLst>
              <a:ext uri="{FF2B5EF4-FFF2-40B4-BE49-F238E27FC236}">
                <a16:creationId xmlns:a16="http://schemas.microsoft.com/office/drawing/2014/main" xmlns="" id="{00000000-0008-0000-0E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7" name="Picture 446" descr="http://ebs.toyotavn.com.vn:8000/OA_MEDIA/fwkhp_folder.gif">
            <a:extLst>
              <a:ext uri="{FF2B5EF4-FFF2-40B4-BE49-F238E27FC236}">
                <a16:creationId xmlns:a16="http://schemas.microsoft.com/office/drawing/2014/main" xmlns="" id="{00000000-0008-0000-0E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8" name="Picture 447" descr="http://ebs.toyotavn.com.vn:8000/OA_MEDIA/fwkhp_folder.gif">
            <a:extLst>
              <a:ext uri="{FF2B5EF4-FFF2-40B4-BE49-F238E27FC236}">
                <a16:creationId xmlns:a16="http://schemas.microsoft.com/office/drawing/2014/main" xmlns="" id="{00000000-0008-0000-0E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9" name="Picture 448" descr="http://ebs.toyotavn.com.vn:8000/OA_MEDIA/fwkhp_folder.gif">
            <a:extLst>
              <a:ext uri="{FF2B5EF4-FFF2-40B4-BE49-F238E27FC236}">
                <a16:creationId xmlns:a16="http://schemas.microsoft.com/office/drawing/2014/main" xmlns="" id="{00000000-0008-0000-0E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50" name="Group 449">
          <a:extLst>
            <a:ext uri="{FF2B5EF4-FFF2-40B4-BE49-F238E27FC236}">
              <a16:creationId xmlns:a16="http://schemas.microsoft.com/office/drawing/2014/main" xmlns="" id="{00000000-0008-0000-0E00-0000C2010000}"/>
            </a:ext>
          </a:extLst>
        </xdr:cNvPr>
        <xdr:cNvGrpSpPr/>
      </xdr:nvGrpSpPr>
      <xdr:grpSpPr>
        <a:xfrm>
          <a:off x="6252360" y="3013859"/>
          <a:ext cx="251855" cy="840673"/>
          <a:chOff x="462644" y="2122714"/>
          <a:chExt cx="157843" cy="865414"/>
        </a:xfrm>
      </xdr:grpSpPr>
      <xdr:pic>
        <xdr:nvPicPr>
          <xdr:cNvPr id="451" name="Picture 450" descr="http://ebs.toyotavn.com.vn:8000/OA_MEDIA/fwkhp_folder.gif">
            <a:extLst>
              <a:ext uri="{FF2B5EF4-FFF2-40B4-BE49-F238E27FC236}">
                <a16:creationId xmlns:a16="http://schemas.microsoft.com/office/drawing/2014/main" xmlns="" id="{00000000-0008-0000-0E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2" name="Picture 451" descr="http://ebs.toyotavn.com.vn:8000/OA_MEDIA/fwkhp_folder.gif">
            <a:extLst>
              <a:ext uri="{FF2B5EF4-FFF2-40B4-BE49-F238E27FC236}">
                <a16:creationId xmlns:a16="http://schemas.microsoft.com/office/drawing/2014/main" xmlns="" id="{00000000-0008-0000-0E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3" name="Picture 452" descr="http://ebs.toyotavn.com.vn:8000/OA_MEDIA/fwkhp_folder.gif">
            <a:extLst>
              <a:ext uri="{FF2B5EF4-FFF2-40B4-BE49-F238E27FC236}">
                <a16:creationId xmlns:a16="http://schemas.microsoft.com/office/drawing/2014/main" xmlns="" id="{00000000-0008-0000-0E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4" name="Picture 453" descr="http://ebs.toyotavn.com.vn:8000/OA_MEDIA/fwkhp_folder.gif">
            <a:extLst>
              <a:ext uri="{FF2B5EF4-FFF2-40B4-BE49-F238E27FC236}">
                <a16:creationId xmlns:a16="http://schemas.microsoft.com/office/drawing/2014/main" xmlns="" id="{00000000-0008-0000-0E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55" name="Group 454">
          <a:extLst>
            <a:ext uri="{FF2B5EF4-FFF2-40B4-BE49-F238E27FC236}">
              <a16:creationId xmlns:a16="http://schemas.microsoft.com/office/drawing/2014/main" xmlns="" id="{00000000-0008-0000-0E00-0000C7010000}"/>
            </a:ext>
          </a:extLst>
        </xdr:cNvPr>
        <xdr:cNvGrpSpPr/>
      </xdr:nvGrpSpPr>
      <xdr:grpSpPr>
        <a:xfrm>
          <a:off x="6236031" y="2056164"/>
          <a:ext cx="251855" cy="846858"/>
          <a:chOff x="462644" y="2122714"/>
          <a:chExt cx="157843" cy="865414"/>
        </a:xfrm>
      </xdr:grpSpPr>
      <xdr:pic>
        <xdr:nvPicPr>
          <xdr:cNvPr id="456" name="Picture 455" descr="http://ebs.toyotavn.com.vn:8000/OA_MEDIA/fwkhp_folder.gif">
            <a:extLst>
              <a:ext uri="{FF2B5EF4-FFF2-40B4-BE49-F238E27FC236}">
                <a16:creationId xmlns:a16="http://schemas.microsoft.com/office/drawing/2014/main" xmlns="" id="{00000000-0008-0000-0E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7" name="Picture 456" descr="http://ebs.toyotavn.com.vn:8000/OA_MEDIA/fwkhp_folder.gif">
            <a:extLst>
              <a:ext uri="{FF2B5EF4-FFF2-40B4-BE49-F238E27FC236}">
                <a16:creationId xmlns:a16="http://schemas.microsoft.com/office/drawing/2014/main" xmlns="" id="{00000000-0008-0000-0E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8" name="Picture 457" descr="http://ebs.toyotavn.com.vn:8000/OA_MEDIA/fwkhp_folder.gif">
            <a:extLst>
              <a:ext uri="{FF2B5EF4-FFF2-40B4-BE49-F238E27FC236}">
                <a16:creationId xmlns:a16="http://schemas.microsoft.com/office/drawing/2014/main" xmlns="" id="{00000000-0008-0000-0E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9" name="Picture 458" descr="http://ebs.toyotavn.com.vn:8000/OA_MEDIA/fwkhp_folder.gif">
            <a:extLst>
              <a:ext uri="{FF2B5EF4-FFF2-40B4-BE49-F238E27FC236}">
                <a16:creationId xmlns:a16="http://schemas.microsoft.com/office/drawing/2014/main" xmlns="" id="{00000000-0008-0000-0E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460" name="Picture 459" descr="http://ebs.toyotavn.com.vn:8000/OA_MEDIA/fwkhp_folder.gif">
          <a:extLst>
            <a:ext uri="{FF2B5EF4-FFF2-40B4-BE49-F238E27FC236}">
              <a16:creationId xmlns:a16="http://schemas.microsoft.com/office/drawing/2014/main" xmlns="" id="{00000000-0008-0000-0E00-0000C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77600" y="3956956"/>
          <a:ext cx="30099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17318</xdr:colOff>
      <xdr:row>49</xdr:row>
      <xdr:rowOff>86590</xdr:rowOff>
    </xdr:from>
    <xdr:to>
      <xdr:col>39</xdr:col>
      <xdr:colOff>37110</xdr:colOff>
      <xdr:row>52</xdr:row>
      <xdr:rowOff>18555</xdr:rowOff>
    </xdr:to>
    <xdr:sp macro="" textlink="">
      <xdr:nvSpPr>
        <xdr:cNvPr id="461" name="Rectangle 460">
          <a:extLst>
            <a:ext uri="{FF2B5EF4-FFF2-40B4-BE49-F238E27FC236}">
              <a16:creationId xmlns:a16="http://schemas.microsoft.com/office/drawing/2014/main" xmlns="" id="{00000000-0008-0000-0E00-0000CD010000}"/>
            </a:ext>
          </a:extLst>
        </xdr:cNvPr>
        <xdr:cNvSpPr/>
      </xdr:nvSpPr>
      <xdr:spPr>
        <a:xfrm>
          <a:off x="259773" y="10737272"/>
          <a:ext cx="11865428" cy="5034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aseline="0"/>
            <a:t>Mục đích : Set up Min max trong tháng để  xác định điểm order và cảnh báo cáo hàng dưới Min và Over flow </a:t>
          </a: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0F00-000002000000}"/>
            </a:ext>
          </a:extLst>
        </xdr:cNvPr>
        <xdr:cNvCxnSpPr/>
      </xdr:nvCxnSpPr>
      <xdr:spPr>
        <a:xfrm>
          <a:off x="306161" y="730704"/>
          <a:ext cx="1461134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0F00-000003000000}"/>
            </a:ext>
          </a:extLst>
        </xdr:cNvPr>
        <xdr:cNvGrpSpPr/>
      </xdr:nvGrpSpPr>
      <xdr:grpSpPr>
        <a:xfrm>
          <a:off x="343890" y="307892"/>
          <a:ext cx="6418860" cy="364301"/>
          <a:chOff x="425533" y="103785"/>
          <a:chExt cx="3221182" cy="364301"/>
        </a:xfrm>
      </xdr:grpSpPr>
      <xdr:sp macro="" textlink="">
        <xdr:nvSpPr>
          <xdr:cNvPr id="4" name="Rectangle 3">
            <a:extLst>
              <a:ext uri="{FF2B5EF4-FFF2-40B4-BE49-F238E27FC236}">
                <a16:creationId xmlns:a16="http://schemas.microsoft.com/office/drawing/2014/main" xmlns="" id="{00000000-0008-0000-0F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0F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0F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0F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0F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0F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0F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0F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0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0F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0F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0F00-00000F000000}"/>
            </a:ext>
          </a:extLst>
        </xdr:cNvPr>
        <xdr:cNvSpPr/>
      </xdr:nvSpPr>
      <xdr:spPr>
        <a:xfrm>
          <a:off x="179613" y="1209675"/>
          <a:ext cx="58460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40</xdr:col>
      <xdr:colOff>598715</xdr:colOff>
      <xdr:row>8</xdr:row>
      <xdr:rowOff>163286</xdr:rowOff>
    </xdr:from>
    <xdr:to>
      <xdr:col>43</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0F00-000010000000}"/>
            </a:ext>
          </a:extLst>
        </xdr:cNvPr>
        <xdr:cNvSpPr/>
      </xdr:nvSpPr>
      <xdr:spPr>
        <a:xfrm>
          <a:off x="1280976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66</xdr:col>
      <xdr:colOff>0</xdr:colOff>
      <xdr:row>32</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0F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0F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0F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0F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0F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0F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0F00-000017000000}"/>
            </a:ext>
          </a:extLst>
        </xdr:cNvPr>
        <xdr:cNvGrpSpPr/>
      </xdr:nvGrpSpPr>
      <xdr:grpSpPr>
        <a:xfrm>
          <a:off x="6887937" y="2057401"/>
          <a:ext cx="253092"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0F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0F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0F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0F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163286</xdr:colOff>
      <xdr:row>4</xdr:row>
      <xdr:rowOff>81643</xdr:rowOff>
    </xdr:from>
    <xdr:to>
      <xdr:col>50</xdr:col>
      <xdr:colOff>163659</xdr:colOff>
      <xdr:row>5</xdr:row>
      <xdr:rowOff>137060</xdr:rowOff>
    </xdr:to>
    <xdr:sp macro="" textlink="">
      <xdr:nvSpPr>
        <xdr:cNvPr id="28" name="Rectangle 27">
          <a:extLst>
            <a:ext uri="{FF2B5EF4-FFF2-40B4-BE49-F238E27FC236}">
              <a16:creationId xmlns:a16="http://schemas.microsoft.com/office/drawing/2014/main" xmlns="" id="{00000000-0008-0000-0F00-00001C000000}"/>
            </a:ext>
          </a:extLst>
        </xdr:cNvPr>
        <xdr:cNvSpPr/>
      </xdr:nvSpPr>
      <xdr:spPr>
        <a:xfrm>
          <a:off x="1328873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38</xdr:col>
      <xdr:colOff>0</xdr:colOff>
      <xdr:row>2</xdr:row>
      <xdr:rowOff>95249</xdr:rowOff>
    </xdr:from>
    <xdr:to>
      <xdr:col>48</xdr:col>
      <xdr:colOff>204477</xdr:colOff>
      <xdr:row>4</xdr:row>
      <xdr:rowOff>22762</xdr:rowOff>
    </xdr:to>
    <xdr:grpSp>
      <xdr:nvGrpSpPr>
        <xdr:cNvPr id="29" name="Group 28">
          <a:extLst>
            <a:ext uri="{FF2B5EF4-FFF2-40B4-BE49-F238E27FC236}">
              <a16:creationId xmlns:a16="http://schemas.microsoft.com/office/drawing/2014/main" xmlns="" id="{00000000-0008-0000-0F00-00001D000000}"/>
            </a:ext>
          </a:extLst>
        </xdr:cNvPr>
        <xdr:cNvGrpSpPr/>
      </xdr:nvGrpSpPr>
      <xdr:grpSpPr>
        <a:xfrm>
          <a:off x="11824607" y="394606"/>
          <a:ext cx="3238870" cy="308513"/>
          <a:chOff x="8502570" y="494310"/>
          <a:chExt cx="2919266" cy="308513"/>
        </a:xfrm>
      </xdr:grpSpPr>
      <xdr:sp macro="" textlink="">
        <xdr:nvSpPr>
          <xdr:cNvPr id="30" name="Rectangle 29">
            <a:extLst>
              <a:ext uri="{FF2B5EF4-FFF2-40B4-BE49-F238E27FC236}">
                <a16:creationId xmlns:a16="http://schemas.microsoft.com/office/drawing/2014/main" xmlns="" id="{00000000-0008-0000-0F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0F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0F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13609</xdr:colOff>
      <xdr:row>16</xdr:row>
      <xdr:rowOff>0</xdr:rowOff>
    </xdr:from>
    <xdr:to>
      <xdr:col>38</xdr:col>
      <xdr:colOff>0</xdr:colOff>
      <xdr:row>17</xdr:row>
      <xdr:rowOff>40823</xdr:rowOff>
    </xdr:to>
    <xdr:sp macro="" textlink="">
      <xdr:nvSpPr>
        <xdr:cNvPr id="33" name="Rectangle 32">
          <a:extLst>
            <a:ext uri="{FF2B5EF4-FFF2-40B4-BE49-F238E27FC236}">
              <a16:creationId xmlns:a16="http://schemas.microsoft.com/office/drawing/2014/main" xmlns="" id="{00000000-0008-0000-0F00-000021000000}"/>
            </a:ext>
          </a:extLst>
        </xdr:cNvPr>
        <xdr:cNvSpPr/>
      </xdr:nvSpPr>
      <xdr:spPr>
        <a:xfrm>
          <a:off x="6830788" y="2952750"/>
          <a:ext cx="4993819"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66</xdr:col>
      <xdr:colOff>0</xdr:colOff>
      <xdr:row>32</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0F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0F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0F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0F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0F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0F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0F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0F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0F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0F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0F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0F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0F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0F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0F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0F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0F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0F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0F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0F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0F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0F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0F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0F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0F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0F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0F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0F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0F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0F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0F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0F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0F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0F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0F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0F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0F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0F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0F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0F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0F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0F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0F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0F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0F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0F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0F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0F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0F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0F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0F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0F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0F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0F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0F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0F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0F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0F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0F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0F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0F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0F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0F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0F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0F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0F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0F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0F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0F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0F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0F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0F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0F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0F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0F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0F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0F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0F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0F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0F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0F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0F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0F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0F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0F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0F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0F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0F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0F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0F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0F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0F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0F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0F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0F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0F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0F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0F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0F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0F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0F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32</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0F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45050" y="6105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36" name="Rectangle 135">
          <a:extLst>
            <a:ext uri="{FF2B5EF4-FFF2-40B4-BE49-F238E27FC236}">
              <a16:creationId xmlns:a16="http://schemas.microsoft.com/office/drawing/2014/main" xmlns="" id="{00000000-0008-0000-0F00-000088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0F00-000089000000}"/>
            </a:ext>
          </a:extLst>
        </xdr:cNvPr>
        <xdr:cNvGrpSpPr/>
      </xdr:nvGrpSpPr>
      <xdr:grpSpPr>
        <a:xfrm>
          <a:off x="6904266" y="3039836"/>
          <a:ext cx="253092" cy="865414"/>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0F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0F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0F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0F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70</xdr:col>
          <xdr:colOff>340179</xdr:colOff>
          <xdr:row>32</xdr:row>
          <xdr:rowOff>0</xdr:rowOff>
        </xdr:from>
        <xdr:to>
          <xdr:col>81</xdr:col>
          <xdr:colOff>148319</xdr:colOff>
          <xdr:row>48</xdr:row>
          <xdr:rowOff>66675</xdr:rowOff>
        </xdr:to>
        <xdr:pic>
          <xdr:nvPicPr>
            <xdr:cNvPr id="142" name="Picture 141">
              <a:extLst>
                <a:ext uri="{FF2B5EF4-FFF2-40B4-BE49-F238E27FC236}">
                  <a16:creationId xmlns:a16="http://schemas.microsoft.com/office/drawing/2014/main" xmlns="" id="{00000000-0008-0000-0F00-00008E000000}"/>
                </a:ext>
              </a:extLst>
            </xdr:cNvPr>
            <xdr:cNvPicPr>
              <a:picLocks noChangeAspect="1" noChangeArrowheads="1"/>
              <a:extLst>
                <a:ext uri="{84589F7E-364E-4C9E-8A38-B11213B215E9}">
                  <a14:cameraTool cellRange="[15]LSP!$A$4:$H$20" spid="_x0000_s189118"/>
                </a:ext>
              </a:extLst>
            </xdr:cNvPicPr>
          </xdr:nvPicPr>
          <xdr:blipFill>
            <a:blip xmlns:r="http://schemas.openxmlformats.org/officeDocument/2006/relationships" r:embed="rId3"/>
            <a:srcRect/>
            <a:stretch>
              <a:fillRect/>
            </a:stretch>
          </xdr:blipFill>
          <xdr:spPr bwMode="auto">
            <a:xfrm>
              <a:off x="20323629" y="6105525"/>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108857</xdr:colOff>
      <xdr:row>28</xdr:row>
      <xdr:rowOff>108859</xdr:rowOff>
    </xdr:from>
    <xdr:to>
      <xdr:col>7</xdr:col>
      <xdr:colOff>84366</xdr:colOff>
      <xdr:row>29</xdr:row>
      <xdr:rowOff>114301</xdr:rowOff>
    </xdr:to>
    <xdr:grpSp>
      <xdr:nvGrpSpPr>
        <xdr:cNvPr id="143" name="Group 142">
          <a:extLst>
            <a:ext uri="{FF2B5EF4-FFF2-40B4-BE49-F238E27FC236}">
              <a16:creationId xmlns:a16="http://schemas.microsoft.com/office/drawing/2014/main" xmlns="" id="{00000000-0008-0000-0F00-00008F000000}"/>
            </a:ext>
          </a:extLst>
        </xdr:cNvPr>
        <xdr:cNvGrpSpPr/>
      </xdr:nvGrpSpPr>
      <xdr:grpSpPr>
        <a:xfrm>
          <a:off x="1605643" y="5497288"/>
          <a:ext cx="601437" cy="195942"/>
          <a:chOff x="5959928" y="3878036"/>
          <a:chExt cx="601437" cy="209550"/>
        </a:xfrm>
      </xdr:grpSpPr>
      <xdr:sp macro="" textlink="">
        <xdr:nvSpPr>
          <xdr:cNvPr id="144" name="Text Box 13">
            <a:extLst>
              <a:ext uri="{FF2B5EF4-FFF2-40B4-BE49-F238E27FC236}">
                <a16:creationId xmlns:a16="http://schemas.microsoft.com/office/drawing/2014/main" xmlns="" id="{00000000-0008-0000-0F00-00009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0F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164645</xdr:colOff>
      <xdr:row>26</xdr:row>
      <xdr:rowOff>59873</xdr:rowOff>
    </xdr:from>
    <xdr:to>
      <xdr:col>6</xdr:col>
      <xdr:colOff>40821</xdr:colOff>
      <xdr:row>28</xdr:row>
      <xdr:rowOff>163285</xdr:rowOff>
    </xdr:to>
    <xdr:sp macro="" textlink="">
      <xdr:nvSpPr>
        <xdr:cNvPr id="146" name="Oval 9">
          <a:extLst>
            <a:ext uri="{FF2B5EF4-FFF2-40B4-BE49-F238E27FC236}">
              <a16:creationId xmlns:a16="http://schemas.microsoft.com/office/drawing/2014/main" xmlns="" id="{00000000-0008-0000-0F00-000092000000}"/>
            </a:ext>
          </a:extLst>
        </xdr:cNvPr>
        <xdr:cNvSpPr>
          <a:spLocks noChangeArrowheads="1"/>
        </xdr:cNvSpPr>
      </xdr:nvSpPr>
      <xdr:spPr bwMode="auto">
        <a:xfrm>
          <a:off x="164645" y="5012873"/>
          <a:ext cx="1685926" cy="49393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31295</xdr:colOff>
      <xdr:row>26</xdr:row>
      <xdr:rowOff>35380</xdr:rowOff>
    </xdr:from>
    <xdr:to>
      <xdr:col>18</xdr:col>
      <xdr:colOff>149679</xdr:colOff>
      <xdr:row>28</xdr:row>
      <xdr:rowOff>138792</xdr:rowOff>
    </xdr:to>
    <xdr:sp macro="" textlink="">
      <xdr:nvSpPr>
        <xdr:cNvPr id="147" name="Oval 9">
          <a:extLst>
            <a:ext uri="{FF2B5EF4-FFF2-40B4-BE49-F238E27FC236}">
              <a16:creationId xmlns:a16="http://schemas.microsoft.com/office/drawing/2014/main" xmlns="" id="{00000000-0008-0000-0F00-000093000000}"/>
            </a:ext>
          </a:extLst>
        </xdr:cNvPr>
        <xdr:cNvSpPr>
          <a:spLocks noChangeArrowheads="1"/>
        </xdr:cNvSpPr>
      </xdr:nvSpPr>
      <xdr:spPr bwMode="auto">
        <a:xfrm>
          <a:off x="2466974" y="5029201"/>
          <a:ext cx="3248026" cy="4980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217714</xdr:colOff>
      <xdr:row>28</xdr:row>
      <xdr:rowOff>81643</xdr:rowOff>
    </xdr:from>
    <xdr:to>
      <xdr:col>19</xdr:col>
      <xdr:colOff>193223</xdr:colOff>
      <xdr:row>29</xdr:row>
      <xdr:rowOff>87085</xdr:rowOff>
    </xdr:to>
    <xdr:grpSp>
      <xdr:nvGrpSpPr>
        <xdr:cNvPr id="148" name="Group 147">
          <a:extLst>
            <a:ext uri="{FF2B5EF4-FFF2-40B4-BE49-F238E27FC236}">
              <a16:creationId xmlns:a16="http://schemas.microsoft.com/office/drawing/2014/main" xmlns="" id="{00000000-0008-0000-0F00-000094000000}"/>
            </a:ext>
          </a:extLst>
        </xdr:cNvPr>
        <xdr:cNvGrpSpPr/>
      </xdr:nvGrpSpPr>
      <xdr:grpSpPr>
        <a:xfrm>
          <a:off x="5470071" y="5470072"/>
          <a:ext cx="601438" cy="195942"/>
          <a:chOff x="5959928" y="3878036"/>
          <a:chExt cx="601437" cy="209550"/>
        </a:xfrm>
      </xdr:grpSpPr>
      <xdr:sp macro="" textlink="">
        <xdr:nvSpPr>
          <xdr:cNvPr id="149" name="Text Box 13">
            <a:extLst>
              <a:ext uri="{FF2B5EF4-FFF2-40B4-BE49-F238E27FC236}">
                <a16:creationId xmlns:a16="http://schemas.microsoft.com/office/drawing/2014/main" xmlns="" id="{00000000-0008-0000-0F00-000095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50" name="Line 14">
            <a:extLst>
              <a:ext uri="{FF2B5EF4-FFF2-40B4-BE49-F238E27FC236}">
                <a16:creationId xmlns:a16="http://schemas.microsoft.com/office/drawing/2014/main" xmlns="" id="{00000000-0008-0000-0F00-00009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31</xdr:col>
      <xdr:colOff>269421</xdr:colOff>
      <xdr:row>27</xdr:row>
      <xdr:rowOff>38099</xdr:rowOff>
    </xdr:from>
    <xdr:to>
      <xdr:col>35</xdr:col>
      <xdr:colOff>51707</xdr:colOff>
      <xdr:row>28</xdr:row>
      <xdr:rowOff>78920</xdr:rowOff>
    </xdr:to>
    <xdr:sp macro="" textlink="">
      <xdr:nvSpPr>
        <xdr:cNvPr id="151" name="Rounded Rectangle 150">
          <a:extLst>
            <a:ext uri="{FF2B5EF4-FFF2-40B4-BE49-F238E27FC236}">
              <a16:creationId xmlns:a16="http://schemas.microsoft.com/office/drawing/2014/main" xmlns="" id="{00000000-0008-0000-0F00-000097000000}"/>
            </a:ext>
          </a:extLst>
        </xdr:cNvPr>
        <xdr:cNvSpPr/>
      </xdr:nvSpPr>
      <xdr:spPr>
        <a:xfrm>
          <a:off x="9937296" y="5191124"/>
          <a:ext cx="10395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35</xdr:col>
      <xdr:colOff>138792</xdr:colOff>
      <xdr:row>27</xdr:row>
      <xdr:rowOff>57151</xdr:rowOff>
    </xdr:from>
    <xdr:to>
      <xdr:col>37</xdr:col>
      <xdr:colOff>114301</xdr:colOff>
      <xdr:row>28</xdr:row>
      <xdr:rowOff>62594</xdr:rowOff>
    </xdr:to>
    <xdr:grpSp>
      <xdr:nvGrpSpPr>
        <xdr:cNvPr id="152" name="Group 151">
          <a:extLst>
            <a:ext uri="{FF2B5EF4-FFF2-40B4-BE49-F238E27FC236}">
              <a16:creationId xmlns:a16="http://schemas.microsoft.com/office/drawing/2014/main" xmlns="" id="{00000000-0008-0000-0F00-000098000000}"/>
            </a:ext>
          </a:extLst>
        </xdr:cNvPr>
        <xdr:cNvGrpSpPr/>
      </xdr:nvGrpSpPr>
      <xdr:grpSpPr>
        <a:xfrm>
          <a:off x="11024506" y="5255080"/>
          <a:ext cx="601438" cy="195943"/>
          <a:chOff x="5959928" y="3878036"/>
          <a:chExt cx="601437" cy="209550"/>
        </a:xfrm>
      </xdr:grpSpPr>
      <xdr:sp macro="" textlink="">
        <xdr:nvSpPr>
          <xdr:cNvPr id="153" name="Text Box 13">
            <a:extLst>
              <a:ext uri="{FF2B5EF4-FFF2-40B4-BE49-F238E27FC236}">
                <a16:creationId xmlns:a16="http://schemas.microsoft.com/office/drawing/2014/main" xmlns="" id="{00000000-0008-0000-0F00-00009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54" name="Line 14">
            <a:extLst>
              <a:ext uri="{FF2B5EF4-FFF2-40B4-BE49-F238E27FC236}">
                <a16:creationId xmlns:a16="http://schemas.microsoft.com/office/drawing/2014/main" xmlns="" id="{00000000-0008-0000-0F00-00009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28</xdr:col>
      <xdr:colOff>13607</xdr:colOff>
      <xdr:row>27</xdr:row>
      <xdr:rowOff>40820</xdr:rowOff>
    </xdr:from>
    <xdr:to>
      <xdr:col>31</xdr:col>
      <xdr:colOff>108857</xdr:colOff>
      <xdr:row>28</xdr:row>
      <xdr:rowOff>81641</xdr:rowOff>
    </xdr:to>
    <xdr:sp macro="" textlink="">
      <xdr:nvSpPr>
        <xdr:cNvPr id="155" name="Rounded Rectangle 154">
          <a:extLst>
            <a:ext uri="{FF2B5EF4-FFF2-40B4-BE49-F238E27FC236}">
              <a16:creationId xmlns:a16="http://schemas.microsoft.com/office/drawing/2014/main" xmlns="" id="{00000000-0008-0000-0F00-00009B000000}"/>
            </a:ext>
          </a:extLst>
        </xdr:cNvPr>
        <xdr:cNvSpPr/>
      </xdr:nvSpPr>
      <xdr:spPr>
        <a:xfrm>
          <a:off x="8738507" y="5193845"/>
          <a:ext cx="1038225"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28</xdr:col>
      <xdr:colOff>25853</xdr:colOff>
      <xdr:row>26</xdr:row>
      <xdr:rowOff>179615</xdr:rowOff>
    </xdr:from>
    <xdr:to>
      <xdr:col>31</xdr:col>
      <xdr:colOff>9524</xdr:colOff>
      <xdr:row>28</xdr:row>
      <xdr:rowOff>163286</xdr:rowOff>
    </xdr:to>
    <xdr:sp macro="" textlink="">
      <xdr:nvSpPr>
        <xdr:cNvPr id="156" name="Oval 9">
          <a:extLst>
            <a:ext uri="{FF2B5EF4-FFF2-40B4-BE49-F238E27FC236}">
              <a16:creationId xmlns:a16="http://schemas.microsoft.com/office/drawing/2014/main" xmlns="" id="{00000000-0008-0000-0F00-00009C000000}"/>
            </a:ext>
          </a:extLst>
        </xdr:cNvPr>
        <xdr:cNvSpPr>
          <a:spLocks noChangeArrowheads="1"/>
        </xdr:cNvSpPr>
      </xdr:nvSpPr>
      <xdr:spPr bwMode="auto">
        <a:xfrm>
          <a:off x="8750753" y="5132615"/>
          <a:ext cx="926646" cy="374196"/>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32</xdr:col>
      <xdr:colOff>83003</xdr:colOff>
      <xdr:row>27</xdr:row>
      <xdr:rowOff>19050</xdr:rowOff>
    </xdr:from>
    <xdr:to>
      <xdr:col>35</xdr:col>
      <xdr:colOff>66674</xdr:colOff>
      <xdr:row>29</xdr:row>
      <xdr:rowOff>2721</xdr:rowOff>
    </xdr:to>
    <xdr:sp macro="" textlink="">
      <xdr:nvSpPr>
        <xdr:cNvPr id="157" name="Oval 9">
          <a:extLst>
            <a:ext uri="{FF2B5EF4-FFF2-40B4-BE49-F238E27FC236}">
              <a16:creationId xmlns:a16="http://schemas.microsoft.com/office/drawing/2014/main" xmlns="" id="{00000000-0008-0000-0F00-00009D000000}"/>
            </a:ext>
          </a:extLst>
        </xdr:cNvPr>
        <xdr:cNvSpPr>
          <a:spLocks noChangeArrowheads="1"/>
        </xdr:cNvSpPr>
      </xdr:nvSpPr>
      <xdr:spPr bwMode="auto">
        <a:xfrm>
          <a:off x="10065203" y="5172075"/>
          <a:ext cx="926646" cy="36467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27214</xdr:colOff>
      <xdr:row>40</xdr:row>
      <xdr:rowOff>176893</xdr:rowOff>
    </xdr:from>
    <xdr:to>
      <xdr:col>4</xdr:col>
      <xdr:colOff>40822</xdr:colOff>
      <xdr:row>42</xdr:row>
      <xdr:rowOff>40821</xdr:rowOff>
    </xdr:to>
    <xdr:sp macro="" textlink="">
      <xdr:nvSpPr>
        <xdr:cNvPr id="158" name="Rounded Rectangle 157">
          <a:extLst>
            <a:ext uri="{FF2B5EF4-FFF2-40B4-BE49-F238E27FC236}">
              <a16:creationId xmlns:a16="http://schemas.microsoft.com/office/drawing/2014/main" xmlns="" id="{00000000-0008-0000-0F00-00009E000000}"/>
            </a:ext>
          </a:extLst>
        </xdr:cNvPr>
        <xdr:cNvSpPr/>
      </xdr:nvSpPr>
      <xdr:spPr>
        <a:xfrm>
          <a:off x="265339" y="7615918"/>
          <a:ext cx="956583"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27</xdr:col>
      <xdr:colOff>0</xdr:colOff>
      <xdr:row>43</xdr:row>
      <xdr:rowOff>0</xdr:rowOff>
    </xdr:from>
    <xdr:to>
      <xdr:col>30</xdr:col>
      <xdr:colOff>68036</xdr:colOff>
      <xdr:row>43</xdr:row>
      <xdr:rowOff>231320</xdr:rowOff>
    </xdr:to>
    <xdr:sp macro="" textlink="">
      <xdr:nvSpPr>
        <xdr:cNvPr id="159" name="Rounded Rectangle 158">
          <a:extLst>
            <a:ext uri="{FF2B5EF4-FFF2-40B4-BE49-F238E27FC236}">
              <a16:creationId xmlns:a16="http://schemas.microsoft.com/office/drawing/2014/main" xmlns="" id="{00000000-0008-0000-0F00-00009F000000}"/>
            </a:ext>
          </a:extLst>
        </xdr:cNvPr>
        <xdr:cNvSpPr/>
      </xdr:nvSpPr>
      <xdr:spPr>
        <a:xfrm>
          <a:off x="8410575" y="8010525"/>
          <a:ext cx="1011011" cy="1932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30</xdr:col>
      <xdr:colOff>138792</xdr:colOff>
      <xdr:row>43</xdr:row>
      <xdr:rowOff>2721</xdr:rowOff>
    </xdr:from>
    <xdr:to>
      <xdr:col>33</xdr:col>
      <xdr:colOff>206828</xdr:colOff>
      <xdr:row>43</xdr:row>
      <xdr:rowOff>234041</xdr:rowOff>
    </xdr:to>
    <xdr:sp macro="" textlink="">
      <xdr:nvSpPr>
        <xdr:cNvPr id="160" name="Rounded Rectangle 159">
          <a:extLst>
            <a:ext uri="{FF2B5EF4-FFF2-40B4-BE49-F238E27FC236}">
              <a16:creationId xmlns:a16="http://schemas.microsoft.com/office/drawing/2014/main" xmlns="" id="{00000000-0008-0000-0F00-0000A0000000}"/>
            </a:ext>
          </a:extLst>
        </xdr:cNvPr>
        <xdr:cNvSpPr/>
      </xdr:nvSpPr>
      <xdr:spPr>
        <a:xfrm>
          <a:off x="9492342" y="8013246"/>
          <a:ext cx="1011011" cy="18369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34</xdr:col>
      <xdr:colOff>13607</xdr:colOff>
      <xdr:row>42</xdr:row>
      <xdr:rowOff>163285</xdr:rowOff>
    </xdr:from>
    <xdr:to>
      <xdr:col>37</xdr:col>
      <xdr:colOff>95250</xdr:colOff>
      <xdr:row>43</xdr:row>
      <xdr:rowOff>244928</xdr:rowOff>
    </xdr:to>
    <xdr:sp macro="" textlink="">
      <xdr:nvSpPr>
        <xdr:cNvPr id="161" name="Rounded Rectangle 160">
          <a:extLst>
            <a:ext uri="{FF2B5EF4-FFF2-40B4-BE49-F238E27FC236}">
              <a16:creationId xmlns:a16="http://schemas.microsoft.com/office/drawing/2014/main" xmlns="" id="{00000000-0008-0000-0F00-0000A1000000}"/>
            </a:ext>
          </a:extLst>
        </xdr:cNvPr>
        <xdr:cNvSpPr/>
      </xdr:nvSpPr>
      <xdr:spPr>
        <a:xfrm>
          <a:off x="10624457" y="7983310"/>
          <a:ext cx="1024618" cy="214993"/>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26</xdr:col>
      <xdr:colOff>27214</xdr:colOff>
      <xdr:row>42</xdr:row>
      <xdr:rowOff>149679</xdr:rowOff>
    </xdr:from>
    <xdr:to>
      <xdr:col>30</xdr:col>
      <xdr:colOff>108857</xdr:colOff>
      <xdr:row>43</xdr:row>
      <xdr:rowOff>304799</xdr:rowOff>
    </xdr:to>
    <xdr:sp macro="" textlink="">
      <xdr:nvSpPr>
        <xdr:cNvPr id="162" name="Oval 9">
          <a:extLst>
            <a:ext uri="{FF2B5EF4-FFF2-40B4-BE49-F238E27FC236}">
              <a16:creationId xmlns:a16="http://schemas.microsoft.com/office/drawing/2014/main" xmlns="" id="{00000000-0008-0000-0F00-0000A2000000}"/>
            </a:ext>
          </a:extLst>
        </xdr:cNvPr>
        <xdr:cNvSpPr>
          <a:spLocks noChangeArrowheads="1"/>
        </xdr:cNvSpPr>
      </xdr:nvSpPr>
      <xdr:spPr bwMode="auto">
        <a:xfrm>
          <a:off x="8123464" y="7969704"/>
          <a:ext cx="1338943" cy="2313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29</xdr:col>
      <xdr:colOff>274864</xdr:colOff>
      <xdr:row>42</xdr:row>
      <xdr:rowOff>125186</xdr:rowOff>
    </xdr:from>
    <xdr:to>
      <xdr:col>34</xdr:col>
      <xdr:colOff>43543</xdr:colOff>
      <xdr:row>43</xdr:row>
      <xdr:rowOff>280306</xdr:rowOff>
    </xdr:to>
    <xdr:sp macro="" textlink="">
      <xdr:nvSpPr>
        <xdr:cNvPr id="163" name="Oval 9">
          <a:extLst>
            <a:ext uri="{FF2B5EF4-FFF2-40B4-BE49-F238E27FC236}">
              <a16:creationId xmlns:a16="http://schemas.microsoft.com/office/drawing/2014/main" xmlns="" id="{00000000-0008-0000-0F00-0000A3000000}"/>
            </a:ext>
          </a:extLst>
        </xdr:cNvPr>
        <xdr:cNvSpPr>
          <a:spLocks noChangeArrowheads="1"/>
        </xdr:cNvSpPr>
      </xdr:nvSpPr>
      <xdr:spPr bwMode="auto">
        <a:xfrm>
          <a:off x="9314089" y="7945211"/>
          <a:ext cx="1340304" cy="2598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182336</xdr:colOff>
      <xdr:row>42</xdr:row>
      <xdr:rowOff>155122</xdr:rowOff>
    </xdr:from>
    <xdr:to>
      <xdr:col>37</xdr:col>
      <xdr:colOff>263979</xdr:colOff>
      <xdr:row>43</xdr:row>
      <xdr:rowOff>310242</xdr:rowOff>
    </xdr:to>
    <xdr:sp macro="" textlink="">
      <xdr:nvSpPr>
        <xdr:cNvPr id="164" name="Oval 9">
          <a:extLst>
            <a:ext uri="{FF2B5EF4-FFF2-40B4-BE49-F238E27FC236}">
              <a16:creationId xmlns:a16="http://schemas.microsoft.com/office/drawing/2014/main" xmlns="" id="{00000000-0008-0000-0F00-0000A4000000}"/>
            </a:ext>
          </a:extLst>
        </xdr:cNvPr>
        <xdr:cNvSpPr>
          <a:spLocks noChangeArrowheads="1"/>
        </xdr:cNvSpPr>
      </xdr:nvSpPr>
      <xdr:spPr bwMode="auto">
        <a:xfrm>
          <a:off x="10478861" y="7975147"/>
          <a:ext cx="1338943" cy="22179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35</xdr:col>
      <xdr:colOff>176884</xdr:colOff>
      <xdr:row>44</xdr:row>
      <xdr:rowOff>2720</xdr:rowOff>
    </xdr:from>
    <xdr:to>
      <xdr:col>36</xdr:col>
      <xdr:colOff>111570</xdr:colOff>
      <xdr:row>45</xdr:row>
      <xdr:rowOff>73477</xdr:rowOff>
    </xdr:to>
    <xdr:grpSp>
      <xdr:nvGrpSpPr>
        <xdr:cNvPr id="165" name="Group 164">
          <a:extLst>
            <a:ext uri="{FF2B5EF4-FFF2-40B4-BE49-F238E27FC236}">
              <a16:creationId xmlns:a16="http://schemas.microsoft.com/office/drawing/2014/main" xmlns="" id="{00000000-0008-0000-0F00-0000A5000000}"/>
            </a:ext>
          </a:extLst>
        </xdr:cNvPr>
        <xdr:cNvGrpSpPr/>
      </xdr:nvGrpSpPr>
      <xdr:grpSpPr>
        <a:xfrm>
          <a:off x="11062598" y="8439149"/>
          <a:ext cx="247651" cy="261257"/>
          <a:chOff x="6313715" y="3659755"/>
          <a:chExt cx="247650" cy="427831"/>
        </a:xfrm>
      </xdr:grpSpPr>
      <xdr:sp macro="" textlink="">
        <xdr:nvSpPr>
          <xdr:cNvPr id="166" name="Text Box 13">
            <a:extLst>
              <a:ext uri="{FF2B5EF4-FFF2-40B4-BE49-F238E27FC236}">
                <a16:creationId xmlns:a16="http://schemas.microsoft.com/office/drawing/2014/main" xmlns="" id="{00000000-0008-0000-0F00-0000A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67" name="Line 14">
            <a:extLst>
              <a:ext uri="{FF2B5EF4-FFF2-40B4-BE49-F238E27FC236}">
                <a16:creationId xmlns:a16="http://schemas.microsoft.com/office/drawing/2014/main" xmlns="" id="{00000000-0008-0000-0F00-0000A7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31</xdr:col>
      <xdr:colOff>179606</xdr:colOff>
      <xdr:row>43</xdr:row>
      <xdr:rowOff>186417</xdr:rowOff>
    </xdr:from>
    <xdr:to>
      <xdr:col>32</xdr:col>
      <xdr:colOff>114291</xdr:colOff>
      <xdr:row>45</xdr:row>
      <xdr:rowOff>76199</xdr:rowOff>
    </xdr:to>
    <xdr:grpSp>
      <xdr:nvGrpSpPr>
        <xdr:cNvPr id="168" name="Group 167">
          <a:extLst>
            <a:ext uri="{FF2B5EF4-FFF2-40B4-BE49-F238E27FC236}">
              <a16:creationId xmlns:a16="http://schemas.microsoft.com/office/drawing/2014/main" xmlns="" id="{00000000-0008-0000-0F00-0000A8000000}"/>
            </a:ext>
          </a:extLst>
        </xdr:cNvPr>
        <xdr:cNvGrpSpPr/>
      </xdr:nvGrpSpPr>
      <xdr:grpSpPr>
        <a:xfrm>
          <a:off x="9813463" y="8432346"/>
          <a:ext cx="247649" cy="270782"/>
          <a:chOff x="6313715" y="3659755"/>
          <a:chExt cx="247650" cy="427831"/>
        </a:xfrm>
      </xdr:grpSpPr>
      <xdr:sp macro="" textlink="">
        <xdr:nvSpPr>
          <xdr:cNvPr id="169" name="Text Box 13">
            <a:extLst>
              <a:ext uri="{FF2B5EF4-FFF2-40B4-BE49-F238E27FC236}">
                <a16:creationId xmlns:a16="http://schemas.microsoft.com/office/drawing/2014/main" xmlns="" id="{00000000-0008-0000-0F00-0000A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70" name="Line 14">
            <a:extLst>
              <a:ext uri="{FF2B5EF4-FFF2-40B4-BE49-F238E27FC236}">
                <a16:creationId xmlns:a16="http://schemas.microsoft.com/office/drawing/2014/main" xmlns="" id="{00000000-0008-0000-0F00-0000AA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28</xdr:col>
      <xdr:colOff>32648</xdr:colOff>
      <xdr:row>44</xdr:row>
      <xdr:rowOff>2720</xdr:rowOff>
    </xdr:from>
    <xdr:to>
      <xdr:col>28</xdr:col>
      <xdr:colOff>280298</xdr:colOff>
      <xdr:row>45</xdr:row>
      <xdr:rowOff>92527</xdr:rowOff>
    </xdr:to>
    <xdr:grpSp>
      <xdr:nvGrpSpPr>
        <xdr:cNvPr id="171" name="Group 170">
          <a:extLst>
            <a:ext uri="{FF2B5EF4-FFF2-40B4-BE49-F238E27FC236}">
              <a16:creationId xmlns:a16="http://schemas.microsoft.com/office/drawing/2014/main" xmlns="" id="{00000000-0008-0000-0F00-0000AB000000}"/>
            </a:ext>
          </a:extLst>
        </xdr:cNvPr>
        <xdr:cNvGrpSpPr/>
      </xdr:nvGrpSpPr>
      <xdr:grpSpPr>
        <a:xfrm>
          <a:off x="8727612" y="8439149"/>
          <a:ext cx="247650" cy="280307"/>
          <a:chOff x="6313715" y="3659755"/>
          <a:chExt cx="247650" cy="427831"/>
        </a:xfrm>
      </xdr:grpSpPr>
      <xdr:sp macro="" textlink="">
        <xdr:nvSpPr>
          <xdr:cNvPr id="172" name="Text Box 13">
            <a:extLst>
              <a:ext uri="{FF2B5EF4-FFF2-40B4-BE49-F238E27FC236}">
                <a16:creationId xmlns:a16="http://schemas.microsoft.com/office/drawing/2014/main" xmlns="" id="{00000000-0008-0000-0F00-0000AC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73" name="Line 14">
            <a:extLst>
              <a:ext uri="{FF2B5EF4-FFF2-40B4-BE49-F238E27FC236}">
                <a16:creationId xmlns:a16="http://schemas.microsoft.com/office/drawing/2014/main" xmlns="" id="{00000000-0008-0000-0F00-0000AD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190500</xdr:colOff>
      <xdr:row>41</xdr:row>
      <xdr:rowOff>13607</xdr:rowOff>
    </xdr:from>
    <xdr:to>
      <xdr:col>5</xdr:col>
      <xdr:colOff>27214</xdr:colOff>
      <xdr:row>42</xdr:row>
      <xdr:rowOff>54427</xdr:rowOff>
    </xdr:to>
    <xdr:sp macro="" textlink="">
      <xdr:nvSpPr>
        <xdr:cNvPr id="174" name="Oval 9">
          <a:extLst>
            <a:ext uri="{FF2B5EF4-FFF2-40B4-BE49-F238E27FC236}">
              <a16:creationId xmlns:a16="http://schemas.microsoft.com/office/drawing/2014/main" xmlns="" id="{00000000-0008-0000-0F00-0000AE000000}"/>
            </a:ext>
          </a:extLst>
        </xdr:cNvPr>
        <xdr:cNvSpPr>
          <a:spLocks noChangeArrowheads="1"/>
        </xdr:cNvSpPr>
      </xdr:nvSpPr>
      <xdr:spPr bwMode="auto">
        <a:xfrm>
          <a:off x="190500" y="7643132"/>
          <a:ext cx="1332139" cy="2313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xdr:col>
      <xdr:colOff>68036</xdr:colOff>
      <xdr:row>42</xdr:row>
      <xdr:rowOff>81643</xdr:rowOff>
    </xdr:from>
    <xdr:to>
      <xdr:col>3</xdr:col>
      <xdr:colOff>2721</xdr:colOff>
      <xdr:row>43</xdr:row>
      <xdr:rowOff>161925</xdr:rowOff>
    </xdr:to>
    <xdr:grpSp>
      <xdr:nvGrpSpPr>
        <xdr:cNvPr id="175" name="Group 174">
          <a:extLst>
            <a:ext uri="{FF2B5EF4-FFF2-40B4-BE49-F238E27FC236}">
              <a16:creationId xmlns:a16="http://schemas.microsoft.com/office/drawing/2014/main" xmlns="" id="{00000000-0008-0000-0F00-0000AF000000}"/>
            </a:ext>
          </a:extLst>
        </xdr:cNvPr>
        <xdr:cNvGrpSpPr/>
      </xdr:nvGrpSpPr>
      <xdr:grpSpPr>
        <a:xfrm>
          <a:off x="625929" y="8137072"/>
          <a:ext cx="247649" cy="270782"/>
          <a:chOff x="6313715" y="3659755"/>
          <a:chExt cx="247650" cy="427831"/>
        </a:xfrm>
      </xdr:grpSpPr>
      <xdr:sp macro="" textlink="">
        <xdr:nvSpPr>
          <xdr:cNvPr id="176" name="Text Box 13">
            <a:extLst>
              <a:ext uri="{FF2B5EF4-FFF2-40B4-BE49-F238E27FC236}">
                <a16:creationId xmlns:a16="http://schemas.microsoft.com/office/drawing/2014/main" xmlns="" id="{00000000-0008-0000-0F00-0000B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77" name="Line 14">
            <a:extLst>
              <a:ext uri="{FF2B5EF4-FFF2-40B4-BE49-F238E27FC236}">
                <a16:creationId xmlns:a16="http://schemas.microsoft.com/office/drawing/2014/main" xmlns="" id="{00000000-0008-0000-0F00-0000B1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45</xdr:col>
      <xdr:colOff>149680</xdr:colOff>
      <xdr:row>32</xdr:row>
      <xdr:rowOff>81643</xdr:rowOff>
    </xdr:from>
    <xdr:to>
      <xdr:col>47</xdr:col>
      <xdr:colOff>125189</xdr:colOff>
      <xdr:row>34</xdr:row>
      <xdr:rowOff>87086</xdr:rowOff>
    </xdr:to>
    <xdr:grpSp>
      <xdr:nvGrpSpPr>
        <xdr:cNvPr id="178" name="Group 177">
          <a:extLst>
            <a:ext uri="{FF2B5EF4-FFF2-40B4-BE49-F238E27FC236}">
              <a16:creationId xmlns:a16="http://schemas.microsoft.com/office/drawing/2014/main" xmlns="" id="{00000000-0008-0000-0F00-0000B2000000}"/>
            </a:ext>
          </a:extLst>
        </xdr:cNvPr>
        <xdr:cNvGrpSpPr/>
      </xdr:nvGrpSpPr>
      <xdr:grpSpPr>
        <a:xfrm>
          <a:off x="14165037" y="6232072"/>
          <a:ext cx="601438" cy="386443"/>
          <a:chOff x="5959928" y="3878036"/>
          <a:chExt cx="601437" cy="209550"/>
        </a:xfrm>
      </xdr:grpSpPr>
      <xdr:sp macro="" textlink="">
        <xdr:nvSpPr>
          <xdr:cNvPr id="179" name="Text Box 13">
            <a:extLst>
              <a:ext uri="{FF2B5EF4-FFF2-40B4-BE49-F238E27FC236}">
                <a16:creationId xmlns:a16="http://schemas.microsoft.com/office/drawing/2014/main" xmlns="" id="{00000000-0008-0000-0F00-0000B3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80" name="Line 14">
            <a:extLst>
              <a:ext uri="{FF2B5EF4-FFF2-40B4-BE49-F238E27FC236}">
                <a16:creationId xmlns:a16="http://schemas.microsoft.com/office/drawing/2014/main" xmlns="" id="{00000000-0008-0000-0F00-0000B4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0</xdr:colOff>
      <xdr:row>46</xdr:row>
      <xdr:rowOff>95249</xdr:rowOff>
    </xdr:from>
    <xdr:to>
      <xdr:col>38</xdr:col>
      <xdr:colOff>285750</xdr:colOff>
      <xdr:row>49</xdr:row>
      <xdr:rowOff>27214</xdr:rowOff>
    </xdr:to>
    <xdr:sp macro="" textlink="">
      <xdr:nvSpPr>
        <xdr:cNvPr id="181" name="Rectangle 180">
          <a:extLst>
            <a:ext uri="{FF2B5EF4-FFF2-40B4-BE49-F238E27FC236}">
              <a16:creationId xmlns:a16="http://schemas.microsoft.com/office/drawing/2014/main" xmlns="" id="{00000000-0008-0000-0F00-0000B5000000}"/>
            </a:ext>
          </a:extLst>
        </xdr:cNvPr>
        <xdr:cNvSpPr/>
      </xdr:nvSpPr>
      <xdr:spPr>
        <a:xfrm>
          <a:off x="244929" y="8912678"/>
          <a:ext cx="11865428" cy="5034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aseline="0"/>
            <a:t>Mục đích : Trừ hàng vào stock ở trên RD</a:t>
          </a:r>
          <a:endParaRPr lang="en-US" sz="1100"/>
        </a:p>
      </xdr:txBody>
    </xdr:sp>
    <xdr:clientData/>
  </xdr:twoCellAnchor>
  <xdr:twoCellAnchor>
    <xdr:from>
      <xdr:col>22</xdr:col>
      <xdr:colOff>70758</xdr:colOff>
      <xdr:row>12</xdr:row>
      <xdr:rowOff>29937</xdr:rowOff>
    </xdr:from>
    <xdr:to>
      <xdr:col>23</xdr:col>
      <xdr:colOff>10886</xdr:colOff>
      <xdr:row>15</xdr:row>
      <xdr:rowOff>201386</xdr:rowOff>
    </xdr:to>
    <xdr:grpSp>
      <xdr:nvGrpSpPr>
        <xdr:cNvPr id="182" name="Group 181">
          <a:extLst>
            <a:ext uri="{FF2B5EF4-FFF2-40B4-BE49-F238E27FC236}">
              <a16:creationId xmlns:a16="http://schemas.microsoft.com/office/drawing/2014/main" xmlns="" id="{00000000-0008-0000-0F00-0000B6000000}"/>
            </a:ext>
          </a:extLst>
        </xdr:cNvPr>
        <xdr:cNvGrpSpPr/>
      </xdr:nvGrpSpPr>
      <xdr:grpSpPr>
        <a:xfrm>
          <a:off x="6887937" y="2057401"/>
          <a:ext cx="253092" cy="865414"/>
          <a:chOff x="462644" y="2122714"/>
          <a:chExt cx="157843" cy="865414"/>
        </a:xfrm>
      </xdr:grpSpPr>
      <xdr:pic>
        <xdr:nvPicPr>
          <xdr:cNvPr id="183" name="Picture 182" descr="http://ebs.toyotavn.com.vn:8000/OA_MEDIA/fwkhp_folder.gif">
            <a:extLst>
              <a:ext uri="{FF2B5EF4-FFF2-40B4-BE49-F238E27FC236}">
                <a16:creationId xmlns:a16="http://schemas.microsoft.com/office/drawing/2014/main" xmlns="" id="{00000000-0008-0000-0F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4" name="Picture 183" descr="http://ebs.toyotavn.com.vn:8000/OA_MEDIA/fwkhp_folder.gif">
            <a:extLst>
              <a:ext uri="{FF2B5EF4-FFF2-40B4-BE49-F238E27FC236}">
                <a16:creationId xmlns:a16="http://schemas.microsoft.com/office/drawing/2014/main" xmlns="" id="{00000000-0008-0000-0F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5" name="Picture 184" descr="http://ebs.toyotavn.com.vn:8000/OA_MEDIA/fwkhp_folder.gif">
            <a:extLst>
              <a:ext uri="{FF2B5EF4-FFF2-40B4-BE49-F238E27FC236}">
                <a16:creationId xmlns:a16="http://schemas.microsoft.com/office/drawing/2014/main" xmlns="" id="{00000000-0008-0000-0F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6" name="Picture 185" descr="http://ebs.toyotavn.com.vn:8000/OA_MEDIA/fwkhp_folder.gif">
            <a:extLst>
              <a:ext uri="{FF2B5EF4-FFF2-40B4-BE49-F238E27FC236}">
                <a16:creationId xmlns:a16="http://schemas.microsoft.com/office/drawing/2014/main" xmlns="" id="{00000000-0008-0000-0F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40821</xdr:colOff>
      <xdr:row>16</xdr:row>
      <xdr:rowOff>0</xdr:rowOff>
    </xdr:from>
    <xdr:to>
      <xdr:col>1</xdr:col>
      <xdr:colOff>193221</xdr:colOff>
      <xdr:row>17</xdr:row>
      <xdr:rowOff>166007</xdr:rowOff>
    </xdr:to>
    <xdr:grpSp>
      <xdr:nvGrpSpPr>
        <xdr:cNvPr id="187" name="Group 186">
          <a:extLst>
            <a:ext uri="{FF2B5EF4-FFF2-40B4-BE49-F238E27FC236}">
              <a16:creationId xmlns:a16="http://schemas.microsoft.com/office/drawing/2014/main" xmlns="" id="{00000000-0008-0000-0F00-0000BB000000}"/>
            </a:ext>
          </a:extLst>
        </xdr:cNvPr>
        <xdr:cNvGrpSpPr/>
      </xdr:nvGrpSpPr>
      <xdr:grpSpPr>
        <a:xfrm>
          <a:off x="285750" y="2952750"/>
          <a:ext cx="152400" cy="397328"/>
          <a:chOff x="462644" y="2122714"/>
          <a:chExt cx="152400" cy="397328"/>
        </a:xfrm>
      </xdr:grpSpPr>
      <xdr:pic>
        <xdr:nvPicPr>
          <xdr:cNvPr id="188" name="Picture 187" descr="http://ebs.toyotavn.com.vn:8000/OA_MEDIA/fwkhp_folder.gif">
            <a:extLst>
              <a:ext uri="{FF2B5EF4-FFF2-40B4-BE49-F238E27FC236}">
                <a16:creationId xmlns:a16="http://schemas.microsoft.com/office/drawing/2014/main" xmlns="" id="{00000000-0008-0000-0F00-0000B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9" name="Picture 188" descr="http://ebs.toyotavn.com.vn:8000/OA_MEDIA/fwkhp_folder.gif">
            <a:extLst>
              <a:ext uri="{FF2B5EF4-FFF2-40B4-BE49-F238E27FC236}">
                <a16:creationId xmlns:a16="http://schemas.microsoft.com/office/drawing/2014/main" xmlns="" id="{00000000-0008-0000-0F00-0000B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90" name="Group 189">
          <a:extLst>
            <a:ext uri="{FF2B5EF4-FFF2-40B4-BE49-F238E27FC236}">
              <a16:creationId xmlns:a16="http://schemas.microsoft.com/office/drawing/2014/main" xmlns="" id="{00000000-0008-0000-0F00-0000BE000000}"/>
            </a:ext>
          </a:extLst>
        </xdr:cNvPr>
        <xdr:cNvGrpSpPr/>
      </xdr:nvGrpSpPr>
      <xdr:grpSpPr>
        <a:xfrm>
          <a:off x="6887937" y="2057401"/>
          <a:ext cx="253092" cy="865414"/>
          <a:chOff x="462644" y="2122714"/>
          <a:chExt cx="157843" cy="865414"/>
        </a:xfrm>
      </xdr:grpSpPr>
      <xdr:pic>
        <xdr:nvPicPr>
          <xdr:cNvPr id="191" name="Picture 190" descr="http://ebs.toyotavn.com.vn:8000/OA_MEDIA/fwkhp_folder.gif">
            <a:extLst>
              <a:ext uri="{FF2B5EF4-FFF2-40B4-BE49-F238E27FC236}">
                <a16:creationId xmlns:a16="http://schemas.microsoft.com/office/drawing/2014/main" xmlns="" id="{00000000-0008-0000-0F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Picture 191" descr="http://ebs.toyotavn.com.vn:8000/OA_MEDIA/fwkhp_folder.gif">
            <a:extLst>
              <a:ext uri="{FF2B5EF4-FFF2-40B4-BE49-F238E27FC236}">
                <a16:creationId xmlns:a16="http://schemas.microsoft.com/office/drawing/2014/main" xmlns="" id="{00000000-0008-0000-0F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3" name="Picture 192" descr="http://ebs.toyotavn.com.vn:8000/OA_MEDIA/fwkhp_folder.gif">
            <a:extLst>
              <a:ext uri="{FF2B5EF4-FFF2-40B4-BE49-F238E27FC236}">
                <a16:creationId xmlns:a16="http://schemas.microsoft.com/office/drawing/2014/main" xmlns="" id="{00000000-0008-0000-0F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4" name="Picture 193" descr="http://ebs.toyotavn.com.vn:8000/OA_MEDIA/fwkhp_folder.gif">
            <a:extLst>
              <a:ext uri="{FF2B5EF4-FFF2-40B4-BE49-F238E27FC236}">
                <a16:creationId xmlns:a16="http://schemas.microsoft.com/office/drawing/2014/main" xmlns="" id="{00000000-0008-0000-0F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195" name="Group 194">
          <a:extLst>
            <a:ext uri="{FF2B5EF4-FFF2-40B4-BE49-F238E27FC236}">
              <a16:creationId xmlns:a16="http://schemas.microsoft.com/office/drawing/2014/main" xmlns="" id="{00000000-0008-0000-0F00-0000C3000000}"/>
            </a:ext>
          </a:extLst>
        </xdr:cNvPr>
        <xdr:cNvGrpSpPr/>
      </xdr:nvGrpSpPr>
      <xdr:grpSpPr>
        <a:xfrm>
          <a:off x="6904266" y="3039836"/>
          <a:ext cx="253092" cy="865414"/>
          <a:chOff x="462644" y="2122714"/>
          <a:chExt cx="157843" cy="865414"/>
        </a:xfrm>
      </xdr:grpSpPr>
      <xdr:pic>
        <xdr:nvPicPr>
          <xdr:cNvPr id="196" name="Picture 195" descr="http://ebs.toyotavn.com.vn:8000/OA_MEDIA/fwkhp_folder.gif">
            <a:extLst>
              <a:ext uri="{FF2B5EF4-FFF2-40B4-BE49-F238E27FC236}">
                <a16:creationId xmlns:a16="http://schemas.microsoft.com/office/drawing/2014/main" xmlns="" id="{00000000-0008-0000-0F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7" name="Picture 196" descr="http://ebs.toyotavn.com.vn:8000/OA_MEDIA/fwkhp_folder.gif">
            <a:extLst>
              <a:ext uri="{FF2B5EF4-FFF2-40B4-BE49-F238E27FC236}">
                <a16:creationId xmlns:a16="http://schemas.microsoft.com/office/drawing/2014/main" xmlns="" id="{00000000-0008-0000-0F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8" name="Picture 197" descr="http://ebs.toyotavn.com.vn:8000/OA_MEDIA/fwkhp_folder.gif">
            <a:extLst>
              <a:ext uri="{FF2B5EF4-FFF2-40B4-BE49-F238E27FC236}">
                <a16:creationId xmlns:a16="http://schemas.microsoft.com/office/drawing/2014/main" xmlns="" id="{00000000-0008-0000-0F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9" name="Picture 198" descr="http://ebs.toyotavn.com.vn:8000/OA_MEDIA/fwkhp_folder.gif">
            <a:extLst>
              <a:ext uri="{FF2B5EF4-FFF2-40B4-BE49-F238E27FC236}">
                <a16:creationId xmlns:a16="http://schemas.microsoft.com/office/drawing/2014/main" xmlns="" id="{00000000-0008-0000-0F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13</xdr:row>
      <xdr:rowOff>29937</xdr:rowOff>
    </xdr:from>
    <xdr:to>
      <xdr:col>23</xdr:col>
      <xdr:colOff>10886</xdr:colOff>
      <xdr:row>16</xdr:row>
      <xdr:rowOff>201386</xdr:rowOff>
    </xdr:to>
    <xdr:grpSp>
      <xdr:nvGrpSpPr>
        <xdr:cNvPr id="200" name="Group 199">
          <a:extLst>
            <a:ext uri="{FF2B5EF4-FFF2-40B4-BE49-F238E27FC236}">
              <a16:creationId xmlns:a16="http://schemas.microsoft.com/office/drawing/2014/main" xmlns="" id="{00000000-0008-0000-0F00-0000C8000000}"/>
            </a:ext>
          </a:extLst>
        </xdr:cNvPr>
        <xdr:cNvGrpSpPr/>
      </xdr:nvGrpSpPr>
      <xdr:grpSpPr>
        <a:xfrm>
          <a:off x="6887937" y="2288723"/>
          <a:ext cx="253092" cy="865413"/>
          <a:chOff x="462644" y="2122714"/>
          <a:chExt cx="157843" cy="865414"/>
        </a:xfrm>
      </xdr:grpSpPr>
      <xdr:pic>
        <xdr:nvPicPr>
          <xdr:cNvPr id="201" name="Picture 200" descr="http://ebs.toyotavn.com.vn:8000/OA_MEDIA/fwkhp_folder.gif">
            <a:extLst>
              <a:ext uri="{FF2B5EF4-FFF2-40B4-BE49-F238E27FC236}">
                <a16:creationId xmlns:a16="http://schemas.microsoft.com/office/drawing/2014/main" xmlns="" id="{00000000-0008-0000-0F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2" name="Picture 201" descr="http://ebs.toyotavn.com.vn:8000/OA_MEDIA/fwkhp_folder.gif">
            <a:extLst>
              <a:ext uri="{FF2B5EF4-FFF2-40B4-BE49-F238E27FC236}">
                <a16:creationId xmlns:a16="http://schemas.microsoft.com/office/drawing/2014/main" xmlns="" id="{00000000-0008-0000-0F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3" name="Picture 202" descr="http://ebs.toyotavn.com.vn:8000/OA_MEDIA/fwkhp_folder.gif">
            <a:extLst>
              <a:ext uri="{FF2B5EF4-FFF2-40B4-BE49-F238E27FC236}">
                <a16:creationId xmlns:a16="http://schemas.microsoft.com/office/drawing/2014/main" xmlns="" id="{00000000-0008-0000-0F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4" name="Picture 203" descr="http://ebs.toyotavn.com.vn:8000/OA_MEDIA/fwkhp_folder.gif">
            <a:extLst>
              <a:ext uri="{FF2B5EF4-FFF2-40B4-BE49-F238E27FC236}">
                <a16:creationId xmlns:a16="http://schemas.microsoft.com/office/drawing/2014/main" xmlns="" id="{00000000-0008-0000-0F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05" name="Group 204">
          <a:extLst>
            <a:ext uri="{FF2B5EF4-FFF2-40B4-BE49-F238E27FC236}">
              <a16:creationId xmlns:a16="http://schemas.microsoft.com/office/drawing/2014/main" xmlns="" id="{00000000-0008-0000-0F00-0000CD000000}"/>
            </a:ext>
          </a:extLst>
        </xdr:cNvPr>
        <xdr:cNvGrpSpPr/>
      </xdr:nvGrpSpPr>
      <xdr:grpSpPr>
        <a:xfrm>
          <a:off x="6887937" y="2057401"/>
          <a:ext cx="253092" cy="865414"/>
          <a:chOff x="462644" y="2122714"/>
          <a:chExt cx="157843" cy="865414"/>
        </a:xfrm>
      </xdr:grpSpPr>
      <xdr:pic>
        <xdr:nvPicPr>
          <xdr:cNvPr id="206" name="Picture 205" descr="http://ebs.toyotavn.com.vn:8000/OA_MEDIA/fwkhp_folder.gif">
            <a:extLst>
              <a:ext uri="{FF2B5EF4-FFF2-40B4-BE49-F238E27FC236}">
                <a16:creationId xmlns:a16="http://schemas.microsoft.com/office/drawing/2014/main" xmlns="" id="{00000000-0008-0000-0F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0F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8" name="Picture 207" descr="http://ebs.toyotavn.com.vn:8000/OA_MEDIA/fwkhp_folder.gif">
            <a:extLst>
              <a:ext uri="{FF2B5EF4-FFF2-40B4-BE49-F238E27FC236}">
                <a16:creationId xmlns:a16="http://schemas.microsoft.com/office/drawing/2014/main" xmlns="" id="{00000000-0008-0000-0F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Picture 208" descr="http://ebs.toyotavn.com.vn:8000/OA_MEDIA/fwkhp_folder.gif">
            <a:extLst>
              <a:ext uri="{FF2B5EF4-FFF2-40B4-BE49-F238E27FC236}">
                <a16:creationId xmlns:a16="http://schemas.microsoft.com/office/drawing/2014/main" xmlns="" id="{00000000-0008-0000-0F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10" name="Group 209">
          <a:extLst>
            <a:ext uri="{FF2B5EF4-FFF2-40B4-BE49-F238E27FC236}">
              <a16:creationId xmlns:a16="http://schemas.microsoft.com/office/drawing/2014/main" xmlns="" id="{00000000-0008-0000-0F00-0000D2000000}"/>
            </a:ext>
          </a:extLst>
        </xdr:cNvPr>
        <xdr:cNvGrpSpPr/>
      </xdr:nvGrpSpPr>
      <xdr:grpSpPr>
        <a:xfrm>
          <a:off x="6887937" y="2057401"/>
          <a:ext cx="253092" cy="865414"/>
          <a:chOff x="462644" y="2122714"/>
          <a:chExt cx="157843" cy="865414"/>
        </a:xfrm>
      </xdr:grpSpPr>
      <xdr:pic>
        <xdr:nvPicPr>
          <xdr:cNvPr id="211" name="Picture 210" descr="http://ebs.toyotavn.com.vn:8000/OA_MEDIA/fwkhp_folder.gif">
            <a:extLst>
              <a:ext uri="{FF2B5EF4-FFF2-40B4-BE49-F238E27FC236}">
                <a16:creationId xmlns:a16="http://schemas.microsoft.com/office/drawing/2014/main" xmlns="" id="{00000000-0008-0000-0F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descr="http://ebs.toyotavn.com.vn:8000/OA_MEDIA/fwkhp_folder.gif">
            <a:extLst>
              <a:ext uri="{FF2B5EF4-FFF2-40B4-BE49-F238E27FC236}">
                <a16:creationId xmlns:a16="http://schemas.microsoft.com/office/drawing/2014/main" xmlns="" id="{00000000-0008-0000-0F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3" name="Picture 212" descr="http://ebs.toyotavn.com.vn:8000/OA_MEDIA/fwkhp_folder.gif">
            <a:extLst>
              <a:ext uri="{FF2B5EF4-FFF2-40B4-BE49-F238E27FC236}">
                <a16:creationId xmlns:a16="http://schemas.microsoft.com/office/drawing/2014/main" xmlns="" id="{00000000-0008-0000-0F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0F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15" name="Group 214">
          <a:extLst>
            <a:ext uri="{FF2B5EF4-FFF2-40B4-BE49-F238E27FC236}">
              <a16:creationId xmlns:a16="http://schemas.microsoft.com/office/drawing/2014/main" xmlns="" id="{00000000-0008-0000-0F00-0000D7000000}"/>
            </a:ext>
          </a:extLst>
        </xdr:cNvPr>
        <xdr:cNvGrpSpPr/>
      </xdr:nvGrpSpPr>
      <xdr:grpSpPr>
        <a:xfrm>
          <a:off x="6887937" y="2057401"/>
          <a:ext cx="253092" cy="865414"/>
          <a:chOff x="462644" y="2122714"/>
          <a:chExt cx="157843" cy="865414"/>
        </a:xfrm>
      </xdr:grpSpPr>
      <xdr:pic>
        <xdr:nvPicPr>
          <xdr:cNvPr id="216" name="Picture 215" descr="http://ebs.toyotavn.com.vn:8000/OA_MEDIA/fwkhp_folder.gif">
            <a:extLst>
              <a:ext uri="{FF2B5EF4-FFF2-40B4-BE49-F238E27FC236}">
                <a16:creationId xmlns:a16="http://schemas.microsoft.com/office/drawing/2014/main" xmlns="" id="{00000000-0008-0000-0F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7" name="Picture 216" descr="http://ebs.toyotavn.com.vn:8000/OA_MEDIA/fwkhp_folder.gif">
            <a:extLst>
              <a:ext uri="{FF2B5EF4-FFF2-40B4-BE49-F238E27FC236}">
                <a16:creationId xmlns:a16="http://schemas.microsoft.com/office/drawing/2014/main" xmlns="" id="{00000000-0008-0000-0F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8" name="Picture 217" descr="http://ebs.toyotavn.com.vn:8000/OA_MEDIA/fwkhp_folder.gif">
            <a:extLst>
              <a:ext uri="{FF2B5EF4-FFF2-40B4-BE49-F238E27FC236}">
                <a16:creationId xmlns:a16="http://schemas.microsoft.com/office/drawing/2014/main" xmlns="" id="{00000000-0008-0000-0F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0F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0" name="Group 219">
          <a:extLst>
            <a:ext uri="{FF2B5EF4-FFF2-40B4-BE49-F238E27FC236}">
              <a16:creationId xmlns:a16="http://schemas.microsoft.com/office/drawing/2014/main" xmlns="" id="{00000000-0008-0000-0F00-0000DC000000}"/>
            </a:ext>
          </a:extLst>
        </xdr:cNvPr>
        <xdr:cNvGrpSpPr/>
      </xdr:nvGrpSpPr>
      <xdr:grpSpPr>
        <a:xfrm>
          <a:off x="6887937" y="2057401"/>
          <a:ext cx="253092" cy="865414"/>
          <a:chOff x="462644" y="2122714"/>
          <a:chExt cx="157843" cy="865414"/>
        </a:xfrm>
      </xdr:grpSpPr>
      <xdr:pic>
        <xdr:nvPicPr>
          <xdr:cNvPr id="221" name="Picture 220" descr="http://ebs.toyotavn.com.vn:8000/OA_MEDIA/fwkhp_folder.gif">
            <a:extLst>
              <a:ext uri="{FF2B5EF4-FFF2-40B4-BE49-F238E27FC236}">
                <a16:creationId xmlns:a16="http://schemas.microsoft.com/office/drawing/2014/main" xmlns="" id="{00000000-0008-0000-0F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2" name="Picture 221" descr="http://ebs.toyotavn.com.vn:8000/OA_MEDIA/fwkhp_folder.gif">
            <a:extLst>
              <a:ext uri="{FF2B5EF4-FFF2-40B4-BE49-F238E27FC236}">
                <a16:creationId xmlns:a16="http://schemas.microsoft.com/office/drawing/2014/main" xmlns="" id="{00000000-0008-0000-0F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3" name="Picture 222" descr="http://ebs.toyotavn.com.vn:8000/OA_MEDIA/fwkhp_folder.gif">
            <a:extLst>
              <a:ext uri="{FF2B5EF4-FFF2-40B4-BE49-F238E27FC236}">
                <a16:creationId xmlns:a16="http://schemas.microsoft.com/office/drawing/2014/main" xmlns="" id="{00000000-0008-0000-0F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0F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25" name="Group 224">
          <a:extLst>
            <a:ext uri="{FF2B5EF4-FFF2-40B4-BE49-F238E27FC236}">
              <a16:creationId xmlns:a16="http://schemas.microsoft.com/office/drawing/2014/main" xmlns="" id="{00000000-0008-0000-0F00-0000E1000000}"/>
            </a:ext>
          </a:extLst>
        </xdr:cNvPr>
        <xdr:cNvGrpSpPr/>
      </xdr:nvGrpSpPr>
      <xdr:grpSpPr>
        <a:xfrm>
          <a:off x="6904266" y="3039836"/>
          <a:ext cx="253092" cy="865414"/>
          <a:chOff x="462644" y="2122714"/>
          <a:chExt cx="157843" cy="865414"/>
        </a:xfrm>
      </xdr:grpSpPr>
      <xdr:pic>
        <xdr:nvPicPr>
          <xdr:cNvPr id="226" name="Picture 225" descr="http://ebs.toyotavn.com.vn:8000/OA_MEDIA/fwkhp_folder.gif">
            <a:extLst>
              <a:ext uri="{FF2B5EF4-FFF2-40B4-BE49-F238E27FC236}">
                <a16:creationId xmlns:a16="http://schemas.microsoft.com/office/drawing/2014/main" xmlns="" id="{00000000-0008-0000-0F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7" name="Picture 226" descr="http://ebs.toyotavn.com.vn:8000/OA_MEDIA/fwkhp_folder.gif">
            <a:extLst>
              <a:ext uri="{FF2B5EF4-FFF2-40B4-BE49-F238E27FC236}">
                <a16:creationId xmlns:a16="http://schemas.microsoft.com/office/drawing/2014/main" xmlns="" id="{00000000-0008-0000-0F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0F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9" name="Picture 228" descr="http://ebs.toyotavn.com.vn:8000/OA_MEDIA/fwkhp_folder.gif">
            <a:extLst>
              <a:ext uri="{FF2B5EF4-FFF2-40B4-BE49-F238E27FC236}">
                <a16:creationId xmlns:a16="http://schemas.microsoft.com/office/drawing/2014/main" xmlns="" id="{00000000-0008-0000-0F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0" name="Group 229">
          <a:extLst>
            <a:ext uri="{FF2B5EF4-FFF2-40B4-BE49-F238E27FC236}">
              <a16:creationId xmlns:a16="http://schemas.microsoft.com/office/drawing/2014/main" xmlns="" id="{00000000-0008-0000-0F00-0000E6000000}"/>
            </a:ext>
          </a:extLst>
        </xdr:cNvPr>
        <xdr:cNvGrpSpPr/>
      </xdr:nvGrpSpPr>
      <xdr:grpSpPr>
        <a:xfrm>
          <a:off x="6887937" y="2057401"/>
          <a:ext cx="253092" cy="865414"/>
          <a:chOff x="462644" y="2122714"/>
          <a:chExt cx="157843" cy="865414"/>
        </a:xfrm>
      </xdr:grpSpPr>
      <xdr:pic>
        <xdr:nvPicPr>
          <xdr:cNvPr id="231" name="Picture 230" descr="http://ebs.toyotavn.com.vn:8000/OA_MEDIA/fwkhp_folder.gif">
            <a:extLst>
              <a:ext uri="{FF2B5EF4-FFF2-40B4-BE49-F238E27FC236}">
                <a16:creationId xmlns:a16="http://schemas.microsoft.com/office/drawing/2014/main" xmlns="" id="{00000000-0008-0000-0F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 name="Picture 231" descr="http://ebs.toyotavn.com.vn:8000/OA_MEDIA/fwkhp_folder.gif">
            <a:extLst>
              <a:ext uri="{FF2B5EF4-FFF2-40B4-BE49-F238E27FC236}">
                <a16:creationId xmlns:a16="http://schemas.microsoft.com/office/drawing/2014/main" xmlns="" id="{00000000-0008-0000-0F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0F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0F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5" name="Group 234">
          <a:extLst>
            <a:ext uri="{FF2B5EF4-FFF2-40B4-BE49-F238E27FC236}">
              <a16:creationId xmlns:a16="http://schemas.microsoft.com/office/drawing/2014/main" xmlns="" id="{00000000-0008-0000-0F00-0000EB000000}"/>
            </a:ext>
          </a:extLst>
        </xdr:cNvPr>
        <xdr:cNvGrpSpPr/>
      </xdr:nvGrpSpPr>
      <xdr:grpSpPr>
        <a:xfrm>
          <a:off x="6887937" y="2057401"/>
          <a:ext cx="253092" cy="865414"/>
          <a:chOff x="462644" y="2122714"/>
          <a:chExt cx="157843" cy="865414"/>
        </a:xfrm>
      </xdr:grpSpPr>
      <xdr:pic>
        <xdr:nvPicPr>
          <xdr:cNvPr id="236" name="Picture 235" descr="http://ebs.toyotavn.com.vn:8000/OA_MEDIA/fwkhp_folder.gif">
            <a:extLst>
              <a:ext uri="{FF2B5EF4-FFF2-40B4-BE49-F238E27FC236}">
                <a16:creationId xmlns:a16="http://schemas.microsoft.com/office/drawing/2014/main" xmlns="" id="{00000000-0008-0000-0F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7" name="Picture 236" descr="http://ebs.toyotavn.com.vn:8000/OA_MEDIA/fwkhp_folder.gif">
            <a:extLst>
              <a:ext uri="{FF2B5EF4-FFF2-40B4-BE49-F238E27FC236}">
                <a16:creationId xmlns:a16="http://schemas.microsoft.com/office/drawing/2014/main" xmlns="" id="{00000000-0008-0000-0F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0F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0F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40" name="Group 239">
          <a:extLst>
            <a:ext uri="{FF2B5EF4-FFF2-40B4-BE49-F238E27FC236}">
              <a16:creationId xmlns:a16="http://schemas.microsoft.com/office/drawing/2014/main" xmlns="" id="{00000000-0008-0000-0F00-0000F0000000}"/>
            </a:ext>
          </a:extLst>
        </xdr:cNvPr>
        <xdr:cNvGrpSpPr/>
      </xdr:nvGrpSpPr>
      <xdr:grpSpPr>
        <a:xfrm>
          <a:off x="6887937" y="2057401"/>
          <a:ext cx="253092" cy="865414"/>
          <a:chOff x="462644" y="2122714"/>
          <a:chExt cx="157843" cy="865414"/>
        </a:xfrm>
      </xdr:grpSpPr>
      <xdr:pic>
        <xdr:nvPicPr>
          <xdr:cNvPr id="241" name="Picture 240" descr="http://ebs.toyotavn.com.vn:8000/OA_MEDIA/fwkhp_folder.gif">
            <a:extLst>
              <a:ext uri="{FF2B5EF4-FFF2-40B4-BE49-F238E27FC236}">
                <a16:creationId xmlns:a16="http://schemas.microsoft.com/office/drawing/2014/main" xmlns="" id="{00000000-0008-0000-0F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2" name="Picture 241" descr="http://ebs.toyotavn.com.vn:8000/OA_MEDIA/fwkhp_folder.gif">
            <a:extLst>
              <a:ext uri="{FF2B5EF4-FFF2-40B4-BE49-F238E27FC236}">
                <a16:creationId xmlns:a16="http://schemas.microsoft.com/office/drawing/2014/main" xmlns="" id="{00000000-0008-0000-0F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3" name="Picture 242" descr="http://ebs.toyotavn.com.vn:8000/OA_MEDIA/fwkhp_folder.gif">
            <a:extLst>
              <a:ext uri="{FF2B5EF4-FFF2-40B4-BE49-F238E27FC236}">
                <a16:creationId xmlns:a16="http://schemas.microsoft.com/office/drawing/2014/main" xmlns="" id="{00000000-0008-0000-0F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4" name="Picture 243" descr="http://ebs.toyotavn.com.vn:8000/OA_MEDIA/fwkhp_folder.gif">
            <a:extLst>
              <a:ext uri="{FF2B5EF4-FFF2-40B4-BE49-F238E27FC236}">
                <a16:creationId xmlns:a16="http://schemas.microsoft.com/office/drawing/2014/main" xmlns="" id="{00000000-0008-0000-0F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45" name="Picture 244" descr="http://ebs.toyotavn.com.vn:8000/OA_MEDIA/fwkhp_folder.gif">
          <a:extLst>
            <a:ext uri="{FF2B5EF4-FFF2-40B4-BE49-F238E27FC236}">
              <a16:creationId xmlns:a16="http://schemas.microsoft.com/office/drawing/2014/main" xmlns="" id="{00000000-0008-0000-0F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46" name="Group 245">
          <a:extLst>
            <a:ext uri="{FF2B5EF4-FFF2-40B4-BE49-F238E27FC236}">
              <a16:creationId xmlns:a16="http://schemas.microsoft.com/office/drawing/2014/main" xmlns="" id="{00000000-0008-0000-0F00-0000F6000000}"/>
            </a:ext>
          </a:extLst>
        </xdr:cNvPr>
        <xdr:cNvGrpSpPr/>
      </xdr:nvGrpSpPr>
      <xdr:grpSpPr>
        <a:xfrm>
          <a:off x="6887937" y="2057401"/>
          <a:ext cx="253092" cy="865414"/>
          <a:chOff x="462644" y="2122714"/>
          <a:chExt cx="157843" cy="865414"/>
        </a:xfrm>
      </xdr:grpSpPr>
      <xdr:pic>
        <xdr:nvPicPr>
          <xdr:cNvPr id="247" name="Picture 246" descr="http://ebs.toyotavn.com.vn:8000/OA_MEDIA/fwkhp_folder.gif">
            <a:extLst>
              <a:ext uri="{FF2B5EF4-FFF2-40B4-BE49-F238E27FC236}">
                <a16:creationId xmlns:a16="http://schemas.microsoft.com/office/drawing/2014/main" xmlns="" id="{00000000-0008-0000-0F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8" name="Picture 247" descr="http://ebs.toyotavn.com.vn:8000/OA_MEDIA/fwkhp_folder.gif">
            <a:extLst>
              <a:ext uri="{FF2B5EF4-FFF2-40B4-BE49-F238E27FC236}">
                <a16:creationId xmlns:a16="http://schemas.microsoft.com/office/drawing/2014/main" xmlns="" id="{00000000-0008-0000-0F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9" name="Picture 248" descr="http://ebs.toyotavn.com.vn:8000/OA_MEDIA/fwkhp_folder.gif">
            <a:extLst>
              <a:ext uri="{FF2B5EF4-FFF2-40B4-BE49-F238E27FC236}">
                <a16:creationId xmlns:a16="http://schemas.microsoft.com/office/drawing/2014/main" xmlns="" id="{00000000-0008-0000-0F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Picture 249" descr="http://ebs.toyotavn.com.vn:8000/OA_MEDIA/fwkhp_folder.gif">
            <a:extLst>
              <a:ext uri="{FF2B5EF4-FFF2-40B4-BE49-F238E27FC236}">
                <a16:creationId xmlns:a16="http://schemas.microsoft.com/office/drawing/2014/main" xmlns="" id="{00000000-0008-0000-0F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51" name="Group 250">
          <a:extLst>
            <a:ext uri="{FF2B5EF4-FFF2-40B4-BE49-F238E27FC236}">
              <a16:creationId xmlns:a16="http://schemas.microsoft.com/office/drawing/2014/main" xmlns="" id="{00000000-0008-0000-0F00-0000FB000000}"/>
            </a:ext>
          </a:extLst>
        </xdr:cNvPr>
        <xdr:cNvGrpSpPr/>
      </xdr:nvGrpSpPr>
      <xdr:grpSpPr>
        <a:xfrm>
          <a:off x="6904266" y="3039836"/>
          <a:ext cx="253092" cy="865414"/>
          <a:chOff x="462644" y="2122714"/>
          <a:chExt cx="157843" cy="865414"/>
        </a:xfrm>
      </xdr:grpSpPr>
      <xdr:pic>
        <xdr:nvPicPr>
          <xdr:cNvPr id="252" name="Picture 251" descr="http://ebs.toyotavn.com.vn:8000/OA_MEDIA/fwkhp_folder.gif">
            <a:extLst>
              <a:ext uri="{FF2B5EF4-FFF2-40B4-BE49-F238E27FC236}">
                <a16:creationId xmlns:a16="http://schemas.microsoft.com/office/drawing/2014/main" xmlns="" id="{00000000-0008-0000-0F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descr="http://ebs.toyotavn.com.vn:8000/OA_MEDIA/fwkhp_folder.gif">
            <a:extLst>
              <a:ext uri="{FF2B5EF4-FFF2-40B4-BE49-F238E27FC236}">
                <a16:creationId xmlns:a16="http://schemas.microsoft.com/office/drawing/2014/main" xmlns="" id="{00000000-0008-0000-0F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4" name="Picture 253" descr="http://ebs.toyotavn.com.vn:8000/OA_MEDIA/fwkhp_folder.gif">
            <a:extLst>
              <a:ext uri="{FF2B5EF4-FFF2-40B4-BE49-F238E27FC236}">
                <a16:creationId xmlns:a16="http://schemas.microsoft.com/office/drawing/2014/main" xmlns="" id="{00000000-0008-0000-0F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5" name="Picture 254" descr="http://ebs.toyotavn.com.vn:8000/OA_MEDIA/fwkhp_folder.gif">
            <a:extLst>
              <a:ext uri="{FF2B5EF4-FFF2-40B4-BE49-F238E27FC236}">
                <a16:creationId xmlns:a16="http://schemas.microsoft.com/office/drawing/2014/main" xmlns="" id="{00000000-0008-0000-0F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13</xdr:row>
      <xdr:rowOff>29937</xdr:rowOff>
    </xdr:from>
    <xdr:to>
      <xdr:col>23</xdr:col>
      <xdr:colOff>10886</xdr:colOff>
      <xdr:row>16</xdr:row>
      <xdr:rowOff>201386</xdr:rowOff>
    </xdr:to>
    <xdr:grpSp>
      <xdr:nvGrpSpPr>
        <xdr:cNvPr id="256" name="Group 255">
          <a:extLst>
            <a:ext uri="{FF2B5EF4-FFF2-40B4-BE49-F238E27FC236}">
              <a16:creationId xmlns:a16="http://schemas.microsoft.com/office/drawing/2014/main" xmlns="" id="{00000000-0008-0000-0F00-000000010000}"/>
            </a:ext>
          </a:extLst>
        </xdr:cNvPr>
        <xdr:cNvGrpSpPr/>
      </xdr:nvGrpSpPr>
      <xdr:grpSpPr>
        <a:xfrm>
          <a:off x="6887937" y="2288723"/>
          <a:ext cx="253092" cy="865413"/>
          <a:chOff x="462644" y="2122714"/>
          <a:chExt cx="157843" cy="865414"/>
        </a:xfrm>
      </xdr:grpSpPr>
      <xdr:pic>
        <xdr:nvPicPr>
          <xdr:cNvPr id="257" name="Picture 256" descr="http://ebs.toyotavn.com.vn:8000/OA_MEDIA/fwkhp_folder.gif">
            <a:extLst>
              <a:ext uri="{FF2B5EF4-FFF2-40B4-BE49-F238E27FC236}">
                <a16:creationId xmlns:a16="http://schemas.microsoft.com/office/drawing/2014/main" xmlns="" id="{00000000-0008-0000-0F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Picture 257" descr="http://ebs.toyotavn.com.vn:8000/OA_MEDIA/fwkhp_folder.gif">
            <a:extLst>
              <a:ext uri="{FF2B5EF4-FFF2-40B4-BE49-F238E27FC236}">
                <a16:creationId xmlns:a16="http://schemas.microsoft.com/office/drawing/2014/main" xmlns="" id="{00000000-0008-0000-0F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9" name="Picture 258" descr="http://ebs.toyotavn.com.vn:8000/OA_MEDIA/fwkhp_folder.gif">
            <a:extLst>
              <a:ext uri="{FF2B5EF4-FFF2-40B4-BE49-F238E27FC236}">
                <a16:creationId xmlns:a16="http://schemas.microsoft.com/office/drawing/2014/main" xmlns="" id="{00000000-0008-0000-0F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0" name="Picture 259" descr="http://ebs.toyotavn.com.vn:8000/OA_MEDIA/fwkhp_folder.gif">
            <a:extLst>
              <a:ext uri="{FF2B5EF4-FFF2-40B4-BE49-F238E27FC236}">
                <a16:creationId xmlns:a16="http://schemas.microsoft.com/office/drawing/2014/main" xmlns="" id="{00000000-0008-0000-0F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61" name="Group 260">
          <a:extLst>
            <a:ext uri="{FF2B5EF4-FFF2-40B4-BE49-F238E27FC236}">
              <a16:creationId xmlns:a16="http://schemas.microsoft.com/office/drawing/2014/main" xmlns="" id="{00000000-0008-0000-0F00-000005010000}"/>
            </a:ext>
          </a:extLst>
        </xdr:cNvPr>
        <xdr:cNvGrpSpPr/>
      </xdr:nvGrpSpPr>
      <xdr:grpSpPr>
        <a:xfrm>
          <a:off x="6887937" y="2057401"/>
          <a:ext cx="253092" cy="865414"/>
          <a:chOff x="462644" y="2122714"/>
          <a:chExt cx="157843" cy="865414"/>
        </a:xfrm>
      </xdr:grpSpPr>
      <xdr:pic>
        <xdr:nvPicPr>
          <xdr:cNvPr id="262" name="Picture 261" descr="http://ebs.toyotavn.com.vn:8000/OA_MEDIA/fwkhp_folder.gif">
            <a:extLst>
              <a:ext uri="{FF2B5EF4-FFF2-40B4-BE49-F238E27FC236}">
                <a16:creationId xmlns:a16="http://schemas.microsoft.com/office/drawing/2014/main" xmlns="" id="{00000000-0008-0000-0F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Picture 262" descr="http://ebs.toyotavn.com.vn:8000/OA_MEDIA/fwkhp_folder.gif">
            <a:extLst>
              <a:ext uri="{FF2B5EF4-FFF2-40B4-BE49-F238E27FC236}">
                <a16:creationId xmlns:a16="http://schemas.microsoft.com/office/drawing/2014/main" xmlns="" id="{00000000-0008-0000-0F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0F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5" name="Picture 264" descr="http://ebs.toyotavn.com.vn:8000/OA_MEDIA/fwkhp_folder.gif">
            <a:extLst>
              <a:ext uri="{FF2B5EF4-FFF2-40B4-BE49-F238E27FC236}">
                <a16:creationId xmlns:a16="http://schemas.microsoft.com/office/drawing/2014/main" xmlns="" id="{00000000-0008-0000-0F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66" name="Group 265">
          <a:extLst>
            <a:ext uri="{FF2B5EF4-FFF2-40B4-BE49-F238E27FC236}">
              <a16:creationId xmlns:a16="http://schemas.microsoft.com/office/drawing/2014/main" xmlns="" id="{00000000-0008-0000-0F00-00000A010000}"/>
            </a:ext>
          </a:extLst>
        </xdr:cNvPr>
        <xdr:cNvGrpSpPr/>
      </xdr:nvGrpSpPr>
      <xdr:grpSpPr>
        <a:xfrm>
          <a:off x="6887937" y="2057401"/>
          <a:ext cx="253092" cy="865414"/>
          <a:chOff x="462644" y="2122714"/>
          <a:chExt cx="157843" cy="865414"/>
        </a:xfrm>
      </xdr:grpSpPr>
      <xdr:pic>
        <xdr:nvPicPr>
          <xdr:cNvPr id="267" name="Picture 266" descr="http://ebs.toyotavn.com.vn:8000/OA_MEDIA/fwkhp_folder.gif">
            <a:extLst>
              <a:ext uri="{FF2B5EF4-FFF2-40B4-BE49-F238E27FC236}">
                <a16:creationId xmlns:a16="http://schemas.microsoft.com/office/drawing/2014/main" xmlns="" id="{00000000-0008-0000-0F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8" name="Picture 267" descr="http://ebs.toyotavn.com.vn:8000/OA_MEDIA/fwkhp_folder.gif">
            <a:extLst>
              <a:ext uri="{FF2B5EF4-FFF2-40B4-BE49-F238E27FC236}">
                <a16:creationId xmlns:a16="http://schemas.microsoft.com/office/drawing/2014/main" xmlns="" id="{00000000-0008-0000-0F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0F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0" name="Picture 269" descr="http://ebs.toyotavn.com.vn:8000/OA_MEDIA/fwkhp_folder.gif">
            <a:extLst>
              <a:ext uri="{FF2B5EF4-FFF2-40B4-BE49-F238E27FC236}">
                <a16:creationId xmlns:a16="http://schemas.microsoft.com/office/drawing/2014/main" xmlns="" id="{00000000-0008-0000-0F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71" name="Group 270">
          <a:extLst>
            <a:ext uri="{FF2B5EF4-FFF2-40B4-BE49-F238E27FC236}">
              <a16:creationId xmlns:a16="http://schemas.microsoft.com/office/drawing/2014/main" xmlns="" id="{00000000-0008-0000-0F00-00000F010000}"/>
            </a:ext>
          </a:extLst>
        </xdr:cNvPr>
        <xdr:cNvGrpSpPr/>
      </xdr:nvGrpSpPr>
      <xdr:grpSpPr>
        <a:xfrm>
          <a:off x="6887937" y="2057401"/>
          <a:ext cx="253092" cy="865414"/>
          <a:chOff x="462644" y="2122714"/>
          <a:chExt cx="157843" cy="865414"/>
        </a:xfrm>
      </xdr:grpSpPr>
      <xdr:pic>
        <xdr:nvPicPr>
          <xdr:cNvPr id="272" name="Picture 271" descr="http://ebs.toyotavn.com.vn:8000/OA_MEDIA/fwkhp_folder.gif">
            <a:extLst>
              <a:ext uri="{FF2B5EF4-FFF2-40B4-BE49-F238E27FC236}">
                <a16:creationId xmlns:a16="http://schemas.microsoft.com/office/drawing/2014/main" xmlns="" id="{00000000-0008-0000-0F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3" name="Picture 272" descr="http://ebs.toyotavn.com.vn:8000/OA_MEDIA/fwkhp_folder.gif">
            <a:extLst>
              <a:ext uri="{FF2B5EF4-FFF2-40B4-BE49-F238E27FC236}">
                <a16:creationId xmlns:a16="http://schemas.microsoft.com/office/drawing/2014/main" xmlns="" id="{00000000-0008-0000-0F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0F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0F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76" name="Group 275">
          <a:extLst>
            <a:ext uri="{FF2B5EF4-FFF2-40B4-BE49-F238E27FC236}">
              <a16:creationId xmlns:a16="http://schemas.microsoft.com/office/drawing/2014/main" xmlns="" id="{00000000-0008-0000-0F00-000014010000}"/>
            </a:ext>
          </a:extLst>
        </xdr:cNvPr>
        <xdr:cNvGrpSpPr/>
      </xdr:nvGrpSpPr>
      <xdr:grpSpPr>
        <a:xfrm>
          <a:off x="6887937" y="2057401"/>
          <a:ext cx="253092" cy="865414"/>
          <a:chOff x="462644" y="2122714"/>
          <a:chExt cx="157843" cy="865414"/>
        </a:xfrm>
      </xdr:grpSpPr>
      <xdr:pic>
        <xdr:nvPicPr>
          <xdr:cNvPr id="277" name="Picture 276" descr="http://ebs.toyotavn.com.vn:8000/OA_MEDIA/fwkhp_folder.gif">
            <a:extLst>
              <a:ext uri="{FF2B5EF4-FFF2-40B4-BE49-F238E27FC236}">
                <a16:creationId xmlns:a16="http://schemas.microsoft.com/office/drawing/2014/main" xmlns="" id="{00000000-0008-0000-0F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8" name="Picture 277" descr="http://ebs.toyotavn.com.vn:8000/OA_MEDIA/fwkhp_folder.gif">
            <a:extLst>
              <a:ext uri="{FF2B5EF4-FFF2-40B4-BE49-F238E27FC236}">
                <a16:creationId xmlns:a16="http://schemas.microsoft.com/office/drawing/2014/main" xmlns="" id="{00000000-0008-0000-0F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0F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0F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81" name="Group 280">
          <a:extLst>
            <a:ext uri="{FF2B5EF4-FFF2-40B4-BE49-F238E27FC236}">
              <a16:creationId xmlns:a16="http://schemas.microsoft.com/office/drawing/2014/main" xmlns="" id="{00000000-0008-0000-0F00-000019010000}"/>
            </a:ext>
          </a:extLst>
        </xdr:cNvPr>
        <xdr:cNvGrpSpPr/>
      </xdr:nvGrpSpPr>
      <xdr:grpSpPr>
        <a:xfrm>
          <a:off x="6904266" y="3039836"/>
          <a:ext cx="253092" cy="865414"/>
          <a:chOff x="462644" y="2122714"/>
          <a:chExt cx="157843" cy="865414"/>
        </a:xfrm>
      </xdr:grpSpPr>
      <xdr:pic>
        <xdr:nvPicPr>
          <xdr:cNvPr id="282" name="Picture 281" descr="http://ebs.toyotavn.com.vn:8000/OA_MEDIA/fwkhp_folder.gif">
            <a:extLst>
              <a:ext uri="{FF2B5EF4-FFF2-40B4-BE49-F238E27FC236}">
                <a16:creationId xmlns:a16="http://schemas.microsoft.com/office/drawing/2014/main" xmlns="" id="{00000000-0008-0000-0F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3" name="Picture 282" descr="http://ebs.toyotavn.com.vn:8000/OA_MEDIA/fwkhp_folder.gif">
            <a:extLst>
              <a:ext uri="{FF2B5EF4-FFF2-40B4-BE49-F238E27FC236}">
                <a16:creationId xmlns:a16="http://schemas.microsoft.com/office/drawing/2014/main" xmlns="" id="{00000000-0008-0000-0F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0F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0F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86" name="Group 285">
          <a:extLst>
            <a:ext uri="{FF2B5EF4-FFF2-40B4-BE49-F238E27FC236}">
              <a16:creationId xmlns:a16="http://schemas.microsoft.com/office/drawing/2014/main" xmlns="" id="{00000000-0008-0000-0F00-00001E010000}"/>
            </a:ext>
          </a:extLst>
        </xdr:cNvPr>
        <xdr:cNvGrpSpPr/>
      </xdr:nvGrpSpPr>
      <xdr:grpSpPr>
        <a:xfrm>
          <a:off x="6887937" y="2057401"/>
          <a:ext cx="253092" cy="865414"/>
          <a:chOff x="462644" y="2122714"/>
          <a:chExt cx="157843" cy="865414"/>
        </a:xfrm>
      </xdr:grpSpPr>
      <xdr:pic>
        <xdr:nvPicPr>
          <xdr:cNvPr id="287" name="Picture 286" descr="http://ebs.toyotavn.com.vn:8000/OA_MEDIA/fwkhp_folder.gif">
            <a:extLst>
              <a:ext uri="{FF2B5EF4-FFF2-40B4-BE49-F238E27FC236}">
                <a16:creationId xmlns:a16="http://schemas.microsoft.com/office/drawing/2014/main" xmlns="" id="{00000000-0008-0000-0F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8" name="Picture 287" descr="http://ebs.toyotavn.com.vn:8000/OA_MEDIA/fwkhp_folder.gif">
            <a:extLst>
              <a:ext uri="{FF2B5EF4-FFF2-40B4-BE49-F238E27FC236}">
                <a16:creationId xmlns:a16="http://schemas.microsoft.com/office/drawing/2014/main" xmlns="" id="{00000000-0008-0000-0F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0F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0F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91" name="Group 290">
          <a:extLst>
            <a:ext uri="{FF2B5EF4-FFF2-40B4-BE49-F238E27FC236}">
              <a16:creationId xmlns:a16="http://schemas.microsoft.com/office/drawing/2014/main" xmlns="" id="{00000000-0008-0000-0F00-000023010000}"/>
            </a:ext>
          </a:extLst>
        </xdr:cNvPr>
        <xdr:cNvGrpSpPr/>
      </xdr:nvGrpSpPr>
      <xdr:grpSpPr>
        <a:xfrm>
          <a:off x="6887937" y="2057401"/>
          <a:ext cx="253092" cy="865414"/>
          <a:chOff x="462644" y="2122714"/>
          <a:chExt cx="157843" cy="865414"/>
        </a:xfrm>
      </xdr:grpSpPr>
      <xdr:pic>
        <xdr:nvPicPr>
          <xdr:cNvPr id="292" name="Picture 291" descr="http://ebs.toyotavn.com.vn:8000/OA_MEDIA/fwkhp_folder.gif">
            <a:extLst>
              <a:ext uri="{FF2B5EF4-FFF2-40B4-BE49-F238E27FC236}">
                <a16:creationId xmlns:a16="http://schemas.microsoft.com/office/drawing/2014/main" xmlns="" id="{00000000-0008-0000-0F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3" name="Picture 292" descr="http://ebs.toyotavn.com.vn:8000/OA_MEDIA/fwkhp_folder.gif">
            <a:extLst>
              <a:ext uri="{FF2B5EF4-FFF2-40B4-BE49-F238E27FC236}">
                <a16:creationId xmlns:a16="http://schemas.microsoft.com/office/drawing/2014/main" xmlns="" id="{00000000-0008-0000-0F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4" name="Picture 293" descr="http://ebs.toyotavn.com.vn:8000/OA_MEDIA/fwkhp_folder.gif">
            <a:extLst>
              <a:ext uri="{FF2B5EF4-FFF2-40B4-BE49-F238E27FC236}">
                <a16:creationId xmlns:a16="http://schemas.microsoft.com/office/drawing/2014/main" xmlns="" id="{00000000-0008-0000-0F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0F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96" name="Group 295">
          <a:extLst>
            <a:ext uri="{FF2B5EF4-FFF2-40B4-BE49-F238E27FC236}">
              <a16:creationId xmlns:a16="http://schemas.microsoft.com/office/drawing/2014/main" xmlns="" id="{00000000-0008-0000-0F00-000028010000}"/>
            </a:ext>
          </a:extLst>
        </xdr:cNvPr>
        <xdr:cNvGrpSpPr/>
      </xdr:nvGrpSpPr>
      <xdr:grpSpPr>
        <a:xfrm>
          <a:off x="6887937" y="2057401"/>
          <a:ext cx="253092" cy="865414"/>
          <a:chOff x="462644" y="2122714"/>
          <a:chExt cx="157843" cy="865414"/>
        </a:xfrm>
      </xdr:grpSpPr>
      <xdr:pic>
        <xdr:nvPicPr>
          <xdr:cNvPr id="297" name="Picture 296" descr="http://ebs.toyotavn.com.vn:8000/OA_MEDIA/fwkhp_folder.gif">
            <a:extLst>
              <a:ext uri="{FF2B5EF4-FFF2-40B4-BE49-F238E27FC236}">
                <a16:creationId xmlns:a16="http://schemas.microsoft.com/office/drawing/2014/main" xmlns="" id="{00000000-0008-0000-0F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8" name="Picture 297" descr="http://ebs.toyotavn.com.vn:8000/OA_MEDIA/fwkhp_folder.gif">
            <a:extLst>
              <a:ext uri="{FF2B5EF4-FFF2-40B4-BE49-F238E27FC236}">
                <a16:creationId xmlns:a16="http://schemas.microsoft.com/office/drawing/2014/main" xmlns="" id="{00000000-0008-0000-0F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Picture 298" descr="http://ebs.toyotavn.com.vn:8000/OA_MEDIA/fwkhp_folder.gif">
            <a:extLst>
              <a:ext uri="{FF2B5EF4-FFF2-40B4-BE49-F238E27FC236}">
                <a16:creationId xmlns:a16="http://schemas.microsoft.com/office/drawing/2014/main" xmlns="" id="{00000000-0008-0000-0F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0" name="Picture 299" descr="http://ebs.toyotavn.com.vn:8000/OA_MEDIA/fwkhp_folder.gif">
            <a:extLst>
              <a:ext uri="{FF2B5EF4-FFF2-40B4-BE49-F238E27FC236}">
                <a16:creationId xmlns:a16="http://schemas.microsoft.com/office/drawing/2014/main" xmlns="" id="{00000000-0008-0000-0F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01" name="Picture 300" descr="http://ebs.toyotavn.com.vn:8000/OA_MEDIA/fwkhp_folder.gif">
          <a:extLst>
            <a:ext uri="{FF2B5EF4-FFF2-40B4-BE49-F238E27FC236}">
              <a16:creationId xmlns:a16="http://schemas.microsoft.com/office/drawing/2014/main" xmlns="" id="{00000000-0008-0000-0F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302" name="Group 301">
          <a:extLst>
            <a:ext uri="{FF2B5EF4-FFF2-40B4-BE49-F238E27FC236}">
              <a16:creationId xmlns:a16="http://schemas.microsoft.com/office/drawing/2014/main" xmlns="" id="{00000000-0008-0000-0F00-00002E010000}"/>
            </a:ext>
          </a:extLst>
        </xdr:cNvPr>
        <xdr:cNvGrpSpPr/>
      </xdr:nvGrpSpPr>
      <xdr:grpSpPr>
        <a:xfrm>
          <a:off x="6887937" y="2057401"/>
          <a:ext cx="253092" cy="865414"/>
          <a:chOff x="462644" y="2122714"/>
          <a:chExt cx="157843" cy="865414"/>
        </a:xfrm>
      </xdr:grpSpPr>
      <xdr:pic>
        <xdr:nvPicPr>
          <xdr:cNvPr id="303" name="Picture 302" descr="http://ebs.toyotavn.com.vn:8000/OA_MEDIA/fwkhp_folder.gif">
            <a:extLst>
              <a:ext uri="{FF2B5EF4-FFF2-40B4-BE49-F238E27FC236}">
                <a16:creationId xmlns:a16="http://schemas.microsoft.com/office/drawing/2014/main" xmlns="" id="{00000000-0008-0000-0F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4" name="Picture 303" descr="http://ebs.toyotavn.com.vn:8000/OA_MEDIA/fwkhp_folder.gif">
            <a:extLst>
              <a:ext uri="{FF2B5EF4-FFF2-40B4-BE49-F238E27FC236}">
                <a16:creationId xmlns:a16="http://schemas.microsoft.com/office/drawing/2014/main" xmlns="" id="{00000000-0008-0000-0F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5" name="Picture 304" descr="http://ebs.toyotavn.com.vn:8000/OA_MEDIA/fwkhp_folder.gif">
            <a:extLst>
              <a:ext uri="{FF2B5EF4-FFF2-40B4-BE49-F238E27FC236}">
                <a16:creationId xmlns:a16="http://schemas.microsoft.com/office/drawing/2014/main" xmlns="" id="{00000000-0008-0000-0F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6" name="Picture 305" descr="http://ebs.toyotavn.com.vn:8000/OA_MEDIA/fwkhp_folder.gif">
            <a:extLst>
              <a:ext uri="{FF2B5EF4-FFF2-40B4-BE49-F238E27FC236}">
                <a16:creationId xmlns:a16="http://schemas.microsoft.com/office/drawing/2014/main" xmlns="" id="{00000000-0008-0000-0F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07" name="Group 306">
          <a:extLst>
            <a:ext uri="{FF2B5EF4-FFF2-40B4-BE49-F238E27FC236}">
              <a16:creationId xmlns:a16="http://schemas.microsoft.com/office/drawing/2014/main" xmlns="" id="{00000000-0008-0000-0F00-000033010000}"/>
            </a:ext>
          </a:extLst>
        </xdr:cNvPr>
        <xdr:cNvGrpSpPr/>
      </xdr:nvGrpSpPr>
      <xdr:grpSpPr>
        <a:xfrm>
          <a:off x="6887937" y="2057401"/>
          <a:ext cx="253092" cy="865414"/>
          <a:chOff x="462644" y="2122714"/>
          <a:chExt cx="157843" cy="865414"/>
        </a:xfrm>
      </xdr:grpSpPr>
      <xdr:pic>
        <xdr:nvPicPr>
          <xdr:cNvPr id="308" name="Picture 307" descr="http://ebs.toyotavn.com.vn:8000/OA_MEDIA/fwkhp_folder.gif">
            <a:extLst>
              <a:ext uri="{FF2B5EF4-FFF2-40B4-BE49-F238E27FC236}">
                <a16:creationId xmlns:a16="http://schemas.microsoft.com/office/drawing/2014/main" xmlns="" id="{00000000-0008-0000-0F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Picture 308" descr="http://ebs.toyotavn.com.vn:8000/OA_MEDIA/fwkhp_folder.gif">
            <a:extLst>
              <a:ext uri="{FF2B5EF4-FFF2-40B4-BE49-F238E27FC236}">
                <a16:creationId xmlns:a16="http://schemas.microsoft.com/office/drawing/2014/main" xmlns="" id="{00000000-0008-0000-0F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Picture 309" descr="http://ebs.toyotavn.com.vn:8000/OA_MEDIA/fwkhp_folder.gif">
            <a:extLst>
              <a:ext uri="{FF2B5EF4-FFF2-40B4-BE49-F238E27FC236}">
                <a16:creationId xmlns:a16="http://schemas.microsoft.com/office/drawing/2014/main" xmlns="" id="{00000000-0008-0000-0F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1" name="Picture 310" descr="http://ebs.toyotavn.com.vn:8000/OA_MEDIA/fwkhp_folder.gif">
            <a:extLst>
              <a:ext uri="{FF2B5EF4-FFF2-40B4-BE49-F238E27FC236}">
                <a16:creationId xmlns:a16="http://schemas.microsoft.com/office/drawing/2014/main" xmlns="" id="{00000000-0008-0000-0F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12" name="Group 311">
          <a:extLst>
            <a:ext uri="{FF2B5EF4-FFF2-40B4-BE49-F238E27FC236}">
              <a16:creationId xmlns:a16="http://schemas.microsoft.com/office/drawing/2014/main" xmlns="" id="{00000000-0008-0000-0F00-000038010000}"/>
            </a:ext>
          </a:extLst>
        </xdr:cNvPr>
        <xdr:cNvGrpSpPr/>
      </xdr:nvGrpSpPr>
      <xdr:grpSpPr>
        <a:xfrm>
          <a:off x="6887937" y="2057401"/>
          <a:ext cx="253092" cy="865414"/>
          <a:chOff x="462644" y="2122714"/>
          <a:chExt cx="157843" cy="865414"/>
        </a:xfrm>
      </xdr:grpSpPr>
      <xdr:pic>
        <xdr:nvPicPr>
          <xdr:cNvPr id="313" name="Picture 312" descr="http://ebs.toyotavn.com.vn:8000/OA_MEDIA/fwkhp_folder.gif">
            <a:extLst>
              <a:ext uri="{FF2B5EF4-FFF2-40B4-BE49-F238E27FC236}">
                <a16:creationId xmlns:a16="http://schemas.microsoft.com/office/drawing/2014/main" xmlns="" id="{00000000-0008-0000-0F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4" name="Picture 313" descr="http://ebs.toyotavn.com.vn:8000/OA_MEDIA/fwkhp_folder.gif">
            <a:extLst>
              <a:ext uri="{FF2B5EF4-FFF2-40B4-BE49-F238E27FC236}">
                <a16:creationId xmlns:a16="http://schemas.microsoft.com/office/drawing/2014/main" xmlns="" id="{00000000-0008-0000-0F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5" name="Picture 314" descr="http://ebs.toyotavn.com.vn:8000/OA_MEDIA/fwkhp_folder.gif">
            <a:extLst>
              <a:ext uri="{FF2B5EF4-FFF2-40B4-BE49-F238E27FC236}">
                <a16:creationId xmlns:a16="http://schemas.microsoft.com/office/drawing/2014/main" xmlns="" id="{00000000-0008-0000-0F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6" name="Picture 315" descr="http://ebs.toyotavn.com.vn:8000/OA_MEDIA/fwkhp_folder.gif">
            <a:extLst>
              <a:ext uri="{FF2B5EF4-FFF2-40B4-BE49-F238E27FC236}">
                <a16:creationId xmlns:a16="http://schemas.microsoft.com/office/drawing/2014/main" xmlns="" id="{00000000-0008-0000-0F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17" name="Group 316">
          <a:extLst>
            <a:ext uri="{FF2B5EF4-FFF2-40B4-BE49-F238E27FC236}">
              <a16:creationId xmlns:a16="http://schemas.microsoft.com/office/drawing/2014/main" xmlns="" id="{00000000-0008-0000-0F00-00003D010000}"/>
            </a:ext>
          </a:extLst>
        </xdr:cNvPr>
        <xdr:cNvGrpSpPr/>
      </xdr:nvGrpSpPr>
      <xdr:grpSpPr>
        <a:xfrm>
          <a:off x="6887937" y="2057401"/>
          <a:ext cx="253092" cy="865414"/>
          <a:chOff x="462644" y="2122714"/>
          <a:chExt cx="157843" cy="865414"/>
        </a:xfrm>
      </xdr:grpSpPr>
      <xdr:pic>
        <xdr:nvPicPr>
          <xdr:cNvPr id="318" name="Picture 317" descr="http://ebs.toyotavn.com.vn:8000/OA_MEDIA/fwkhp_folder.gif">
            <a:extLst>
              <a:ext uri="{FF2B5EF4-FFF2-40B4-BE49-F238E27FC236}">
                <a16:creationId xmlns:a16="http://schemas.microsoft.com/office/drawing/2014/main" xmlns="" id="{00000000-0008-0000-0F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9" name="Picture 318" descr="http://ebs.toyotavn.com.vn:8000/OA_MEDIA/fwkhp_folder.gif">
            <a:extLst>
              <a:ext uri="{FF2B5EF4-FFF2-40B4-BE49-F238E27FC236}">
                <a16:creationId xmlns:a16="http://schemas.microsoft.com/office/drawing/2014/main" xmlns="" id="{00000000-0008-0000-0F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0" name="Picture 319" descr="http://ebs.toyotavn.com.vn:8000/OA_MEDIA/fwkhp_folder.gif">
            <a:extLst>
              <a:ext uri="{FF2B5EF4-FFF2-40B4-BE49-F238E27FC236}">
                <a16:creationId xmlns:a16="http://schemas.microsoft.com/office/drawing/2014/main" xmlns="" id="{00000000-0008-0000-0F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1" name="Picture 320" descr="http://ebs.toyotavn.com.vn:8000/OA_MEDIA/fwkhp_folder.gif">
            <a:extLst>
              <a:ext uri="{FF2B5EF4-FFF2-40B4-BE49-F238E27FC236}">
                <a16:creationId xmlns:a16="http://schemas.microsoft.com/office/drawing/2014/main" xmlns="" id="{00000000-0008-0000-0F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22" name="Group 321">
          <a:extLst>
            <a:ext uri="{FF2B5EF4-FFF2-40B4-BE49-F238E27FC236}">
              <a16:creationId xmlns:a16="http://schemas.microsoft.com/office/drawing/2014/main" xmlns="" id="{00000000-0008-0000-0F00-000042010000}"/>
            </a:ext>
          </a:extLst>
        </xdr:cNvPr>
        <xdr:cNvGrpSpPr/>
      </xdr:nvGrpSpPr>
      <xdr:grpSpPr>
        <a:xfrm>
          <a:off x="6904266" y="3039836"/>
          <a:ext cx="253092" cy="865414"/>
          <a:chOff x="462644" y="2122714"/>
          <a:chExt cx="157843" cy="865414"/>
        </a:xfrm>
      </xdr:grpSpPr>
      <xdr:pic>
        <xdr:nvPicPr>
          <xdr:cNvPr id="323" name="Picture 322" descr="http://ebs.toyotavn.com.vn:8000/OA_MEDIA/fwkhp_folder.gif">
            <a:extLst>
              <a:ext uri="{FF2B5EF4-FFF2-40B4-BE49-F238E27FC236}">
                <a16:creationId xmlns:a16="http://schemas.microsoft.com/office/drawing/2014/main" xmlns="" id="{00000000-0008-0000-0F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4" name="Picture 323" descr="http://ebs.toyotavn.com.vn:8000/OA_MEDIA/fwkhp_folder.gif">
            <a:extLst>
              <a:ext uri="{FF2B5EF4-FFF2-40B4-BE49-F238E27FC236}">
                <a16:creationId xmlns:a16="http://schemas.microsoft.com/office/drawing/2014/main" xmlns="" id="{00000000-0008-0000-0F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5" name="Picture 324" descr="http://ebs.toyotavn.com.vn:8000/OA_MEDIA/fwkhp_folder.gif">
            <a:extLst>
              <a:ext uri="{FF2B5EF4-FFF2-40B4-BE49-F238E27FC236}">
                <a16:creationId xmlns:a16="http://schemas.microsoft.com/office/drawing/2014/main" xmlns="" id="{00000000-0008-0000-0F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6" name="Picture 325" descr="http://ebs.toyotavn.com.vn:8000/OA_MEDIA/fwkhp_folder.gif">
            <a:extLst>
              <a:ext uri="{FF2B5EF4-FFF2-40B4-BE49-F238E27FC236}">
                <a16:creationId xmlns:a16="http://schemas.microsoft.com/office/drawing/2014/main" xmlns="" id="{00000000-0008-0000-0F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27" name="Group 326">
          <a:extLst>
            <a:ext uri="{FF2B5EF4-FFF2-40B4-BE49-F238E27FC236}">
              <a16:creationId xmlns:a16="http://schemas.microsoft.com/office/drawing/2014/main" xmlns="" id="{00000000-0008-0000-0F00-000047010000}"/>
            </a:ext>
          </a:extLst>
        </xdr:cNvPr>
        <xdr:cNvGrpSpPr/>
      </xdr:nvGrpSpPr>
      <xdr:grpSpPr>
        <a:xfrm>
          <a:off x="6887937" y="2057401"/>
          <a:ext cx="253092" cy="865414"/>
          <a:chOff x="462644" y="2122714"/>
          <a:chExt cx="157843" cy="865414"/>
        </a:xfrm>
      </xdr:grpSpPr>
      <xdr:pic>
        <xdr:nvPicPr>
          <xdr:cNvPr id="328" name="Picture 327" descr="http://ebs.toyotavn.com.vn:8000/OA_MEDIA/fwkhp_folder.gif">
            <a:extLst>
              <a:ext uri="{FF2B5EF4-FFF2-40B4-BE49-F238E27FC236}">
                <a16:creationId xmlns:a16="http://schemas.microsoft.com/office/drawing/2014/main" xmlns="" id="{00000000-0008-0000-0F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Picture 328" descr="http://ebs.toyotavn.com.vn:8000/OA_MEDIA/fwkhp_folder.gif">
            <a:extLst>
              <a:ext uri="{FF2B5EF4-FFF2-40B4-BE49-F238E27FC236}">
                <a16:creationId xmlns:a16="http://schemas.microsoft.com/office/drawing/2014/main" xmlns="" id="{00000000-0008-0000-0F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0" name="Picture 329" descr="http://ebs.toyotavn.com.vn:8000/OA_MEDIA/fwkhp_folder.gif">
            <a:extLst>
              <a:ext uri="{FF2B5EF4-FFF2-40B4-BE49-F238E27FC236}">
                <a16:creationId xmlns:a16="http://schemas.microsoft.com/office/drawing/2014/main" xmlns="" id="{00000000-0008-0000-0F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1" name="Picture 330" descr="http://ebs.toyotavn.com.vn:8000/OA_MEDIA/fwkhp_folder.gif">
            <a:extLst>
              <a:ext uri="{FF2B5EF4-FFF2-40B4-BE49-F238E27FC236}">
                <a16:creationId xmlns:a16="http://schemas.microsoft.com/office/drawing/2014/main" xmlns="" id="{00000000-0008-0000-0F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32" name="Group 331">
          <a:extLst>
            <a:ext uri="{FF2B5EF4-FFF2-40B4-BE49-F238E27FC236}">
              <a16:creationId xmlns:a16="http://schemas.microsoft.com/office/drawing/2014/main" xmlns="" id="{00000000-0008-0000-0F00-00004C010000}"/>
            </a:ext>
          </a:extLst>
        </xdr:cNvPr>
        <xdr:cNvGrpSpPr/>
      </xdr:nvGrpSpPr>
      <xdr:grpSpPr>
        <a:xfrm>
          <a:off x="6887937" y="2057401"/>
          <a:ext cx="253092" cy="865414"/>
          <a:chOff x="462644" y="2122714"/>
          <a:chExt cx="157843" cy="865414"/>
        </a:xfrm>
      </xdr:grpSpPr>
      <xdr:pic>
        <xdr:nvPicPr>
          <xdr:cNvPr id="333" name="Picture 332" descr="http://ebs.toyotavn.com.vn:8000/OA_MEDIA/fwkhp_folder.gif">
            <a:extLst>
              <a:ext uri="{FF2B5EF4-FFF2-40B4-BE49-F238E27FC236}">
                <a16:creationId xmlns:a16="http://schemas.microsoft.com/office/drawing/2014/main" xmlns="" id="{00000000-0008-0000-0F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4" name="Picture 333" descr="http://ebs.toyotavn.com.vn:8000/OA_MEDIA/fwkhp_folder.gif">
            <a:extLst>
              <a:ext uri="{FF2B5EF4-FFF2-40B4-BE49-F238E27FC236}">
                <a16:creationId xmlns:a16="http://schemas.microsoft.com/office/drawing/2014/main" xmlns="" id="{00000000-0008-0000-0F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5" name="Picture 334" descr="http://ebs.toyotavn.com.vn:8000/OA_MEDIA/fwkhp_folder.gif">
            <a:extLst>
              <a:ext uri="{FF2B5EF4-FFF2-40B4-BE49-F238E27FC236}">
                <a16:creationId xmlns:a16="http://schemas.microsoft.com/office/drawing/2014/main" xmlns="" id="{00000000-0008-0000-0F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6" name="Picture 335" descr="http://ebs.toyotavn.com.vn:8000/OA_MEDIA/fwkhp_folder.gif">
            <a:extLst>
              <a:ext uri="{FF2B5EF4-FFF2-40B4-BE49-F238E27FC236}">
                <a16:creationId xmlns:a16="http://schemas.microsoft.com/office/drawing/2014/main" xmlns="" id="{00000000-0008-0000-0F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37" name="Group 336">
          <a:extLst>
            <a:ext uri="{FF2B5EF4-FFF2-40B4-BE49-F238E27FC236}">
              <a16:creationId xmlns:a16="http://schemas.microsoft.com/office/drawing/2014/main" xmlns="" id="{00000000-0008-0000-0F00-000051010000}"/>
            </a:ext>
          </a:extLst>
        </xdr:cNvPr>
        <xdr:cNvGrpSpPr/>
      </xdr:nvGrpSpPr>
      <xdr:grpSpPr>
        <a:xfrm>
          <a:off x="6887937" y="2057401"/>
          <a:ext cx="253092" cy="865414"/>
          <a:chOff x="462644" y="2122714"/>
          <a:chExt cx="157843" cy="865414"/>
        </a:xfrm>
      </xdr:grpSpPr>
      <xdr:pic>
        <xdr:nvPicPr>
          <xdr:cNvPr id="338" name="Picture 337" descr="http://ebs.toyotavn.com.vn:8000/OA_MEDIA/fwkhp_folder.gif">
            <a:extLst>
              <a:ext uri="{FF2B5EF4-FFF2-40B4-BE49-F238E27FC236}">
                <a16:creationId xmlns:a16="http://schemas.microsoft.com/office/drawing/2014/main" xmlns="" id="{00000000-0008-0000-0F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9" name="Picture 338" descr="http://ebs.toyotavn.com.vn:8000/OA_MEDIA/fwkhp_folder.gif">
            <a:extLst>
              <a:ext uri="{FF2B5EF4-FFF2-40B4-BE49-F238E27FC236}">
                <a16:creationId xmlns:a16="http://schemas.microsoft.com/office/drawing/2014/main" xmlns="" id="{00000000-0008-0000-0F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0" name="Picture 339" descr="http://ebs.toyotavn.com.vn:8000/OA_MEDIA/fwkhp_folder.gif">
            <a:extLst>
              <a:ext uri="{FF2B5EF4-FFF2-40B4-BE49-F238E27FC236}">
                <a16:creationId xmlns:a16="http://schemas.microsoft.com/office/drawing/2014/main" xmlns="" id="{00000000-0008-0000-0F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1" name="Picture 340" descr="http://ebs.toyotavn.com.vn:8000/OA_MEDIA/fwkhp_folder.gif">
            <a:extLst>
              <a:ext uri="{FF2B5EF4-FFF2-40B4-BE49-F238E27FC236}">
                <a16:creationId xmlns:a16="http://schemas.microsoft.com/office/drawing/2014/main" xmlns="" id="{00000000-0008-0000-0F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42" name="Picture 341" descr="http://ebs.toyotavn.com.vn:8000/OA_MEDIA/fwkhp_folder.gif">
          <a:extLst>
            <a:ext uri="{FF2B5EF4-FFF2-40B4-BE49-F238E27FC236}">
              <a16:creationId xmlns:a16="http://schemas.microsoft.com/office/drawing/2014/main" xmlns="" id="{00000000-0008-0000-0F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343" name="Group 342">
          <a:extLst>
            <a:ext uri="{FF2B5EF4-FFF2-40B4-BE49-F238E27FC236}">
              <a16:creationId xmlns:a16="http://schemas.microsoft.com/office/drawing/2014/main" xmlns="" id="{00000000-0008-0000-0F00-000057010000}"/>
            </a:ext>
          </a:extLst>
        </xdr:cNvPr>
        <xdr:cNvGrpSpPr/>
      </xdr:nvGrpSpPr>
      <xdr:grpSpPr>
        <a:xfrm>
          <a:off x="6887937" y="2057401"/>
          <a:ext cx="253092" cy="865414"/>
          <a:chOff x="462644" y="2122714"/>
          <a:chExt cx="157843" cy="865414"/>
        </a:xfrm>
      </xdr:grpSpPr>
      <xdr:pic>
        <xdr:nvPicPr>
          <xdr:cNvPr id="344" name="Picture 343" descr="http://ebs.toyotavn.com.vn:8000/OA_MEDIA/fwkhp_folder.gif">
            <a:extLst>
              <a:ext uri="{FF2B5EF4-FFF2-40B4-BE49-F238E27FC236}">
                <a16:creationId xmlns:a16="http://schemas.microsoft.com/office/drawing/2014/main" xmlns="" id="{00000000-0008-0000-0F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5" name="Picture 344" descr="http://ebs.toyotavn.com.vn:8000/OA_MEDIA/fwkhp_folder.gif">
            <a:extLst>
              <a:ext uri="{FF2B5EF4-FFF2-40B4-BE49-F238E27FC236}">
                <a16:creationId xmlns:a16="http://schemas.microsoft.com/office/drawing/2014/main" xmlns="" id="{00000000-0008-0000-0F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6" name="Picture 345" descr="http://ebs.toyotavn.com.vn:8000/OA_MEDIA/fwkhp_folder.gif">
            <a:extLst>
              <a:ext uri="{FF2B5EF4-FFF2-40B4-BE49-F238E27FC236}">
                <a16:creationId xmlns:a16="http://schemas.microsoft.com/office/drawing/2014/main" xmlns="" id="{00000000-0008-0000-0F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7" name="Picture 346" descr="http://ebs.toyotavn.com.vn:8000/OA_MEDIA/fwkhp_folder.gif">
            <a:extLst>
              <a:ext uri="{FF2B5EF4-FFF2-40B4-BE49-F238E27FC236}">
                <a16:creationId xmlns:a16="http://schemas.microsoft.com/office/drawing/2014/main" xmlns="" id="{00000000-0008-0000-0F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48" name="Group 347">
          <a:extLst>
            <a:ext uri="{FF2B5EF4-FFF2-40B4-BE49-F238E27FC236}">
              <a16:creationId xmlns:a16="http://schemas.microsoft.com/office/drawing/2014/main" xmlns="" id="{00000000-0008-0000-0F00-00005C010000}"/>
            </a:ext>
          </a:extLst>
        </xdr:cNvPr>
        <xdr:cNvGrpSpPr/>
      </xdr:nvGrpSpPr>
      <xdr:grpSpPr>
        <a:xfrm>
          <a:off x="6904266" y="3039836"/>
          <a:ext cx="253092" cy="865414"/>
          <a:chOff x="462644" y="2122714"/>
          <a:chExt cx="157843" cy="865414"/>
        </a:xfrm>
      </xdr:grpSpPr>
      <xdr:pic>
        <xdr:nvPicPr>
          <xdr:cNvPr id="349" name="Picture 348" descr="http://ebs.toyotavn.com.vn:8000/OA_MEDIA/fwkhp_folder.gif">
            <a:extLst>
              <a:ext uri="{FF2B5EF4-FFF2-40B4-BE49-F238E27FC236}">
                <a16:creationId xmlns:a16="http://schemas.microsoft.com/office/drawing/2014/main" xmlns="" id="{00000000-0008-0000-0F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0" name="Picture 349" descr="http://ebs.toyotavn.com.vn:8000/OA_MEDIA/fwkhp_folder.gif">
            <a:extLst>
              <a:ext uri="{FF2B5EF4-FFF2-40B4-BE49-F238E27FC236}">
                <a16:creationId xmlns:a16="http://schemas.microsoft.com/office/drawing/2014/main" xmlns="" id="{00000000-0008-0000-0F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Picture 350" descr="http://ebs.toyotavn.com.vn:8000/OA_MEDIA/fwkhp_folder.gif">
            <a:extLst>
              <a:ext uri="{FF2B5EF4-FFF2-40B4-BE49-F238E27FC236}">
                <a16:creationId xmlns:a16="http://schemas.microsoft.com/office/drawing/2014/main" xmlns="" id="{00000000-0008-0000-0F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2" name="Picture 351" descr="http://ebs.toyotavn.com.vn:8000/OA_MEDIA/fwkhp_folder.gif">
            <a:extLst>
              <a:ext uri="{FF2B5EF4-FFF2-40B4-BE49-F238E27FC236}">
                <a16:creationId xmlns:a16="http://schemas.microsoft.com/office/drawing/2014/main" xmlns="" id="{00000000-0008-0000-0F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53" name="Group 352">
          <a:extLst>
            <a:ext uri="{FF2B5EF4-FFF2-40B4-BE49-F238E27FC236}">
              <a16:creationId xmlns:a16="http://schemas.microsoft.com/office/drawing/2014/main" xmlns="" id="{00000000-0008-0000-0F00-000061010000}"/>
            </a:ext>
          </a:extLst>
        </xdr:cNvPr>
        <xdr:cNvGrpSpPr/>
      </xdr:nvGrpSpPr>
      <xdr:grpSpPr>
        <a:xfrm>
          <a:off x="6887937" y="2057401"/>
          <a:ext cx="253092" cy="865414"/>
          <a:chOff x="462644" y="2122714"/>
          <a:chExt cx="157843" cy="865414"/>
        </a:xfrm>
      </xdr:grpSpPr>
      <xdr:pic>
        <xdr:nvPicPr>
          <xdr:cNvPr id="354" name="Picture 353" descr="http://ebs.toyotavn.com.vn:8000/OA_MEDIA/fwkhp_folder.gif">
            <a:extLst>
              <a:ext uri="{FF2B5EF4-FFF2-40B4-BE49-F238E27FC236}">
                <a16:creationId xmlns:a16="http://schemas.microsoft.com/office/drawing/2014/main" xmlns="" id="{00000000-0008-0000-0F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5" name="Picture 354" descr="http://ebs.toyotavn.com.vn:8000/OA_MEDIA/fwkhp_folder.gif">
            <a:extLst>
              <a:ext uri="{FF2B5EF4-FFF2-40B4-BE49-F238E27FC236}">
                <a16:creationId xmlns:a16="http://schemas.microsoft.com/office/drawing/2014/main" xmlns="" id="{00000000-0008-0000-0F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6" name="Picture 355" descr="http://ebs.toyotavn.com.vn:8000/OA_MEDIA/fwkhp_folder.gif">
            <a:extLst>
              <a:ext uri="{FF2B5EF4-FFF2-40B4-BE49-F238E27FC236}">
                <a16:creationId xmlns:a16="http://schemas.microsoft.com/office/drawing/2014/main" xmlns="" id="{00000000-0008-0000-0F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7" name="Picture 356" descr="http://ebs.toyotavn.com.vn:8000/OA_MEDIA/fwkhp_folder.gif">
            <a:extLst>
              <a:ext uri="{FF2B5EF4-FFF2-40B4-BE49-F238E27FC236}">
                <a16:creationId xmlns:a16="http://schemas.microsoft.com/office/drawing/2014/main" xmlns="" id="{00000000-0008-0000-0F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58" name="Group 357">
          <a:extLst>
            <a:ext uri="{FF2B5EF4-FFF2-40B4-BE49-F238E27FC236}">
              <a16:creationId xmlns:a16="http://schemas.microsoft.com/office/drawing/2014/main" xmlns="" id="{00000000-0008-0000-0F00-000066010000}"/>
            </a:ext>
          </a:extLst>
        </xdr:cNvPr>
        <xdr:cNvGrpSpPr/>
      </xdr:nvGrpSpPr>
      <xdr:grpSpPr>
        <a:xfrm>
          <a:off x="6887937" y="2057401"/>
          <a:ext cx="253092" cy="865414"/>
          <a:chOff x="462644" y="2122714"/>
          <a:chExt cx="157843" cy="865414"/>
        </a:xfrm>
      </xdr:grpSpPr>
      <xdr:pic>
        <xdr:nvPicPr>
          <xdr:cNvPr id="359" name="Picture 358" descr="http://ebs.toyotavn.com.vn:8000/OA_MEDIA/fwkhp_folder.gif">
            <a:extLst>
              <a:ext uri="{FF2B5EF4-FFF2-40B4-BE49-F238E27FC236}">
                <a16:creationId xmlns:a16="http://schemas.microsoft.com/office/drawing/2014/main" xmlns="" id="{00000000-0008-0000-0F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0" name="Picture 359" descr="http://ebs.toyotavn.com.vn:8000/OA_MEDIA/fwkhp_folder.gif">
            <a:extLst>
              <a:ext uri="{FF2B5EF4-FFF2-40B4-BE49-F238E27FC236}">
                <a16:creationId xmlns:a16="http://schemas.microsoft.com/office/drawing/2014/main" xmlns="" id="{00000000-0008-0000-0F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Picture 360" descr="http://ebs.toyotavn.com.vn:8000/OA_MEDIA/fwkhp_folder.gif">
            <a:extLst>
              <a:ext uri="{FF2B5EF4-FFF2-40B4-BE49-F238E27FC236}">
                <a16:creationId xmlns:a16="http://schemas.microsoft.com/office/drawing/2014/main" xmlns="" id="{00000000-0008-0000-0F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2" name="Picture 361" descr="http://ebs.toyotavn.com.vn:8000/OA_MEDIA/fwkhp_folder.gif">
            <a:extLst>
              <a:ext uri="{FF2B5EF4-FFF2-40B4-BE49-F238E27FC236}">
                <a16:creationId xmlns:a16="http://schemas.microsoft.com/office/drawing/2014/main" xmlns="" id="{00000000-0008-0000-0F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63" name="Group 362">
          <a:extLst>
            <a:ext uri="{FF2B5EF4-FFF2-40B4-BE49-F238E27FC236}">
              <a16:creationId xmlns:a16="http://schemas.microsoft.com/office/drawing/2014/main" xmlns="" id="{00000000-0008-0000-0F00-00006B010000}"/>
            </a:ext>
          </a:extLst>
        </xdr:cNvPr>
        <xdr:cNvGrpSpPr/>
      </xdr:nvGrpSpPr>
      <xdr:grpSpPr>
        <a:xfrm>
          <a:off x="6904266" y="3039836"/>
          <a:ext cx="253092" cy="865414"/>
          <a:chOff x="462644" y="2122714"/>
          <a:chExt cx="157843" cy="865414"/>
        </a:xfrm>
      </xdr:grpSpPr>
      <xdr:pic>
        <xdr:nvPicPr>
          <xdr:cNvPr id="364" name="Picture 363" descr="http://ebs.toyotavn.com.vn:8000/OA_MEDIA/fwkhp_folder.gif">
            <a:extLst>
              <a:ext uri="{FF2B5EF4-FFF2-40B4-BE49-F238E27FC236}">
                <a16:creationId xmlns:a16="http://schemas.microsoft.com/office/drawing/2014/main" xmlns="" id="{00000000-0008-0000-0F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5" name="Picture 364" descr="http://ebs.toyotavn.com.vn:8000/OA_MEDIA/fwkhp_folder.gif">
            <a:extLst>
              <a:ext uri="{FF2B5EF4-FFF2-40B4-BE49-F238E27FC236}">
                <a16:creationId xmlns:a16="http://schemas.microsoft.com/office/drawing/2014/main" xmlns="" id="{00000000-0008-0000-0F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6" name="Picture 365" descr="http://ebs.toyotavn.com.vn:8000/OA_MEDIA/fwkhp_folder.gif">
            <a:extLst>
              <a:ext uri="{FF2B5EF4-FFF2-40B4-BE49-F238E27FC236}">
                <a16:creationId xmlns:a16="http://schemas.microsoft.com/office/drawing/2014/main" xmlns="" id="{00000000-0008-0000-0F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7" name="Picture 366" descr="http://ebs.toyotavn.com.vn:8000/OA_MEDIA/fwkhp_folder.gif">
            <a:extLst>
              <a:ext uri="{FF2B5EF4-FFF2-40B4-BE49-F238E27FC236}">
                <a16:creationId xmlns:a16="http://schemas.microsoft.com/office/drawing/2014/main" xmlns="" id="{00000000-0008-0000-0F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68" name="Group 367">
          <a:extLst>
            <a:ext uri="{FF2B5EF4-FFF2-40B4-BE49-F238E27FC236}">
              <a16:creationId xmlns:a16="http://schemas.microsoft.com/office/drawing/2014/main" xmlns="" id="{00000000-0008-0000-0F00-000070010000}"/>
            </a:ext>
          </a:extLst>
        </xdr:cNvPr>
        <xdr:cNvGrpSpPr/>
      </xdr:nvGrpSpPr>
      <xdr:grpSpPr>
        <a:xfrm>
          <a:off x="6887937" y="2057401"/>
          <a:ext cx="253092" cy="865414"/>
          <a:chOff x="462644" y="2122714"/>
          <a:chExt cx="157843" cy="865414"/>
        </a:xfrm>
      </xdr:grpSpPr>
      <xdr:pic>
        <xdr:nvPicPr>
          <xdr:cNvPr id="369" name="Picture 368" descr="http://ebs.toyotavn.com.vn:8000/OA_MEDIA/fwkhp_folder.gif">
            <a:extLst>
              <a:ext uri="{FF2B5EF4-FFF2-40B4-BE49-F238E27FC236}">
                <a16:creationId xmlns:a16="http://schemas.microsoft.com/office/drawing/2014/main" xmlns="" id="{00000000-0008-0000-0F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0" name="Picture 369" descr="http://ebs.toyotavn.com.vn:8000/OA_MEDIA/fwkhp_folder.gif">
            <a:extLst>
              <a:ext uri="{FF2B5EF4-FFF2-40B4-BE49-F238E27FC236}">
                <a16:creationId xmlns:a16="http://schemas.microsoft.com/office/drawing/2014/main" xmlns="" id="{00000000-0008-0000-0F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1" name="Picture 370" descr="http://ebs.toyotavn.com.vn:8000/OA_MEDIA/fwkhp_folder.gif">
            <a:extLst>
              <a:ext uri="{FF2B5EF4-FFF2-40B4-BE49-F238E27FC236}">
                <a16:creationId xmlns:a16="http://schemas.microsoft.com/office/drawing/2014/main" xmlns="" id="{00000000-0008-0000-0F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2" name="Picture 371" descr="http://ebs.toyotavn.com.vn:8000/OA_MEDIA/fwkhp_folder.gif">
            <a:extLst>
              <a:ext uri="{FF2B5EF4-FFF2-40B4-BE49-F238E27FC236}">
                <a16:creationId xmlns:a16="http://schemas.microsoft.com/office/drawing/2014/main" xmlns="" id="{00000000-0008-0000-0F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73" name="Group 372">
          <a:extLst>
            <a:ext uri="{FF2B5EF4-FFF2-40B4-BE49-F238E27FC236}">
              <a16:creationId xmlns:a16="http://schemas.microsoft.com/office/drawing/2014/main" xmlns="" id="{00000000-0008-0000-0F00-000075010000}"/>
            </a:ext>
          </a:extLst>
        </xdr:cNvPr>
        <xdr:cNvGrpSpPr/>
      </xdr:nvGrpSpPr>
      <xdr:grpSpPr>
        <a:xfrm>
          <a:off x="6887937" y="2057401"/>
          <a:ext cx="253092" cy="865414"/>
          <a:chOff x="462644" y="2122714"/>
          <a:chExt cx="157843" cy="865414"/>
        </a:xfrm>
      </xdr:grpSpPr>
      <xdr:pic>
        <xdr:nvPicPr>
          <xdr:cNvPr id="374" name="Picture 373" descr="http://ebs.toyotavn.com.vn:8000/OA_MEDIA/fwkhp_folder.gif">
            <a:extLst>
              <a:ext uri="{FF2B5EF4-FFF2-40B4-BE49-F238E27FC236}">
                <a16:creationId xmlns:a16="http://schemas.microsoft.com/office/drawing/2014/main" xmlns="" id="{00000000-0008-0000-0F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5" name="Picture 374" descr="http://ebs.toyotavn.com.vn:8000/OA_MEDIA/fwkhp_folder.gif">
            <a:extLst>
              <a:ext uri="{FF2B5EF4-FFF2-40B4-BE49-F238E27FC236}">
                <a16:creationId xmlns:a16="http://schemas.microsoft.com/office/drawing/2014/main" xmlns="" id="{00000000-0008-0000-0F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Picture 375" descr="http://ebs.toyotavn.com.vn:8000/OA_MEDIA/fwkhp_folder.gif">
            <a:extLst>
              <a:ext uri="{FF2B5EF4-FFF2-40B4-BE49-F238E27FC236}">
                <a16:creationId xmlns:a16="http://schemas.microsoft.com/office/drawing/2014/main" xmlns="" id="{00000000-0008-0000-0F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7" name="Picture 376" descr="http://ebs.toyotavn.com.vn:8000/OA_MEDIA/fwkhp_folder.gif">
            <a:extLst>
              <a:ext uri="{FF2B5EF4-FFF2-40B4-BE49-F238E27FC236}">
                <a16:creationId xmlns:a16="http://schemas.microsoft.com/office/drawing/2014/main" xmlns="" id="{00000000-0008-0000-0F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78" name="Group 377">
          <a:extLst>
            <a:ext uri="{FF2B5EF4-FFF2-40B4-BE49-F238E27FC236}">
              <a16:creationId xmlns:a16="http://schemas.microsoft.com/office/drawing/2014/main" xmlns="" id="{00000000-0008-0000-0F00-00007A010000}"/>
            </a:ext>
          </a:extLst>
        </xdr:cNvPr>
        <xdr:cNvGrpSpPr/>
      </xdr:nvGrpSpPr>
      <xdr:grpSpPr>
        <a:xfrm>
          <a:off x="6904266" y="3039836"/>
          <a:ext cx="253092" cy="865414"/>
          <a:chOff x="462644" y="2122714"/>
          <a:chExt cx="157843" cy="865414"/>
        </a:xfrm>
      </xdr:grpSpPr>
      <xdr:pic>
        <xdr:nvPicPr>
          <xdr:cNvPr id="379" name="Picture 378" descr="http://ebs.toyotavn.com.vn:8000/OA_MEDIA/fwkhp_folder.gif">
            <a:extLst>
              <a:ext uri="{FF2B5EF4-FFF2-40B4-BE49-F238E27FC236}">
                <a16:creationId xmlns:a16="http://schemas.microsoft.com/office/drawing/2014/main" xmlns="" id="{00000000-0008-0000-0F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0" name="Picture 379" descr="http://ebs.toyotavn.com.vn:8000/OA_MEDIA/fwkhp_folder.gif">
            <a:extLst>
              <a:ext uri="{FF2B5EF4-FFF2-40B4-BE49-F238E27FC236}">
                <a16:creationId xmlns:a16="http://schemas.microsoft.com/office/drawing/2014/main" xmlns="" id="{00000000-0008-0000-0F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1" name="Picture 380" descr="http://ebs.toyotavn.com.vn:8000/OA_MEDIA/fwkhp_folder.gif">
            <a:extLst>
              <a:ext uri="{FF2B5EF4-FFF2-40B4-BE49-F238E27FC236}">
                <a16:creationId xmlns:a16="http://schemas.microsoft.com/office/drawing/2014/main" xmlns="" id="{00000000-0008-0000-0F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2" name="Picture 381" descr="http://ebs.toyotavn.com.vn:8000/OA_MEDIA/fwkhp_folder.gif">
            <a:extLst>
              <a:ext uri="{FF2B5EF4-FFF2-40B4-BE49-F238E27FC236}">
                <a16:creationId xmlns:a16="http://schemas.microsoft.com/office/drawing/2014/main" xmlns="" id="{00000000-0008-0000-0F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83" name="Group 382">
          <a:extLst>
            <a:ext uri="{FF2B5EF4-FFF2-40B4-BE49-F238E27FC236}">
              <a16:creationId xmlns:a16="http://schemas.microsoft.com/office/drawing/2014/main" xmlns="" id="{00000000-0008-0000-0F00-00007F010000}"/>
            </a:ext>
          </a:extLst>
        </xdr:cNvPr>
        <xdr:cNvGrpSpPr/>
      </xdr:nvGrpSpPr>
      <xdr:grpSpPr>
        <a:xfrm>
          <a:off x="6887937" y="2057401"/>
          <a:ext cx="253092" cy="865414"/>
          <a:chOff x="462644" y="2122714"/>
          <a:chExt cx="157843" cy="865414"/>
        </a:xfrm>
      </xdr:grpSpPr>
      <xdr:pic>
        <xdr:nvPicPr>
          <xdr:cNvPr id="384" name="Picture 383" descr="http://ebs.toyotavn.com.vn:8000/OA_MEDIA/fwkhp_folder.gif">
            <a:extLst>
              <a:ext uri="{FF2B5EF4-FFF2-40B4-BE49-F238E27FC236}">
                <a16:creationId xmlns:a16="http://schemas.microsoft.com/office/drawing/2014/main" xmlns="" id="{00000000-0008-0000-0F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5" name="Picture 384" descr="http://ebs.toyotavn.com.vn:8000/OA_MEDIA/fwkhp_folder.gif">
            <a:extLst>
              <a:ext uri="{FF2B5EF4-FFF2-40B4-BE49-F238E27FC236}">
                <a16:creationId xmlns:a16="http://schemas.microsoft.com/office/drawing/2014/main" xmlns="" id="{00000000-0008-0000-0F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6" name="Picture 385" descr="http://ebs.toyotavn.com.vn:8000/OA_MEDIA/fwkhp_folder.gif">
            <a:extLst>
              <a:ext uri="{FF2B5EF4-FFF2-40B4-BE49-F238E27FC236}">
                <a16:creationId xmlns:a16="http://schemas.microsoft.com/office/drawing/2014/main" xmlns="" id="{00000000-0008-0000-0F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7" name="Picture 386" descr="http://ebs.toyotavn.com.vn:8000/OA_MEDIA/fwkhp_folder.gif">
            <a:extLst>
              <a:ext uri="{FF2B5EF4-FFF2-40B4-BE49-F238E27FC236}">
                <a16:creationId xmlns:a16="http://schemas.microsoft.com/office/drawing/2014/main" xmlns="" id="{00000000-0008-0000-0F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88" name="Group 387">
          <a:extLst>
            <a:ext uri="{FF2B5EF4-FFF2-40B4-BE49-F238E27FC236}">
              <a16:creationId xmlns:a16="http://schemas.microsoft.com/office/drawing/2014/main" xmlns="" id="{00000000-0008-0000-0F00-000084010000}"/>
            </a:ext>
          </a:extLst>
        </xdr:cNvPr>
        <xdr:cNvGrpSpPr/>
      </xdr:nvGrpSpPr>
      <xdr:grpSpPr>
        <a:xfrm>
          <a:off x="6887937" y="2057401"/>
          <a:ext cx="253092" cy="865414"/>
          <a:chOff x="462644" y="2122714"/>
          <a:chExt cx="157843" cy="865414"/>
        </a:xfrm>
      </xdr:grpSpPr>
      <xdr:pic>
        <xdr:nvPicPr>
          <xdr:cNvPr id="389" name="Picture 388" descr="http://ebs.toyotavn.com.vn:8000/OA_MEDIA/fwkhp_folder.gif">
            <a:extLst>
              <a:ext uri="{FF2B5EF4-FFF2-40B4-BE49-F238E27FC236}">
                <a16:creationId xmlns:a16="http://schemas.microsoft.com/office/drawing/2014/main" xmlns="" id="{00000000-0008-0000-0F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0" name="Picture 389" descr="http://ebs.toyotavn.com.vn:8000/OA_MEDIA/fwkhp_folder.gif">
            <a:extLst>
              <a:ext uri="{FF2B5EF4-FFF2-40B4-BE49-F238E27FC236}">
                <a16:creationId xmlns:a16="http://schemas.microsoft.com/office/drawing/2014/main" xmlns="" id="{00000000-0008-0000-0F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1" name="Picture 390" descr="http://ebs.toyotavn.com.vn:8000/OA_MEDIA/fwkhp_folder.gif">
            <a:extLst>
              <a:ext uri="{FF2B5EF4-FFF2-40B4-BE49-F238E27FC236}">
                <a16:creationId xmlns:a16="http://schemas.microsoft.com/office/drawing/2014/main" xmlns="" id="{00000000-0008-0000-0F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2" name="Picture 391" descr="http://ebs.toyotavn.com.vn:8000/OA_MEDIA/fwkhp_folder.gif">
            <a:extLst>
              <a:ext uri="{FF2B5EF4-FFF2-40B4-BE49-F238E27FC236}">
                <a16:creationId xmlns:a16="http://schemas.microsoft.com/office/drawing/2014/main" xmlns="" id="{00000000-0008-0000-0F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93" name="Group 392">
          <a:extLst>
            <a:ext uri="{FF2B5EF4-FFF2-40B4-BE49-F238E27FC236}">
              <a16:creationId xmlns:a16="http://schemas.microsoft.com/office/drawing/2014/main" xmlns="" id="{00000000-0008-0000-0F00-000089010000}"/>
            </a:ext>
          </a:extLst>
        </xdr:cNvPr>
        <xdr:cNvGrpSpPr/>
      </xdr:nvGrpSpPr>
      <xdr:grpSpPr>
        <a:xfrm>
          <a:off x="6904266" y="3039836"/>
          <a:ext cx="253092" cy="865414"/>
          <a:chOff x="462644" y="2122714"/>
          <a:chExt cx="157843" cy="865414"/>
        </a:xfrm>
      </xdr:grpSpPr>
      <xdr:pic>
        <xdr:nvPicPr>
          <xdr:cNvPr id="394" name="Picture 393" descr="http://ebs.toyotavn.com.vn:8000/OA_MEDIA/fwkhp_folder.gif">
            <a:extLst>
              <a:ext uri="{FF2B5EF4-FFF2-40B4-BE49-F238E27FC236}">
                <a16:creationId xmlns:a16="http://schemas.microsoft.com/office/drawing/2014/main" xmlns="" id="{00000000-0008-0000-0F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5" name="Picture 394" descr="http://ebs.toyotavn.com.vn:8000/OA_MEDIA/fwkhp_folder.gif">
            <a:extLst>
              <a:ext uri="{FF2B5EF4-FFF2-40B4-BE49-F238E27FC236}">
                <a16:creationId xmlns:a16="http://schemas.microsoft.com/office/drawing/2014/main" xmlns="" id="{00000000-0008-0000-0F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Picture 395" descr="http://ebs.toyotavn.com.vn:8000/OA_MEDIA/fwkhp_folder.gif">
            <a:extLst>
              <a:ext uri="{FF2B5EF4-FFF2-40B4-BE49-F238E27FC236}">
                <a16:creationId xmlns:a16="http://schemas.microsoft.com/office/drawing/2014/main" xmlns="" id="{00000000-0008-0000-0F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Picture 396" descr="http://ebs.toyotavn.com.vn:8000/OA_MEDIA/fwkhp_folder.gif">
            <a:extLst>
              <a:ext uri="{FF2B5EF4-FFF2-40B4-BE49-F238E27FC236}">
                <a16:creationId xmlns:a16="http://schemas.microsoft.com/office/drawing/2014/main" xmlns="" id="{00000000-0008-0000-0F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98" name="Group 397">
          <a:extLst>
            <a:ext uri="{FF2B5EF4-FFF2-40B4-BE49-F238E27FC236}">
              <a16:creationId xmlns:a16="http://schemas.microsoft.com/office/drawing/2014/main" xmlns="" id="{00000000-0008-0000-0F00-00008E010000}"/>
            </a:ext>
          </a:extLst>
        </xdr:cNvPr>
        <xdr:cNvGrpSpPr/>
      </xdr:nvGrpSpPr>
      <xdr:grpSpPr>
        <a:xfrm>
          <a:off x="6887937" y="2057401"/>
          <a:ext cx="253092" cy="865414"/>
          <a:chOff x="462644" y="2122714"/>
          <a:chExt cx="157843" cy="865414"/>
        </a:xfrm>
      </xdr:grpSpPr>
      <xdr:pic>
        <xdr:nvPicPr>
          <xdr:cNvPr id="399" name="Picture 398" descr="http://ebs.toyotavn.com.vn:8000/OA_MEDIA/fwkhp_folder.gif">
            <a:extLst>
              <a:ext uri="{FF2B5EF4-FFF2-40B4-BE49-F238E27FC236}">
                <a16:creationId xmlns:a16="http://schemas.microsoft.com/office/drawing/2014/main" xmlns="" id="{00000000-0008-0000-0F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0" name="Picture 399" descr="http://ebs.toyotavn.com.vn:8000/OA_MEDIA/fwkhp_folder.gif">
            <a:extLst>
              <a:ext uri="{FF2B5EF4-FFF2-40B4-BE49-F238E27FC236}">
                <a16:creationId xmlns:a16="http://schemas.microsoft.com/office/drawing/2014/main" xmlns="" id="{00000000-0008-0000-0F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1" name="Picture 400" descr="http://ebs.toyotavn.com.vn:8000/OA_MEDIA/fwkhp_folder.gif">
            <a:extLst>
              <a:ext uri="{FF2B5EF4-FFF2-40B4-BE49-F238E27FC236}">
                <a16:creationId xmlns:a16="http://schemas.microsoft.com/office/drawing/2014/main" xmlns="" id="{00000000-0008-0000-0F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2" name="Picture 401" descr="http://ebs.toyotavn.com.vn:8000/OA_MEDIA/fwkhp_folder.gif">
            <a:extLst>
              <a:ext uri="{FF2B5EF4-FFF2-40B4-BE49-F238E27FC236}">
                <a16:creationId xmlns:a16="http://schemas.microsoft.com/office/drawing/2014/main" xmlns="" id="{00000000-0008-0000-0F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03" name="Picture 402" descr="http://ebs.toyotavn.com.vn:8000/OA_MEDIA/fwkhp_folder.gif">
          <a:extLst>
            <a:ext uri="{FF2B5EF4-FFF2-40B4-BE49-F238E27FC236}">
              <a16:creationId xmlns:a16="http://schemas.microsoft.com/office/drawing/2014/main" xmlns="" id="{00000000-0008-0000-0F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404" name="Group 403">
          <a:extLst>
            <a:ext uri="{FF2B5EF4-FFF2-40B4-BE49-F238E27FC236}">
              <a16:creationId xmlns:a16="http://schemas.microsoft.com/office/drawing/2014/main" xmlns="" id="{00000000-0008-0000-0F00-000094010000}"/>
            </a:ext>
          </a:extLst>
        </xdr:cNvPr>
        <xdr:cNvGrpSpPr/>
      </xdr:nvGrpSpPr>
      <xdr:grpSpPr>
        <a:xfrm>
          <a:off x="6887937" y="2057401"/>
          <a:ext cx="253092" cy="865414"/>
          <a:chOff x="462644" y="2122714"/>
          <a:chExt cx="157843" cy="865414"/>
        </a:xfrm>
      </xdr:grpSpPr>
      <xdr:pic>
        <xdr:nvPicPr>
          <xdr:cNvPr id="405" name="Picture 404" descr="http://ebs.toyotavn.com.vn:8000/OA_MEDIA/fwkhp_folder.gif">
            <a:extLst>
              <a:ext uri="{FF2B5EF4-FFF2-40B4-BE49-F238E27FC236}">
                <a16:creationId xmlns:a16="http://schemas.microsoft.com/office/drawing/2014/main" xmlns="" id="{00000000-0008-0000-0F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6" name="Picture 405" descr="http://ebs.toyotavn.com.vn:8000/OA_MEDIA/fwkhp_folder.gif">
            <a:extLst>
              <a:ext uri="{FF2B5EF4-FFF2-40B4-BE49-F238E27FC236}">
                <a16:creationId xmlns:a16="http://schemas.microsoft.com/office/drawing/2014/main" xmlns="" id="{00000000-0008-0000-0F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7" name="Picture 406" descr="http://ebs.toyotavn.com.vn:8000/OA_MEDIA/fwkhp_folder.gif">
            <a:extLst>
              <a:ext uri="{FF2B5EF4-FFF2-40B4-BE49-F238E27FC236}">
                <a16:creationId xmlns:a16="http://schemas.microsoft.com/office/drawing/2014/main" xmlns="" id="{00000000-0008-0000-0F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8" name="Picture 407" descr="http://ebs.toyotavn.com.vn:8000/OA_MEDIA/fwkhp_folder.gif">
            <a:extLst>
              <a:ext uri="{FF2B5EF4-FFF2-40B4-BE49-F238E27FC236}">
                <a16:creationId xmlns:a16="http://schemas.microsoft.com/office/drawing/2014/main" xmlns="" id="{00000000-0008-0000-0F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09" name="Group 408">
          <a:extLst>
            <a:ext uri="{FF2B5EF4-FFF2-40B4-BE49-F238E27FC236}">
              <a16:creationId xmlns:a16="http://schemas.microsoft.com/office/drawing/2014/main" xmlns="" id="{00000000-0008-0000-0F00-000099010000}"/>
            </a:ext>
          </a:extLst>
        </xdr:cNvPr>
        <xdr:cNvGrpSpPr/>
      </xdr:nvGrpSpPr>
      <xdr:grpSpPr>
        <a:xfrm>
          <a:off x="6904266" y="3039836"/>
          <a:ext cx="253092" cy="865414"/>
          <a:chOff x="462644" y="2122714"/>
          <a:chExt cx="157843" cy="865414"/>
        </a:xfrm>
      </xdr:grpSpPr>
      <xdr:pic>
        <xdr:nvPicPr>
          <xdr:cNvPr id="410" name="Picture 409" descr="http://ebs.toyotavn.com.vn:8000/OA_MEDIA/fwkhp_folder.gif">
            <a:extLst>
              <a:ext uri="{FF2B5EF4-FFF2-40B4-BE49-F238E27FC236}">
                <a16:creationId xmlns:a16="http://schemas.microsoft.com/office/drawing/2014/main" xmlns="" id="{00000000-0008-0000-0F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1" name="Picture 410" descr="http://ebs.toyotavn.com.vn:8000/OA_MEDIA/fwkhp_folder.gif">
            <a:extLst>
              <a:ext uri="{FF2B5EF4-FFF2-40B4-BE49-F238E27FC236}">
                <a16:creationId xmlns:a16="http://schemas.microsoft.com/office/drawing/2014/main" xmlns="" id="{00000000-0008-0000-0F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 name="Picture 411" descr="http://ebs.toyotavn.com.vn:8000/OA_MEDIA/fwkhp_folder.gif">
            <a:extLst>
              <a:ext uri="{FF2B5EF4-FFF2-40B4-BE49-F238E27FC236}">
                <a16:creationId xmlns:a16="http://schemas.microsoft.com/office/drawing/2014/main" xmlns="" id="{00000000-0008-0000-0F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3" name="Picture 412" descr="http://ebs.toyotavn.com.vn:8000/OA_MEDIA/fwkhp_folder.gif">
            <a:extLst>
              <a:ext uri="{FF2B5EF4-FFF2-40B4-BE49-F238E27FC236}">
                <a16:creationId xmlns:a16="http://schemas.microsoft.com/office/drawing/2014/main" xmlns="" id="{00000000-0008-0000-0F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14" name="Group 413">
          <a:extLst>
            <a:ext uri="{FF2B5EF4-FFF2-40B4-BE49-F238E27FC236}">
              <a16:creationId xmlns:a16="http://schemas.microsoft.com/office/drawing/2014/main" xmlns="" id="{00000000-0008-0000-0F00-00009E010000}"/>
            </a:ext>
          </a:extLst>
        </xdr:cNvPr>
        <xdr:cNvGrpSpPr/>
      </xdr:nvGrpSpPr>
      <xdr:grpSpPr>
        <a:xfrm>
          <a:off x="6887937" y="2057401"/>
          <a:ext cx="253092" cy="865414"/>
          <a:chOff x="462644" y="2122714"/>
          <a:chExt cx="157843" cy="865414"/>
        </a:xfrm>
      </xdr:grpSpPr>
      <xdr:pic>
        <xdr:nvPicPr>
          <xdr:cNvPr id="415" name="Picture 414" descr="http://ebs.toyotavn.com.vn:8000/OA_MEDIA/fwkhp_folder.gif">
            <a:extLst>
              <a:ext uri="{FF2B5EF4-FFF2-40B4-BE49-F238E27FC236}">
                <a16:creationId xmlns:a16="http://schemas.microsoft.com/office/drawing/2014/main" xmlns="" id="{00000000-0008-0000-0F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6" name="Picture 415" descr="http://ebs.toyotavn.com.vn:8000/OA_MEDIA/fwkhp_folder.gif">
            <a:extLst>
              <a:ext uri="{FF2B5EF4-FFF2-40B4-BE49-F238E27FC236}">
                <a16:creationId xmlns:a16="http://schemas.microsoft.com/office/drawing/2014/main" xmlns="" id="{00000000-0008-0000-0F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7" name="Picture 416" descr="http://ebs.toyotavn.com.vn:8000/OA_MEDIA/fwkhp_folder.gif">
            <a:extLst>
              <a:ext uri="{FF2B5EF4-FFF2-40B4-BE49-F238E27FC236}">
                <a16:creationId xmlns:a16="http://schemas.microsoft.com/office/drawing/2014/main" xmlns="" id="{00000000-0008-0000-0F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8" name="Picture 417" descr="http://ebs.toyotavn.com.vn:8000/OA_MEDIA/fwkhp_folder.gif">
            <a:extLst>
              <a:ext uri="{FF2B5EF4-FFF2-40B4-BE49-F238E27FC236}">
                <a16:creationId xmlns:a16="http://schemas.microsoft.com/office/drawing/2014/main" xmlns="" id="{00000000-0008-0000-0F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19" name="Group 418">
          <a:extLst>
            <a:ext uri="{FF2B5EF4-FFF2-40B4-BE49-F238E27FC236}">
              <a16:creationId xmlns:a16="http://schemas.microsoft.com/office/drawing/2014/main" xmlns="" id="{00000000-0008-0000-0F00-0000A3010000}"/>
            </a:ext>
          </a:extLst>
        </xdr:cNvPr>
        <xdr:cNvGrpSpPr/>
      </xdr:nvGrpSpPr>
      <xdr:grpSpPr>
        <a:xfrm>
          <a:off x="6887937" y="2057401"/>
          <a:ext cx="253092" cy="865414"/>
          <a:chOff x="462644" y="2122714"/>
          <a:chExt cx="157843" cy="865414"/>
        </a:xfrm>
      </xdr:grpSpPr>
      <xdr:pic>
        <xdr:nvPicPr>
          <xdr:cNvPr id="420" name="Picture 419" descr="http://ebs.toyotavn.com.vn:8000/OA_MEDIA/fwkhp_folder.gif">
            <a:extLst>
              <a:ext uri="{FF2B5EF4-FFF2-40B4-BE49-F238E27FC236}">
                <a16:creationId xmlns:a16="http://schemas.microsoft.com/office/drawing/2014/main" xmlns="" id="{00000000-0008-0000-0F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 name="Picture 420" descr="http://ebs.toyotavn.com.vn:8000/OA_MEDIA/fwkhp_folder.gif">
            <a:extLst>
              <a:ext uri="{FF2B5EF4-FFF2-40B4-BE49-F238E27FC236}">
                <a16:creationId xmlns:a16="http://schemas.microsoft.com/office/drawing/2014/main" xmlns="" id="{00000000-0008-0000-0F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2" name="Picture 421" descr="http://ebs.toyotavn.com.vn:8000/OA_MEDIA/fwkhp_folder.gif">
            <a:extLst>
              <a:ext uri="{FF2B5EF4-FFF2-40B4-BE49-F238E27FC236}">
                <a16:creationId xmlns:a16="http://schemas.microsoft.com/office/drawing/2014/main" xmlns="" id="{00000000-0008-0000-0F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3" name="Picture 422" descr="http://ebs.toyotavn.com.vn:8000/OA_MEDIA/fwkhp_folder.gif">
            <a:extLst>
              <a:ext uri="{FF2B5EF4-FFF2-40B4-BE49-F238E27FC236}">
                <a16:creationId xmlns:a16="http://schemas.microsoft.com/office/drawing/2014/main" xmlns="" id="{00000000-0008-0000-0F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24" name="Group 423">
          <a:extLst>
            <a:ext uri="{FF2B5EF4-FFF2-40B4-BE49-F238E27FC236}">
              <a16:creationId xmlns:a16="http://schemas.microsoft.com/office/drawing/2014/main" xmlns="" id="{00000000-0008-0000-0F00-0000A8010000}"/>
            </a:ext>
          </a:extLst>
        </xdr:cNvPr>
        <xdr:cNvGrpSpPr/>
      </xdr:nvGrpSpPr>
      <xdr:grpSpPr>
        <a:xfrm>
          <a:off x="6904266" y="3039836"/>
          <a:ext cx="253092" cy="865414"/>
          <a:chOff x="462644" y="2122714"/>
          <a:chExt cx="157843" cy="865414"/>
        </a:xfrm>
      </xdr:grpSpPr>
      <xdr:pic>
        <xdr:nvPicPr>
          <xdr:cNvPr id="425" name="Picture 424" descr="http://ebs.toyotavn.com.vn:8000/OA_MEDIA/fwkhp_folder.gif">
            <a:extLst>
              <a:ext uri="{FF2B5EF4-FFF2-40B4-BE49-F238E27FC236}">
                <a16:creationId xmlns:a16="http://schemas.microsoft.com/office/drawing/2014/main" xmlns="" id="{00000000-0008-0000-0F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6" name="Picture 425" descr="http://ebs.toyotavn.com.vn:8000/OA_MEDIA/fwkhp_folder.gif">
            <a:extLst>
              <a:ext uri="{FF2B5EF4-FFF2-40B4-BE49-F238E27FC236}">
                <a16:creationId xmlns:a16="http://schemas.microsoft.com/office/drawing/2014/main" xmlns="" id="{00000000-0008-0000-0F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7" name="Picture 426" descr="http://ebs.toyotavn.com.vn:8000/OA_MEDIA/fwkhp_folder.gif">
            <a:extLst>
              <a:ext uri="{FF2B5EF4-FFF2-40B4-BE49-F238E27FC236}">
                <a16:creationId xmlns:a16="http://schemas.microsoft.com/office/drawing/2014/main" xmlns="" id="{00000000-0008-0000-0F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8" name="Picture 427" descr="http://ebs.toyotavn.com.vn:8000/OA_MEDIA/fwkhp_folder.gif">
            <a:extLst>
              <a:ext uri="{FF2B5EF4-FFF2-40B4-BE49-F238E27FC236}">
                <a16:creationId xmlns:a16="http://schemas.microsoft.com/office/drawing/2014/main" xmlns="" id="{00000000-0008-0000-0F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29" name="Group 428">
          <a:extLst>
            <a:ext uri="{FF2B5EF4-FFF2-40B4-BE49-F238E27FC236}">
              <a16:creationId xmlns:a16="http://schemas.microsoft.com/office/drawing/2014/main" xmlns="" id="{00000000-0008-0000-0F00-0000AD010000}"/>
            </a:ext>
          </a:extLst>
        </xdr:cNvPr>
        <xdr:cNvGrpSpPr/>
      </xdr:nvGrpSpPr>
      <xdr:grpSpPr>
        <a:xfrm>
          <a:off x="6887937" y="2057401"/>
          <a:ext cx="253092" cy="865414"/>
          <a:chOff x="462644" y="2122714"/>
          <a:chExt cx="157843" cy="865414"/>
        </a:xfrm>
      </xdr:grpSpPr>
      <xdr:pic>
        <xdr:nvPicPr>
          <xdr:cNvPr id="430" name="Picture 429" descr="http://ebs.toyotavn.com.vn:8000/OA_MEDIA/fwkhp_folder.gif">
            <a:extLst>
              <a:ext uri="{FF2B5EF4-FFF2-40B4-BE49-F238E27FC236}">
                <a16:creationId xmlns:a16="http://schemas.microsoft.com/office/drawing/2014/main" xmlns="" id="{00000000-0008-0000-0F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1" name="Picture 430" descr="http://ebs.toyotavn.com.vn:8000/OA_MEDIA/fwkhp_folder.gif">
            <a:extLst>
              <a:ext uri="{FF2B5EF4-FFF2-40B4-BE49-F238E27FC236}">
                <a16:creationId xmlns:a16="http://schemas.microsoft.com/office/drawing/2014/main" xmlns="" id="{00000000-0008-0000-0F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2" name="Picture 431" descr="http://ebs.toyotavn.com.vn:8000/OA_MEDIA/fwkhp_folder.gif">
            <a:extLst>
              <a:ext uri="{FF2B5EF4-FFF2-40B4-BE49-F238E27FC236}">
                <a16:creationId xmlns:a16="http://schemas.microsoft.com/office/drawing/2014/main" xmlns="" id="{00000000-0008-0000-0F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3" name="Picture 432" descr="http://ebs.toyotavn.com.vn:8000/OA_MEDIA/fwkhp_folder.gif">
            <a:extLst>
              <a:ext uri="{FF2B5EF4-FFF2-40B4-BE49-F238E27FC236}">
                <a16:creationId xmlns:a16="http://schemas.microsoft.com/office/drawing/2014/main" xmlns="" id="{00000000-0008-0000-0F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34" name="Group 433">
          <a:extLst>
            <a:ext uri="{FF2B5EF4-FFF2-40B4-BE49-F238E27FC236}">
              <a16:creationId xmlns:a16="http://schemas.microsoft.com/office/drawing/2014/main" xmlns="" id="{00000000-0008-0000-0F00-0000B2010000}"/>
            </a:ext>
          </a:extLst>
        </xdr:cNvPr>
        <xdr:cNvGrpSpPr/>
      </xdr:nvGrpSpPr>
      <xdr:grpSpPr>
        <a:xfrm>
          <a:off x="6887937" y="2057401"/>
          <a:ext cx="253092" cy="865414"/>
          <a:chOff x="462644" y="2122714"/>
          <a:chExt cx="157843" cy="865414"/>
        </a:xfrm>
      </xdr:grpSpPr>
      <xdr:pic>
        <xdr:nvPicPr>
          <xdr:cNvPr id="435" name="Picture 434" descr="http://ebs.toyotavn.com.vn:8000/OA_MEDIA/fwkhp_folder.gif">
            <a:extLst>
              <a:ext uri="{FF2B5EF4-FFF2-40B4-BE49-F238E27FC236}">
                <a16:creationId xmlns:a16="http://schemas.microsoft.com/office/drawing/2014/main" xmlns="" id="{00000000-0008-0000-0F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6" name="Picture 435" descr="http://ebs.toyotavn.com.vn:8000/OA_MEDIA/fwkhp_folder.gif">
            <a:extLst>
              <a:ext uri="{FF2B5EF4-FFF2-40B4-BE49-F238E27FC236}">
                <a16:creationId xmlns:a16="http://schemas.microsoft.com/office/drawing/2014/main" xmlns="" id="{00000000-0008-0000-0F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7" name="Picture 436" descr="http://ebs.toyotavn.com.vn:8000/OA_MEDIA/fwkhp_folder.gif">
            <a:extLst>
              <a:ext uri="{FF2B5EF4-FFF2-40B4-BE49-F238E27FC236}">
                <a16:creationId xmlns:a16="http://schemas.microsoft.com/office/drawing/2014/main" xmlns="" id="{00000000-0008-0000-0F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8" name="Picture 437" descr="http://ebs.toyotavn.com.vn:8000/OA_MEDIA/fwkhp_folder.gif">
            <a:extLst>
              <a:ext uri="{FF2B5EF4-FFF2-40B4-BE49-F238E27FC236}">
                <a16:creationId xmlns:a16="http://schemas.microsoft.com/office/drawing/2014/main" xmlns="" id="{00000000-0008-0000-0F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39" name="Group 438">
          <a:extLst>
            <a:ext uri="{FF2B5EF4-FFF2-40B4-BE49-F238E27FC236}">
              <a16:creationId xmlns:a16="http://schemas.microsoft.com/office/drawing/2014/main" xmlns="" id="{00000000-0008-0000-0F00-0000B7010000}"/>
            </a:ext>
          </a:extLst>
        </xdr:cNvPr>
        <xdr:cNvGrpSpPr/>
      </xdr:nvGrpSpPr>
      <xdr:grpSpPr>
        <a:xfrm>
          <a:off x="6904266" y="3039836"/>
          <a:ext cx="253092" cy="865414"/>
          <a:chOff x="462644" y="2122714"/>
          <a:chExt cx="157843" cy="865414"/>
        </a:xfrm>
      </xdr:grpSpPr>
      <xdr:pic>
        <xdr:nvPicPr>
          <xdr:cNvPr id="440" name="Picture 439" descr="http://ebs.toyotavn.com.vn:8000/OA_MEDIA/fwkhp_folder.gif">
            <a:extLst>
              <a:ext uri="{FF2B5EF4-FFF2-40B4-BE49-F238E27FC236}">
                <a16:creationId xmlns:a16="http://schemas.microsoft.com/office/drawing/2014/main" xmlns="" id="{00000000-0008-0000-0F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1" name="Picture 440" descr="http://ebs.toyotavn.com.vn:8000/OA_MEDIA/fwkhp_folder.gif">
            <a:extLst>
              <a:ext uri="{FF2B5EF4-FFF2-40B4-BE49-F238E27FC236}">
                <a16:creationId xmlns:a16="http://schemas.microsoft.com/office/drawing/2014/main" xmlns="" id="{00000000-0008-0000-0F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2" name="Picture 441" descr="http://ebs.toyotavn.com.vn:8000/OA_MEDIA/fwkhp_folder.gif">
            <a:extLst>
              <a:ext uri="{FF2B5EF4-FFF2-40B4-BE49-F238E27FC236}">
                <a16:creationId xmlns:a16="http://schemas.microsoft.com/office/drawing/2014/main" xmlns="" id="{00000000-0008-0000-0F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3" name="Picture 442" descr="http://ebs.toyotavn.com.vn:8000/OA_MEDIA/fwkhp_folder.gif">
            <a:extLst>
              <a:ext uri="{FF2B5EF4-FFF2-40B4-BE49-F238E27FC236}">
                <a16:creationId xmlns:a16="http://schemas.microsoft.com/office/drawing/2014/main" xmlns="" id="{00000000-0008-0000-0F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44" name="Group 443">
          <a:extLst>
            <a:ext uri="{FF2B5EF4-FFF2-40B4-BE49-F238E27FC236}">
              <a16:creationId xmlns:a16="http://schemas.microsoft.com/office/drawing/2014/main" xmlns="" id="{00000000-0008-0000-0F00-0000BC010000}"/>
            </a:ext>
          </a:extLst>
        </xdr:cNvPr>
        <xdr:cNvGrpSpPr/>
      </xdr:nvGrpSpPr>
      <xdr:grpSpPr>
        <a:xfrm>
          <a:off x="6887937" y="2057401"/>
          <a:ext cx="253092" cy="865414"/>
          <a:chOff x="462644" y="2122714"/>
          <a:chExt cx="157843" cy="865414"/>
        </a:xfrm>
      </xdr:grpSpPr>
      <xdr:pic>
        <xdr:nvPicPr>
          <xdr:cNvPr id="445" name="Picture 444" descr="http://ebs.toyotavn.com.vn:8000/OA_MEDIA/fwkhp_folder.gif">
            <a:extLst>
              <a:ext uri="{FF2B5EF4-FFF2-40B4-BE49-F238E27FC236}">
                <a16:creationId xmlns:a16="http://schemas.microsoft.com/office/drawing/2014/main" xmlns="" id="{00000000-0008-0000-0F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6" name="Picture 445" descr="http://ebs.toyotavn.com.vn:8000/OA_MEDIA/fwkhp_folder.gif">
            <a:extLst>
              <a:ext uri="{FF2B5EF4-FFF2-40B4-BE49-F238E27FC236}">
                <a16:creationId xmlns:a16="http://schemas.microsoft.com/office/drawing/2014/main" xmlns="" id="{00000000-0008-0000-0F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7" name="Picture 446" descr="http://ebs.toyotavn.com.vn:8000/OA_MEDIA/fwkhp_folder.gif">
            <a:extLst>
              <a:ext uri="{FF2B5EF4-FFF2-40B4-BE49-F238E27FC236}">
                <a16:creationId xmlns:a16="http://schemas.microsoft.com/office/drawing/2014/main" xmlns="" id="{00000000-0008-0000-0F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8" name="Picture 447" descr="http://ebs.toyotavn.com.vn:8000/OA_MEDIA/fwkhp_folder.gif">
            <a:extLst>
              <a:ext uri="{FF2B5EF4-FFF2-40B4-BE49-F238E27FC236}">
                <a16:creationId xmlns:a16="http://schemas.microsoft.com/office/drawing/2014/main" xmlns="" id="{00000000-0008-0000-0F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49" name="Picture 448" descr="http://ebs.toyotavn.com.vn:8000/OA_MEDIA/fwkhp_folder.gif">
          <a:extLst>
            <a:ext uri="{FF2B5EF4-FFF2-40B4-BE49-F238E27FC236}">
              <a16:creationId xmlns:a16="http://schemas.microsoft.com/office/drawing/2014/main" xmlns="" id="{00000000-0008-0000-0F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450" name="Group 449">
          <a:extLst>
            <a:ext uri="{FF2B5EF4-FFF2-40B4-BE49-F238E27FC236}">
              <a16:creationId xmlns:a16="http://schemas.microsoft.com/office/drawing/2014/main" xmlns="" id="{00000000-0008-0000-0F00-0000C2010000}"/>
            </a:ext>
          </a:extLst>
        </xdr:cNvPr>
        <xdr:cNvGrpSpPr/>
      </xdr:nvGrpSpPr>
      <xdr:grpSpPr>
        <a:xfrm>
          <a:off x="6887937" y="2057401"/>
          <a:ext cx="253092" cy="865414"/>
          <a:chOff x="462644" y="2122714"/>
          <a:chExt cx="157843" cy="865414"/>
        </a:xfrm>
      </xdr:grpSpPr>
      <xdr:pic>
        <xdr:nvPicPr>
          <xdr:cNvPr id="451" name="Picture 450" descr="http://ebs.toyotavn.com.vn:8000/OA_MEDIA/fwkhp_folder.gif">
            <a:extLst>
              <a:ext uri="{FF2B5EF4-FFF2-40B4-BE49-F238E27FC236}">
                <a16:creationId xmlns:a16="http://schemas.microsoft.com/office/drawing/2014/main" xmlns="" id="{00000000-0008-0000-0F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2" name="Picture 451" descr="http://ebs.toyotavn.com.vn:8000/OA_MEDIA/fwkhp_folder.gif">
            <a:extLst>
              <a:ext uri="{FF2B5EF4-FFF2-40B4-BE49-F238E27FC236}">
                <a16:creationId xmlns:a16="http://schemas.microsoft.com/office/drawing/2014/main" xmlns="" id="{00000000-0008-0000-0F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3" name="Picture 452" descr="http://ebs.toyotavn.com.vn:8000/OA_MEDIA/fwkhp_folder.gif">
            <a:extLst>
              <a:ext uri="{FF2B5EF4-FFF2-40B4-BE49-F238E27FC236}">
                <a16:creationId xmlns:a16="http://schemas.microsoft.com/office/drawing/2014/main" xmlns="" id="{00000000-0008-0000-0F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4" name="Picture 453" descr="http://ebs.toyotavn.com.vn:8000/OA_MEDIA/fwkhp_folder.gif">
            <a:extLst>
              <a:ext uri="{FF2B5EF4-FFF2-40B4-BE49-F238E27FC236}">
                <a16:creationId xmlns:a16="http://schemas.microsoft.com/office/drawing/2014/main" xmlns="" id="{00000000-0008-0000-0F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55" name="Group 454">
          <a:extLst>
            <a:ext uri="{FF2B5EF4-FFF2-40B4-BE49-F238E27FC236}">
              <a16:creationId xmlns:a16="http://schemas.microsoft.com/office/drawing/2014/main" xmlns="" id="{00000000-0008-0000-0F00-0000C7010000}"/>
            </a:ext>
          </a:extLst>
        </xdr:cNvPr>
        <xdr:cNvGrpSpPr/>
      </xdr:nvGrpSpPr>
      <xdr:grpSpPr>
        <a:xfrm>
          <a:off x="6904266" y="3039836"/>
          <a:ext cx="253092" cy="865414"/>
          <a:chOff x="462644" y="2122714"/>
          <a:chExt cx="157843" cy="865414"/>
        </a:xfrm>
      </xdr:grpSpPr>
      <xdr:pic>
        <xdr:nvPicPr>
          <xdr:cNvPr id="456" name="Picture 455" descr="http://ebs.toyotavn.com.vn:8000/OA_MEDIA/fwkhp_folder.gif">
            <a:extLst>
              <a:ext uri="{FF2B5EF4-FFF2-40B4-BE49-F238E27FC236}">
                <a16:creationId xmlns:a16="http://schemas.microsoft.com/office/drawing/2014/main" xmlns="" id="{00000000-0008-0000-0F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7" name="Picture 456" descr="http://ebs.toyotavn.com.vn:8000/OA_MEDIA/fwkhp_folder.gif">
            <a:extLst>
              <a:ext uri="{FF2B5EF4-FFF2-40B4-BE49-F238E27FC236}">
                <a16:creationId xmlns:a16="http://schemas.microsoft.com/office/drawing/2014/main" xmlns="" id="{00000000-0008-0000-0F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8" name="Picture 457" descr="http://ebs.toyotavn.com.vn:8000/OA_MEDIA/fwkhp_folder.gif">
            <a:extLst>
              <a:ext uri="{FF2B5EF4-FFF2-40B4-BE49-F238E27FC236}">
                <a16:creationId xmlns:a16="http://schemas.microsoft.com/office/drawing/2014/main" xmlns="" id="{00000000-0008-0000-0F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9" name="Picture 458" descr="http://ebs.toyotavn.com.vn:8000/OA_MEDIA/fwkhp_folder.gif">
            <a:extLst>
              <a:ext uri="{FF2B5EF4-FFF2-40B4-BE49-F238E27FC236}">
                <a16:creationId xmlns:a16="http://schemas.microsoft.com/office/drawing/2014/main" xmlns="" id="{00000000-0008-0000-0F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60" name="Group 459">
          <a:extLst>
            <a:ext uri="{FF2B5EF4-FFF2-40B4-BE49-F238E27FC236}">
              <a16:creationId xmlns:a16="http://schemas.microsoft.com/office/drawing/2014/main" xmlns="" id="{00000000-0008-0000-0F00-0000CC010000}"/>
            </a:ext>
          </a:extLst>
        </xdr:cNvPr>
        <xdr:cNvGrpSpPr/>
      </xdr:nvGrpSpPr>
      <xdr:grpSpPr>
        <a:xfrm>
          <a:off x="6887937" y="2057401"/>
          <a:ext cx="253092" cy="865414"/>
          <a:chOff x="462644" y="2122714"/>
          <a:chExt cx="157843" cy="865414"/>
        </a:xfrm>
      </xdr:grpSpPr>
      <xdr:pic>
        <xdr:nvPicPr>
          <xdr:cNvPr id="461" name="Picture 460" descr="http://ebs.toyotavn.com.vn:8000/OA_MEDIA/fwkhp_folder.gif">
            <a:extLst>
              <a:ext uri="{FF2B5EF4-FFF2-40B4-BE49-F238E27FC236}">
                <a16:creationId xmlns:a16="http://schemas.microsoft.com/office/drawing/2014/main" xmlns="" id="{00000000-0008-0000-0F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2" name="Picture 461" descr="http://ebs.toyotavn.com.vn:8000/OA_MEDIA/fwkhp_folder.gif">
            <a:extLst>
              <a:ext uri="{FF2B5EF4-FFF2-40B4-BE49-F238E27FC236}">
                <a16:creationId xmlns:a16="http://schemas.microsoft.com/office/drawing/2014/main" xmlns="" id="{00000000-0008-0000-0F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3" name="Picture 462" descr="http://ebs.toyotavn.com.vn:8000/OA_MEDIA/fwkhp_folder.gif">
            <a:extLst>
              <a:ext uri="{FF2B5EF4-FFF2-40B4-BE49-F238E27FC236}">
                <a16:creationId xmlns:a16="http://schemas.microsoft.com/office/drawing/2014/main" xmlns="" id="{00000000-0008-0000-0F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4" name="Picture 463" descr="http://ebs.toyotavn.com.vn:8000/OA_MEDIA/fwkhp_folder.gif">
            <a:extLst>
              <a:ext uri="{FF2B5EF4-FFF2-40B4-BE49-F238E27FC236}">
                <a16:creationId xmlns:a16="http://schemas.microsoft.com/office/drawing/2014/main" xmlns="" id="{00000000-0008-0000-0F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65" name="Group 464">
          <a:extLst>
            <a:ext uri="{FF2B5EF4-FFF2-40B4-BE49-F238E27FC236}">
              <a16:creationId xmlns:a16="http://schemas.microsoft.com/office/drawing/2014/main" xmlns="" id="{00000000-0008-0000-0F00-0000D1010000}"/>
            </a:ext>
          </a:extLst>
        </xdr:cNvPr>
        <xdr:cNvGrpSpPr/>
      </xdr:nvGrpSpPr>
      <xdr:grpSpPr>
        <a:xfrm>
          <a:off x="6887937" y="2057401"/>
          <a:ext cx="253092" cy="865414"/>
          <a:chOff x="462644" y="2122714"/>
          <a:chExt cx="157843" cy="865414"/>
        </a:xfrm>
      </xdr:grpSpPr>
      <xdr:pic>
        <xdr:nvPicPr>
          <xdr:cNvPr id="466" name="Picture 465" descr="http://ebs.toyotavn.com.vn:8000/OA_MEDIA/fwkhp_folder.gif">
            <a:extLst>
              <a:ext uri="{FF2B5EF4-FFF2-40B4-BE49-F238E27FC236}">
                <a16:creationId xmlns:a16="http://schemas.microsoft.com/office/drawing/2014/main" xmlns="" id="{00000000-0008-0000-0F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7" name="Picture 466" descr="http://ebs.toyotavn.com.vn:8000/OA_MEDIA/fwkhp_folder.gif">
            <a:extLst>
              <a:ext uri="{FF2B5EF4-FFF2-40B4-BE49-F238E27FC236}">
                <a16:creationId xmlns:a16="http://schemas.microsoft.com/office/drawing/2014/main" xmlns="" id="{00000000-0008-0000-0F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8" name="Picture 467" descr="http://ebs.toyotavn.com.vn:8000/OA_MEDIA/fwkhp_folder.gif">
            <a:extLst>
              <a:ext uri="{FF2B5EF4-FFF2-40B4-BE49-F238E27FC236}">
                <a16:creationId xmlns:a16="http://schemas.microsoft.com/office/drawing/2014/main" xmlns="" id="{00000000-0008-0000-0F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9" name="Picture 468" descr="http://ebs.toyotavn.com.vn:8000/OA_MEDIA/fwkhp_folder.gif">
            <a:extLst>
              <a:ext uri="{FF2B5EF4-FFF2-40B4-BE49-F238E27FC236}">
                <a16:creationId xmlns:a16="http://schemas.microsoft.com/office/drawing/2014/main" xmlns="" id="{00000000-0008-0000-0F00-0000D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70" name="Group 469">
          <a:extLst>
            <a:ext uri="{FF2B5EF4-FFF2-40B4-BE49-F238E27FC236}">
              <a16:creationId xmlns:a16="http://schemas.microsoft.com/office/drawing/2014/main" xmlns="" id="{00000000-0008-0000-0F00-0000D6010000}"/>
            </a:ext>
          </a:extLst>
        </xdr:cNvPr>
        <xdr:cNvGrpSpPr/>
      </xdr:nvGrpSpPr>
      <xdr:grpSpPr>
        <a:xfrm>
          <a:off x="6904266" y="3039836"/>
          <a:ext cx="253092" cy="865414"/>
          <a:chOff x="462644" y="2122714"/>
          <a:chExt cx="157843" cy="865414"/>
        </a:xfrm>
      </xdr:grpSpPr>
      <xdr:pic>
        <xdr:nvPicPr>
          <xdr:cNvPr id="471" name="Picture 470" descr="http://ebs.toyotavn.com.vn:8000/OA_MEDIA/fwkhp_folder.gif">
            <a:extLst>
              <a:ext uri="{FF2B5EF4-FFF2-40B4-BE49-F238E27FC236}">
                <a16:creationId xmlns:a16="http://schemas.microsoft.com/office/drawing/2014/main" xmlns="" id="{00000000-0008-0000-0F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2" name="Picture 471" descr="http://ebs.toyotavn.com.vn:8000/OA_MEDIA/fwkhp_folder.gif">
            <a:extLst>
              <a:ext uri="{FF2B5EF4-FFF2-40B4-BE49-F238E27FC236}">
                <a16:creationId xmlns:a16="http://schemas.microsoft.com/office/drawing/2014/main" xmlns="" id="{00000000-0008-0000-0F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3" name="Picture 472" descr="http://ebs.toyotavn.com.vn:8000/OA_MEDIA/fwkhp_folder.gif">
            <a:extLst>
              <a:ext uri="{FF2B5EF4-FFF2-40B4-BE49-F238E27FC236}">
                <a16:creationId xmlns:a16="http://schemas.microsoft.com/office/drawing/2014/main" xmlns="" id="{00000000-0008-0000-0F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4" name="Picture 473" descr="http://ebs.toyotavn.com.vn:8000/OA_MEDIA/fwkhp_folder.gif">
            <a:extLst>
              <a:ext uri="{FF2B5EF4-FFF2-40B4-BE49-F238E27FC236}">
                <a16:creationId xmlns:a16="http://schemas.microsoft.com/office/drawing/2014/main" xmlns="" id="{00000000-0008-0000-0F00-0000D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75" name="Group 474">
          <a:extLst>
            <a:ext uri="{FF2B5EF4-FFF2-40B4-BE49-F238E27FC236}">
              <a16:creationId xmlns:a16="http://schemas.microsoft.com/office/drawing/2014/main" xmlns="" id="{00000000-0008-0000-0F00-0000DB010000}"/>
            </a:ext>
          </a:extLst>
        </xdr:cNvPr>
        <xdr:cNvGrpSpPr/>
      </xdr:nvGrpSpPr>
      <xdr:grpSpPr>
        <a:xfrm>
          <a:off x="6887937" y="2057401"/>
          <a:ext cx="253092" cy="865414"/>
          <a:chOff x="462644" y="2122714"/>
          <a:chExt cx="157843" cy="865414"/>
        </a:xfrm>
      </xdr:grpSpPr>
      <xdr:pic>
        <xdr:nvPicPr>
          <xdr:cNvPr id="476" name="Picture 475" descr="http://ebs.toyotavn.com.vn:8000/OA_MEDIA/fwkhp_folder.gif">
            <a:extLst>
              <a:ext uri="{FF2B5EF4-FFF2-40B4-BE49-F238E27FC236}">
                <a16:creationId xmlns:a16="http://schemas.microsoft.com/office/drawing/2014/main" xmlns="" id="{00000000-0008-0000-0F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7" name="Picture 476" descr="http://ebs.toyotavn.com.vn:8000/OA_MEDIA/fwkhp_folder.gif">
            <a:extLst>
              <a:ext uri="{FF2B5EF4-FFF2-40B4-BE49-F238E27FC236}">
                <a16:creationId xmlns:a16="http://schemas.microsoft.com/office/drawing/2014/main" xmlns="" id="{00000000-0008-0000-0F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8" name="Picture 477" descr="http://ebs.toyotavn.com.vn:8000/OA_MEDIA/fwkhp_folder.gif">
            <a:extLst>
              <a:ext uri="{FF2B5EF4-FFF2-40B4-BE49-F238E27FC236}">
                <a16:creationId xmlns:a16="http://schemas.microsoft.com/office/drawing/2014/main" xmlns="" id="{00000000-0008-0000-0F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9" name="Picture 478" descr="http://ebs.toyotavn.com.vn:8000/OA_MEDIA/fwkhp_folder.gif">
            <a:extLst>
              <a:ext uri="{FF2B5EF4-FFF2-40B4-BE49-F238E27FC236}">
                <a16:creationId xmlns:a16="http://schemas.microsoft.com/office/drawing/2014/main" xmlns="" id="{00000000-0008-0000-0F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80" name="Picture 479" descr="http://ebs.toyotavn.com.vn:8000/OA_MEDIA/fwkhp_folder.gif">
          <a:extLst>
            <a:ext uri="{FF2B5EF4-FFF2-40B4-BE49-F238E27FC236}">
              <a16:creationId xmlns:a16="http://schemas.microsoft.com/office/drawing/2014/main" xmlns="" id="{00000000-0008-0000-0F00-0000E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481" name="Group 480">
          <a:extLst>
            <a:ext uri="{FF2B5EF4-FFF2-40B4-BE49-F238E27FC236}">
              <a16:creationId xmlns:a16="http://schemas.microsoft.com/office/drawing/2014/main" xmlns="" id="{00000000-0008-0000-0F00-0000E1010000}"/>
            </a:ext>
          </a:extLst>
        </xdr:cNvPr>
        <xdr:cNvGrpSpPr/>
      </xdr:nvGrpSpPr>
      <xdr:grpSpPr>
        <a:xfrm>
          <a:off x="6887937" y="2057401"/>
          <a:ext cx="253092" cy="865414"/>
          <a:chOff x="462644" y="2122714"/>
          <a:chExt cx="157843" cy="865414"/>
        </a:xfrm>
      </xdr:grpSpPr>
      <xdr:pic>
        <xdr:nvPicPr>
          <xdr:cNvPr id="482" name="Picture 481" descr="http://ebs.toyotavn.com.vn:8000/OA_MEDIA/fwkhp_folder.gif">
            <a:extLst>
              <a:ext uri="{FF2B5EF4-FFF2-40B4-BE49-F238E27FC236}">
                <a16:creationId xmlns:a16="http://schemas.microsoft.com/office/drawing/2014/main" xmlns="" id="{00000000-0008-0000-0F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3" name="Picture 482" descr="http://ebs.toyotavn.com.vn:8000/OA_MEDIA/fwkhp_folder.gif">
            <a:extLst>
              <a:ext uri="{FF2B5EF4-FFF2-40B4-BE49-F238E27FC236}">
                <a16:creationId xmlns:a16="http://schemas.microsoft.com/office/drawing/2014/main" xmlns="" id="{00000000-0008-0000-0F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4" name="Picture 483" descr="http://ebs.toyotavn.com.vn:8000/OA_MEDIA/fwkhp_folder.gif">
            <a:extLst>
              <a:ext uri="{FF2B5EF4-FFF2-40B4-BE49-F238E27FC236}">
                <a16:creationId xmlns:a16="http://schemas.microsoft.com/office/drawing/2014/main" xmlns="" id="{00000000-0008-0000-0F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5" name="Picture 484" descr="http://ebs.toyotavn.com.vn:8000/OA_MEDIA/fwkhp_folder.gif">
            <a:extLst>
              <a:ext uri="{FF2B5EF4-FFF2-40B4-BE49-F238E27FC236}">
                <a16:creationId xmlns:a16="http://schemas.microsoft.com/office/drawing/2014/main" xmlns="" id="{00000000-0008-0000-0F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86" name="Group 485">
          <a:extLst>
            <a:ext uri="{FF2B5EF4-FFF2-40B4-BE49-F238E27FC236}">
              <a16:creationId xmlns:a16="http://schemas.microsoft.com/office/drawing/2014/main" xmlns="" id="{00000000-0008-0000-0F00-0000E6010000}"/>
            </a:ext>
          </a:extLst>
        </xdr:cNvPr>
        <xdr:cNvGrpSpPr/>
      </xdr:nvGrpSpPr>
      <xdr:grpSpPr>
        <a:xfrm>
          <a:off x="6904266" y="3039836"/>
          <a:ext cx="253092" cy="865414"/>
          <a:chOff x="462644" y="2122714"/>
          <a:chExt cx="157843" cy="865414"/>
        </a:xfrm>
      </xdr:grpSpPr>
      <xdr:pic>
        <xdr:nvPicPr>
          <xdr:cNvPr id="487" name="Picture 486" descr="http://ebs.toyotavn.com.vn:8000/OA_MEDIA/fwkhp_folder.gif">
            <a:extLst>
              <a:ext uri="{FF2B5EF4-FFF2-40B4-BE49-F238E27FC236}">
                <a16:creationId xmlns:a16="http://schemas.microsoft.com/office/drawing/2014/main" xmlns="" id="{00000000-0008-0000-0F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8" name="Picture 487" descr="http://ebs.toyotavn.com.vn:8000/OA_MEDIA/fwkhp_folder.gif">
            <a:extLst>
              <a:ext uri="{FF2B5EF4-FFF2-40B4-BE49-F238E27FC236}">
                <a16:creationId xmlns:a16="http://schemas.microsoft.com/office/drawing/2014/main" xmlns="" id="{00000000-0008-0000-0F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9" name="Picture 488" descr="http://ebs.toyotavn.com.vn:8000/OA_MEDIA/fwkhp_folder.gif">
            <a:extLst>
              <a:ext uri="{FF2B5EF4-FFF2-40B4-BE49-F238E27FC236}">
                <a16:creationId xmlns:a16="http://schemas.microsoft.com/office/drawing/2014/main" xmlns="" id="{00000000-0008-0000-0F00-0000E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0" name="Picture 489" descr="http://ebs.toyotavn.com.vn:8000/OA_MEDIA/fwkhp_folder.gif">
            <a:extLst>
              <a:ext uri="{FF2B5EF4-FFF2-40B4-BE49-F238E27FC236}">
                <a16:creationId xmlns:a16="http://schemas.microsoft.com/office/drawing/2014/main" xmlns="" id="{00000000-0008-0000-0F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91" name="Group 490">
          <a:extLst>
            <a:ext uri="{FF2B5EF4-FFF2-40B4-BE49-F238E27FC236}">
              <a16:creationId xmlns:a16="http://schemas.microsoft.com/office/drawing/2014/main" xmlns="" id="{00000000-0008-0000-0F00-0000EB010000}"/>
            </a:ext>
          </a:extLst>
        </xdr:cNvPr>
        <xdr:cNvGrpSpPr/>
      </xdr:nvGrpSpPr>
      <xdr:grpSpPr>
        <a:xfrm>
          <a:off x="6887937" y="2057401"/>
          <a:ext cx="253092" cy="865414"/>
          <a:chOff x="462644" y="2122714"/>
          <a:chExt cx="157843" cy="865414"/>
        </a:xfrm>
      </xdr:grpSpPr>
      <xdr:pic>
        <xdr:nvPicPr>
          <xdr:cNvPr id="492" name="Picture 491" descr="http://ebs.toyotavn.com.vn:8000/OA_MEDIA/fwkhp_folder.gif">
            <a:extLst>
              <a:ext uri="{FF2B5EF4-FFF2-40B4-BE49-F238E27FC236}">
                <a16:creationId xmlns:a16="http://schemas.microsoft.com/office/drawing/2014/main" xmlns="" id="{00000000-0008-0000-0F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3" name="Picture 492" descr="http://ebs.toyotavn.com.vn:8000/OA_MEDIA/fwkhp_folder.gif">
            <a:extLst>
              <a:ext uri="{FF2B5EF4-FFF2-40B4-BE49-F238E27FC236}">
                <a16:creationId xmlns:a16="http://schemas.microsoft.com/office/drawing/2014/main" xmlns="" id="{00000000-0008-0000-0F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4" name="Picture 493" descr="http://ebs.toyotavn.com.vn:8000/OA_MEDIA/fwkhp_folder.gif">
            <a:extLst>
              <a:ext uri="{FF2B5EF4-FFF2-40B4-BE49-F238E27FC236}">
                <a16:creationId xmlns:a16="http://schemas.microsoft.com/office/drawing/2014/main" xmlns="" id="{00000000-0008-0000-0F00-0000E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5" name="Picture 494" descr="http://ebs.toyotavn.com.vn:8000/OA_MEDIA/fwkhp_folder.gif">
            <a:extLst>
              <a:ext uri="{FF2B5EF4-FFF2-40B4-BE49-F238E27FC236}">
                <a16:creationId xmlns:a16="http://schemas.microsoft.com/office/drawing/2014/main" xmlns="" id="{00000000-0008-0000-0F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96" name="Picture 495" descr="http://ebs.toyotavn.com.vn:8000/OA_MEDIA/fwkhp_folder.gif">
          <a:extLst>
            <a:ext uri="{FF2B5EF4-FFF2-40B4-BE49-F238E27FC236}">
              <a16:creationId xmlns:a16="http://schemas.microsoft.com/office/drawing/2014/main" xmlns="" id="{00000000-0008-0000-0F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0555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000-000002000000}"/>
            </a:ext>
          </a:extLst>
        </xdr:cNvPr>
        <xdr:cNvCxnSpPr/>
      </xdr:nvCxnSpPr>
      <xdr:spPr>
        <a:xfrm>
          <a:off x="306161" y="730704"/>
          <a:ext cx="174402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21</xdr:col>
      <xdr:colOff>258536</xdr:colOff>
      <xdr:row>3</xdr:row>
      <xdr:rowOff>182336</xdr:rowOff>
    </xdr:to>
    <xdr:grpSp>
      <xdr:nvGrpSpPr>
        <xdr:cNvPr id="3" name="Group 2">
          <a:extLst>
            <a:ext uri="{FF2B5EF4-FFF2-40B4-BE49-F238E27FC236}">
              <a16:creationId xmlns:a16="http://schemas.microsoft.com/office/drawing/2014/main" xmlns="" id="{00000000-0008-0000-1000-000003000000}"/>
            </a:ext>
          </a:extLst>
        </xdr:cNvPr>
        <xdr:cNvGrpSpPr/>
      </xdr:nvGrpSpPr>
      <xdr:grpSpPr>
        <a:xfrm>
          <a:off x="343890" y="307892"/>
          <a:ext cx="6418860" cy="364301"/>
          <a:chOff x="425533" y="103785"/>
          <a:chExt cx="3221182" cy="364301"/>
        </a:xfrm>
      </xdr:grpSpPr>
      <xdr:sp macro="" textlink="">
        <xdr:nvSpPr>
          <xdr:cNvPr id="4" name="Rectangle 3">
            <a:extLst>
              <a:ext uri="{FF2B5EF4-FFF2-40B4-BE49-F238E27FC236}">
                <a16:creationId xmlns:a16="http://schemas.microsoft.com/office/drawing/2014/main" xmlns="" id="{00000000-0008-0000-10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0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0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0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0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0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10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1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1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1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10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19</xdr:col>
      <xdr:colOff>129639</xdr:colOff>
      <xdr:row>9</xdr:row>
      <xdr:rowOff>1</xdr:rowOff>
    </xdr:to>
    <xdr:sp macro="" textlink="">
      <xdr:nvSpPr>
        <xdr:cNvPr id="15" name="Rectangle 14">
          <a:extLst>
            <a:ext uri="{FF2B5EF4-FFF2-40B4-BE49-F238E27FC236}">
              <a16:creationId xmlns:a16="http://schemas.microsoft.com/office/drawing/2014/main" xmlns="" id="{00000000-0008-0000-1000-00000F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40</xdr:col>
      <xdr:colOff>598715</xdr:colOff>
      <xdr:row>8</xdr:row>
      <xdr:rowOff>163286</xdr:rowOff>
    </xdr:from>
    <xdr:to>
      <xdr:col>43</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1000-000010000000}"/>
            </a:ext>
          </a:extLst>
        </xdr:cNvPr>
        <xdr:cNvSpPr/>
      </xdr:nvSpPr>
      <xdr:spPr>
        <a:xfrm>
          <a:off x="15638690"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60</xdr:col>
      <xdr:colOff>0</xdr:colOff>
      <xdr:row>32</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10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10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10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10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10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10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70758</xdr:colOff>
      <xdr:row>12</xdr:row>
      <xdr:rowOff>29937</xdr:rowOff>
    </xdr:from>
    <xdr:to>
      <xdr:col>23</xdr:col>
      <xdr:colOff>10886</xdr:colOff>
      <xdr:row>15</xdr:row>
      <xdr:rowOff>201386</xdr:rowOff>
    </xdr:to>
    <xdr:grpSp>
      <xdr:nvGrpSpPr>
        <xdr:cNvPr id="23" name="Group 22">
          <a:extLst>
            <a:ext uri="{FF2B5EF4-FFF2-40B4-BE49-F238E27FC236}">
              <a16:creationId xmlns:a16="http://schemas.microsoft.com/office/drawing/2014/main" xmlns="" id="{00000000-0008-0000-1000-000017000000}"/>
            </a:ext>
          </a:extLst>
        </xdr:cNvPr>
        <xdr:cNvGrpSpPr/>
      </xdr:nvGrpSpPr>
      <xdr:grpSpPr>
        <a:xfrm>
          <a:off x="6887937" y="2057401"/>
          <a:ext cx="253092"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10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10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10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10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163286</xdr:colOff>
      <xdr:row>4</xdr:row>
      <xdr:rowOff>81643</xdr:rowOff>
    </xdr:from>
    <xdr:to>
      <xdr:col>50</xdr:col>
      <xdr:colOff>163659</xdr:colOff>
      <xdr:row>5</xdr:row>
      <xdr:rowOff>137060</xdr:rowOff>
    </xdr:to>
    <xdr:sp macro="" textlink="">
      <xdr:nvSpPr>
        <xdr:cNvPr id="28" name="Rectangle 27">
          <a:extLst>
            <a:ext uri="{FF2B5EF4-FFF2-40B4-BE49-F238E27FC236}">
              <a16:creationId xmlns:a16="http://schemas.microsoft.com/office/drawing/2014/main" xmlns="" id="{00000000-0008-0000-1000-00001C000000}"/>
            </a:ext>
          </a:extLst>
        </xdr:cNvPr>
        <xdr:cNvSpPr/>
      </xdr:nvSpPr>
      <xdr:spPr>
        <a:xfrm>
          <a:off x="16117661"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38</xdr:col>
      <xdr:colOff>0</xdr:colOff>
      <xdr:row>2</xdr:row>
      <xdr:rowOff>95249</xdr:rowOff>
    </xdr:from>
    <xdr:to>
      <xdr:col>48</xdr:col>
      <xdr:colOff>204477</xdr:colOff>
      <xdr:row>4</xdr:row>
      <xdr:rowOff>22762</xdr:rowOff>
    </xdr:to>
    <xdr:grpSp>
      <xdr:nvGrpSpPr>
        <xdr:cNvPr id="29" name="Group 28">
          <a:extLst>
            <a:ext uri="{FF2B5EF4-FFF2-40B4-BE49-F238E27FC236}">
              <a16:creationId xmlns:a16="http://schemas.microsoft.com/office/drawing/2014/main" xmlns="" id="{00000000-0008-0000-1000-00001D000000}"/>
            </a:ext>
          </a:extLst>
        </xdr:cNvPr>
        <xdr:cNvGrpSpPr/>
      </xdr:nvGrpSpPr>
      <xdr:grpSpPr>
        <a:xfrm>
          <a:off x="11824607" y="394606"/>
          <a:ext cx="3238870" cy="308513"/>
          <a:chOff x="8502570" y="494310"/>
          <a:chExt cx="2919266" cy="308513"/>
        </a:xfrm>
      </xdr:grpSpPr>
      <xdr:sp macro="" textlink="">
        <xdr:nvSpPr>
          <xdr:cNvPr id="30" name="Rectangle 29">
            <a:extLst>
              <a:ext uri="{FF2B5EF4-FFF2-40B4-BE49-F238E27FC236}">
                <a16:creationId xmlns:a16="http://schemas.microsoft.com/office/drawing/2014/main" xmlns="" id="{00000000-0008-0000-10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10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10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22</xdr:col>
      <xdr:colOff>13609</xdr:colOff>
      <xdr:row>14</xdr:row>
      <xdr:rowOff>217714</xdr:rowOff>
    </xdr:from>
    <xdr:to>
      <xdr:col>38</xdr:col>
      <xdr:colOff>0</xdr:colOff>
      <xdr:row>16</xdr:row>
      <xdr:rowOff>27215</xdr:rowOff>
    </xdr:to>
    <xdr:sp macro="" textlink="">
      <xdr:nvSpPr>
        <xdr:cNvPr id="33" name="Rectangle 32">
          <a:extLst>
            <a:ext uri="{FF2B5EF4-FFF2-40B4-BE49-F238E27FC236}">
              <a16:creationId xmlns:a16="http://schemas.microsoft.com/office/drawing/2014/main" xmlns="" id="{00000000-0008-0000-1000-000021000000}"/>
            </a:ext>
          </a:extLst>
        </xdr:cNvPr>
        <xdr:cNvSpPr/>
      </xdr:nvSpPr>
      <xdr:spPr>
        <a:xfrm>
          <a:off x="6204859" y="2707821"/>
          <a:ext cx="7524749" cy="27214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60</xdr:col>
      <xdr:colOff>0</xdr:colOff>
      <xdr:row>32</xdr:row>
      <xdr:rowOff>0</xdr:rowOff>
    </xdr:from>
    <xdr:ext cx="38100" cy="38100"/>
    <xdr:pic>
      <xdr:nvPicPr>
        <xdr:cNvPr id="34" name="Picture 33" descr="http://ebs.toyotavn.com.vn:8000/OA_HTML/cabo/images/t.gif">
          <a:extLst>
            <a:ext uri="{FF2B5EF4-FFF2-40B4-BE49-F238E27FC236}">
              <a16:creationId xmlns:a16="http://schemas.microsoft.com/office/drawing/2014/main" xmlns="" id="{00000000-0008-0000-10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10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10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10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10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10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10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10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10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10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10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10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10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10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10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10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10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0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10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0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0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0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10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10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10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10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10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10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10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10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10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10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10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10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10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10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10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10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10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10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10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10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10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10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10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10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10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10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10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10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10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10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10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0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0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0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0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0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0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0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0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0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0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0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0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0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0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10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10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10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10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0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0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0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0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0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0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10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10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10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10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10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10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10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10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10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10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10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10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10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10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10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10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10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10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10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10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10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10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10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10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0</xdr:colOff>
      <xdr:row>32</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10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4572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36" name="Rectangle 135">
          <a:extLst>
            <a:ext uri="{FF2B5EF4-FFF2-40B4-BE49-F238E27FC236}">
              <a16:creationId xmlns:a16="http://schemas.microsoft.com/office/drawing/2014/main" xmlns="" id="{00000000-0008-0000-1000-000088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87087</xdr:colOff>
      <xdr:row>16</xdr:row>
      <xdr:rowOff>87086</xdr:rowOff>
    </xdr:from>
    <xdr:to>
      <xdr:col>23</xdr:col>
      <xdr:colOff>27215</xdr:colOff>
      <xdr:row>20</xdr:row>
      <xdr:rowOff>27214</xdr:rowOff>
    </xdr:to>
    <xdr:grpSp>
      <xdr:nvGrpSpPr>
        <xdr:cNvPr id="137" name="Group 136">
          <a:extLst>
            <a:ext uri="{FF2B5EF4-FFF2-40B4-BE49-F238E27FC236}">
              <a16:creationId xmlns:a16="http://schemas.microsoft.com/office/drawing/2014/main" xmlns="" id="{00000000-0008-0000-1000-000089000000}"/>
            </a:ext>
          </a:extLst>
        </xdr:cNvPr>
        <xdr:cNvGrpSpPr/>
      </xdr:nvGrpSpPr>
      <xdr:grpSpPr>
        <a:xfrm>
          <a:off x="6904266" y="3039836"/>
          <a:ext cx="253092" cy="865414"/>
          <a:chOff x="462644" y="2122714"/>
          <a:chExt cx="157843" cy="865414"/>
        </a:xfrm>
      </xdr:grpSpPr>
      <xdr:pic>
        <xdr:nvPicPr>
          <xdr:cNvPr id="138" name="Picture 137" descr="http://ebs.toyotavn.com.vn:8000/OA_MEDIA/fwkhp_folder.gif">
            <a:extLst>
              <a:ext uri="{FF2B5EF4-FFF2-40B4-BE49-F238E27FC236}">
                <a16:creationId xmlns:a16="http://schemas.microsoft.com/office/drawing/2014/main" xmlns="" id="{00000000-0008-0000-10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9" name="Picture 138" descr="http://ebs.toyotavn.com.vn:8000/OA_MEDIA/fwkhp_folder.gif">
            <a:extLst>
              <a:ext uri="{FF2B5EF4-FFF2-40B4-BE49-F238E27FC236}">
                <a16:creationId xmlns:a16="http://schemas.microsoft.com/office/drawing/2014/main" xmlns="" id="{00000000-0008-0000-10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0" name="Picture 139" descr="http://ebs.toyotavn.com.vn:8000/OA_MEDIA/fwkhp_folder.gif">
            <a:extLst>
              <a:ext uri="{FF2B5EF4-FFF2-40B4-BE49-F238E27FC236}">
                <a16:creationId xmlns:a16="http://schemas.microsoft.com/office/drawing/2014/main" xmlns="" id="{00000000-0008-0000-10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140" descr="http://ebs.toyotavn.com.vn:8000/OA_MEDIA/fwkhp_folder.gif">
            <a:extLst>
              <a:ext uri="{FF2B5EF4-FFF2-40B4-BE49-F238E27FC236}">
                <a16:creationId xmlns:a16="http://schemas.microsoft.com/office/drawing/2014/main" xmlns="" id="{00000000-0008-0000-10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64</xdr:col>
          <xdr:colOff>340179</xdr:colOff>
          <xdr:row>32</xdr:row>
          <xdr:rowOff>0</xdr:rowOff>
        </xdr:from>
        <xdr:to>
          <xdr:col>75</xdr:col>
          <xdr:colOff>148318</xdr:colOff>
          <xdr:row>48</xdr:row>
          <xdr:rowOff>66675</xdr:rowOff>
        </xdr:to>
        <xdr:pic>
          <xdr:nvPicPr>
            <xdr:cNvPr id="142" name="Picture 141">
              <a:extLst>
                <a:ext uri="{FF2B5EF4-FFF2-40B4-BE49-F238E27FC236}">
                  <a16:creationId xmlns:a16="http://schemas.microsoft.com/office/drawing/2014/main" xmlns="" id="{00000000-0008-0000-1000-00008E000000}"/>
                </a:ext>
              </a:extLst>
            </xdr:cNvPr>
            <xdr:cNvPicPr>
              <a:picLocks noChangeAspect="1" noChangeArrowheads="1"/>
              <a:extLst>
                <a:ext uri="{84589F7E-364E-4C9E-8A38-B11213B215E9}">
                  <a14:cameraTool cellRange="[15]LSP!$A$4:$H$20" spid="_x0000_s174971"/>
                </a:ext>
              </a:extLst>
            </xdr:cNvPicPr>
          </xdr:nvPicPr>
          <xdr:blipFill>
            <a:blip xmlns:r="http://schemas.openxmlformats.org/officeDocument/2006/relationships" r:embed="rId3"/>
            <a:srcRect/>
            <a:stretch>
              <a:fillRect/>
            </a:stretch>
          </xdr:blipFill>
          <xdr:spPr bwMode="auto">
            <a:xfrm>
              <a:off x="21323754" y="4572000"/>
              <a:ext cx="6513739"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108857</xdr:colOff>
      <xdr:row>28</xdr:row>
      <xdr:rowOff>108859</xdr:rowOff>
    </xdr:from>
    <xdr:to>
      <xdr:col>7</xdr:col>
      <xdr:colOff>84366</xdr:colOff>
      <xdr:row>29</xdr:row>
      <xdr:rowOff>114301</xdr:rowOff>
    </xdr:to>
    <xdr:grpSp>
      <xdr:nvGrpSpPr>
        <xdr:cNvPr id="143" name="Group 142">
          <a:extLst>
            <a:ext uri="{FF2B5EF4-FFF2-40B4-BE49-F238E27FC236}">
              <a16:creationId xmlns:a16="http://schemas.microsoft.com/office/drawing/2014/main" xmlns="" id="{00000000-0008-0000-1000-00008F000000}"/>
            </a:ext>
          </a:extLst>
        </xdr:cNvPr>
        <xdr:cNvGrpSpPr/>
      </xdr:nvGrpSpPr>
      <xdr:grpSpPr>
        <a:xfrm>
          <a:off x="1605643" y="5497288"/>
          <a:ext cx="601437" cy="195942"/>
          <a:chOff x="5959928" y="3878036"/>
          <a:chExt cx="601437" cy="209550"/>
        </a:xfrm>
      </xdr:grpSpPr>
      <xdr:sp macro="" textlink="">
        <xdr:nvSpPr>
          <xdr:cNvPr id="144" name="Text Box 13">
            <a:extLst>
              <a:ext uri="{FF2B5EF4-FFF2-40B4-BE49-F238E27FC236}">
                <a16:creationId xmlns:a16="http://schemas.microsoft.com/office/drawing/2014/main" xmlns="" id="{00000000-0008-0000-1000-000090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45" name="Line 14">
            <a:extLst>
              <a:ext uri="{FF2B5EF4-FFF2-40B4-BE49-F238E27FC236}">
                <a16:creationId xmlns:a16="http://schemas.microsoft.com/office/drawing/2014/main" xmlns="" id="{00000000-0008-0000-1000-000091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164645</xdr:colOff>
      <xdr:row>26</xdr:row>
      <xdr:rowOff>59873</xdr:rowOff>
    </xdr:from>
    <xdr:to>
      <xdr:col>6</xdr:col>
      <xdr:colOff>40821</xdr:colOff>
      <xdr:row>28</xdr:row>
      <xdr:rowOff>163285</xdr:rowOff>
    </xdr:to>
    <xdr:sp macro="" textlink="">
      <xdr:nvSpPr>
        <xdr:cNvPr id="146" name="Oval 9">
          <a:extLst>
            <a:ext uri="{FF2B5EF4-FFF2-40B4-BE49-F238E27FC236}">
              <a16:creationId xmlns:a16="http://schemas.microsoft.com/office/drawing/2014/main" xmlns="" id="{00000000-0008-0000-1000-000092000000}"/>
            </a:ext>
          </a:extLst>
        </xdr:cNvPr>
        <xdr:cNvSpPr>
          <a:spLocks noChangeArrowheads="1"/>
        </xdr:cNvSpPr>
      </xdr:nvSpPr>
      <xdr:spPr bwMode="auto">
        <a:xfrm>
          <a:off x="164645" y="5012873"/>
          <a:ext cx="1685926" cy="49393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58509</xdr:colOff>
      <xdr:row>26</xdr:row>
      <xdr:rowOff>8166</xdr:rowOff>
    </xdr:from>
    <xdr:to>
      <xdr:col>18</xdr:col>
      <xdr:colOff>176893</xdr:colOff>
      <xdr:row>28</xdr:row>
      <xdr:rowOff>111578</xdr:rowOff>
    </xdr:to>
    <xdr:sp macro="" textlink="">
      <xdr:nvSpPr>
        <xdr:cNvPr id="147" name="Oval 9">
          <a:extLst>
            <a:ext uri="{FF2B5EF4-FFF2-40B4-BE49-F238E27FC236}">
              <a16:creationId xmlns:a16="http://schemas.microsoft.com/office/drawing/2014/main" xmlns="" id="{00000000-0008-0000-1000-000093000000}"/>
            </a:ext>
          </a:extLst>
        </xdr:cNvPr>
        <xdr:cNvSpPr>
          <a:spLocks noChangeArrowheads="1"/>
        </xdr:cNvSpPr>
      </xdr:nvSpPr>
      <xdr:spPr bwMode="auto">
        <a:xfrm>
          <a:off x="2496909" y="4961166"/>
          <a:ext cx="2632984" cy="49393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217714</xdr:colOff>
      <xdr:row>28</xdr:row>
      <xdr:rowOff>81643</xdr:rowOff>
    </xdr:from>
    <xdr:to>
      <xdr:col>19</xdr:col>
      <xdr:colOff>193223</xdr:colOff>
      <xdr:row>29</xdr:row>
      <xdr:rowOff>87085</xdr:rowOff>
    </xdr:to>
    <xdr:grpSp>
      <xdr:nvGrpSpPr>
        <xdr:cNvPr id="148" name="Group 147">
          <a:extLst>
            <a:ext uri="{FF2B5EF4-FFF2-40B4-BE49-F238E27FC236}">
              <a16:creationId xmlns:a16="http://schemas.microsoft.com/office/drawing/2014/main" xmlns="" id="{00000000-0008-0000-1000-000094000000}"/>
            </a:ext>
          </a:extLst>
        </xdr:cNvPr>
        <xdr:cNvGrpSpPr/>
      </xdr:nvGrpSpPr>
      <xdr:grpSpPr>
        <a:xfrm>
          <a:off x="5470071" y="5470072"/>
          <a:ext cx="601438" cy="195942"/>
          <a:chOff x="5959928" y="3878036"/>
          <a:chExt cx="601437" cy="209550"/>
        </a:xfrm>
      </xdr:grpSpPr>
      <xdr:sp macro="" textlink="">
        <xdr:nvSpPr>
          <xdr:cNvPr id="149" name="Text Box 13">
            <a:extLst>
              <a:ext uri="{FF2B5EF4-FFF2-40B4-BE49-F238E27FC236}">
                <a16:creationId xmlns:a16="http://schemas.microsoft.com/office/drawing/2014/main" xmlns="" id="{00000000-0008-0000-1000-000095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50" name="Line 14">
            <a:extLst>
              <a:ext uri="{FF2B5EF4-FFF2-40B4-BE49-F238E27FC236}">
                <a16:creationId xmlns:a16="http://schemas.microsoft.com/office/drawing/2014/main" xmlns="" id="{00000000-0008-0000-1000-000096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31</xdr:col>
      <xdr:colOff>269421</xdr:colOff>
      <xdr:row>27</xdr:row>
      <xdr:rowOff>38099</xdr:rowOff>
    </xdr:from>
    <xdr:to>
      <xdr:col>35</xdr:col>
      <xdr:colOff>51707</xdr:colOff>
      <xdr:row>28</xdr:row>
      <xdr:rowOff>78920</xdr:rowOff>
    </xdr:to>
    <xdr:sp macro="" textlink="">
      <xdr:nvSpPr>
        <xdr:cNvPr id="151" name="Rounded Rectangle 150">
          <a:extLst>
            <a:ext uri="{FF2B5EF4-FFF2-40B4-BE49-F238E27FC236}">
              <a16:creationId xmlns:a16="http://schemas.microsoft.com/office/drawing/2014/main" xmlns="" id="{00000000-0008-0000-1000-000097000000}"/>
            </a:ext>
          </a:extLst>
        </xdr:cNvPr>
        <xdr:cNvSpPr/>
      </xdr:nvSpPr>
      <xdr:spPr>
        <a:xfrm>
          <a:off x="14023521" y="5381624"/>
          <a:ext cx="10395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35</xdr:col>
      <xdr:colOff>138792</xdr:colOff>
      <xdr:row>27</xdr:row>
      <xdr:rowOff>57151</xdr:rowOff>
    </xdr:from>
    <xdr:to>
      <xdr:col>37</xdr:col>
      <xdr:colOff>114301</xdr:colOff>
      <xdr:row>28</xdr:row>
      <xdr:rowOff>62594</xdr:rowOff>
    </xdr:to>
    <xdr:grpSp>
      <xdr:nvGrpSpPr>
        <xdr:cNvPr id="152" name="Group 151">
          <a:extLst>
            <a:ext uri="{FF2B5EF4-FFF2-40B4-BE49-F238E27FC236}">
              <a16:creationId xmlns:a16="http://schemas.microsoft.com/office/drawing/2014/main" xmlns="" id="{00000000-0008-0000-1000-000098000000}"/>
            </a:ext>
          </a:extLst>
        </xdr:cNvPr>
        <xdr:cNvGrpSpPr/>
      </xdr:nvGrpSpPr>
      <xdr:grpSpPr>
        <a:xfrm>
          <a:off x="11024506" y="5255080"/>
          <a:ext cx="601438" cy="195943"/>
          <a:chOff x="5959928" y="3878036"/>
          <a:chExt cx="601437" cy="209550"/>
        </a:xfrm>
      </xdr:grpSpPr>
      <xdr:sp macro="" textlink="">
        <xdr:nvSpPr>
          <xdr:cNvPr id="153" name="Text Box 13">
            <a:extLst>
              <a:ext uri="{FF2B5EF4-FFF2-40B4-BE49-F238E27FC236}">
                <a16:creationId xmlns:a16="http://schemas.microsoft.com/office/drawing/2014/main" xmlns="" id="{00000000-0008-0000-1000-00009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54" name="Line 14">
            <a:extLst>
              <a:ext uri="{FF2B5EF4-FFF2-40B4-BE49-F238E27FC236}">
                <a16:creationId xmlns:a16="http://schemas.microsoft.com/office/drawing/2014/main" xmlns="" id="{00000000-0008-0000-1000-00009A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28</xdr:col>
      <xdr:colOff>13607</xdr:colOff>
      <xdr:row>27</xdr:row>
      <xdr:rowOff>40820</xdr:rowOff>
    </xdr:from>
    <xdr:to>
      <xdr:col>31</xdr:col>
      <xdr:colOff>108857</xdr:colOff>
      <xdr:row>28</xdr:row>
      <xdr:rowOff>81641</xdr:rowOff>
    </xdr:to>
    <xdr:sp macro="" textlink="">
      <xdr:nvSpPr>
        <xdr:cNvPr id="155" name="Rounded Rectangle 154">
          <a:extLst>
            <a:ext uri="{FF2B5EF4-FFF2-40B4-BE49-F238E27FC236}">
              <a16:creationId xmlns:a16="http://schemas.microsoft.com/office/drawing/2014/main" xmlns="" id="{00000000-0008-0000-1000-00009B000000}"/>
            </a:ext>
          </a:extLst>
        </xdr:cNvPr>
        <xdr:cNvSpPr/>
      </xdr:nvSpPr>
      <xdr:spPr>
        <a:xfrm>
          <a:off x="12824732" y="5384345"/>
          <a:ext cx="1038225"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28</xdr:col>
      <xdr:colOff>25853</xdr:colOff>
      <xdr:row>26</xdr:row>
      <xdr:rowOff>179615</xdr:rowOff>
    </xdr:from>
    <xdr:to>
      <xdr:col>31</xdr:col>
      <xdr:colOff>9524</xdr:colOff>
      <xdr:row>28</xdr:row>
      <xdr:rowOff>163286</xdr:rowOff>
    </xdr:to>
    <xdr:sp macro="" textlink="">
      <xdr:nvSpPr>
        <xdr:cNvPr id="156" name="Oval 9">
          <a:extLst>
            <a:ext uri="{FF2B5EF4-FFF2-40B4-BE49-F238E27FC236}">
              <a16:creationId xmlns:a16="http://schemas.microsoft.com/office/drawing/2014/main" xmlns="" id="{00000000-0008-0000-1000-00009C000000}"/>
            </a:ext>
          </a:extLst>
        </xdr:cNvPr>
        <xdr:cNvSpPr>
          <a:spLocks noChangeArrowheads="1"/>
        </xdr:cNvSpPr>
      </xdr:nvSpPr>
      <xdr:spPr bwMode="auto">
        <a:xfrm>
          <a:off x="12836978" y="5332640"/>
          <a:ext cx="926646" cy="36467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32</xdr:col>
      <xdr:colOff>83003</xdr:colOff>
      <xdr:row>27</xdr:row>
      <xdr:rowOff>19050</xdr:rowOff>
    </xdr:from>
    <xdr:to>
      <xdr:col>35</xdr:col>
      <xdr:colOff>66674</xdr:colOff>
      <xdr:row>29</xdr:row>
      <xdr:rowOff>2721</xdr:rowOff>
    </xdr:to>
    <xdr:sp macro="" textlink="">
      <xdr:nvSpPr>
        <xdr:cNvPr id="157" name="Oval 9">
          <a:extLst>
            <a:ext uri="{FF2B5EF4-FFF2-40B4-BE49-F238E27FC236}">
              <a16:creationId xmlns:a16="http://schemas.microsoft.com/office/drawing/2014/main" xmlns="" id="{00000000-0008-0000-1000-00009D000000}"/>
            </a:ext>
          </a:extLst>
        </xdr:cNvPr>
        <xdr:cNvSpPr>
          <a:spLocks noChangeArrowheads="1"/>
        </xdr:cNvSpPr>
      </xdr:nvSpPr>
      <xdr:spPr bwMode="auto">
        <a:xfrm>
          <a:off x="14151428" y="5362575"/>
          <a:ext cx="926646" cy="364671"/>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27214</xdr:colOff>
      <xdr:row>40</xdr:row>
      <xdr:rowOff>176893</xdr:rowOff>
    </xdr:from>
    <xdr:to>
      <xdr:col>4</xdr:col>
      <xdr:colOff>40822</xdr:colOff>
      <xdr:row>42</xdr:row>
      <xdr:rowOff>40821</xdr:rowOff>
    </xdr:to>
    <xdr:sp macro="" textlink="">
      <xdr:nvSpPr>
        <xdr:cNvPr id="158" name="Rounded Rectangle 157">
          <a:extLst>
            <a:ext uri="{FF2B5EF4-FFF2-40B4-BE49-F238E27FC236}">
              <a16:creationId xmlns:a16="http://schemas.microsoft.com/office/drawing/2014/main" xmlns="" id="{00000000-0008-0000-1000-00009E000000}"/>
            </a:ext>
          </a:extLst>
        </xdr:cNvPr>
        <xdr:cNvSpPr/>
      </xdr:nvSpPr>
      <xdr:spPr>
        <a:xfrm>
          <a:off x="272143" y="7660822"/>
          <a:ext cx="952500"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27</xdr:col>
      <xdr:colOff>0</xdr:colOff>
      <xdr:row>43</xdr:row>
      <xdr:rowOff>0</xdr:rowOff>
    </xdr:from>
    <xdr:to>
      <xdr:col>30</xdr:col>
      <xdr:colOff>68036</xdr:colOff>
      <xdr:row>43</xdr:row>
      <xdr:rowOff>231320</xdr:rowOff>
    </xdr:to>
    <xdr:sp macro="" textlink="">
      <xdr:nvSpPr>
        <xdr:cNvPr id="159" name="Rounded Rectangle 158">
          <a:extLst>
            <a:ext uri="{FF2B5EF4-FFF2-40B4-BE49-F238E27FC236}">
              <a16:creationId xmlns:a16="http://schemas.microsoft.com/office/drawing/2014/main" xmlns="" id="{00000000-0008-0000-1000-00009F000000}"/>
            </a:ext>
          </a:extLst>
        </xdr:cNvPr>
        <xdr:cNvSpPr/>
      </xdr:nvSpPr>
      <xdr:spPr>
        <a:xfrm>
          <a:off x="10925175" y="12687300"/>
          <a:ext cx="1011011"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30</xdr:col>
      <xdr:colOff>138792</xdr:colOff>
      <xdr:row>43</xdr:row>
      <xdr:rowOff>2721</xdr:rowOff>
    </xdr:from>
    <xdr:to>
      <xdr:col>33</xdr:col>
      <xdr:colOff>206828</xdr:colOff>
      <xdr:row>43</xdr:row>
      <xdr:rowOff>234041</xdr:rowOff>
    </xdr:to>
    <xdr:sp macro="" textlink="">
      <xdr:nvSpPr>
        <xdr:cNvPr id="160" name="Rounded Rectangle 159">
          <a:extLst>
            <a:ext uri="{FF2B5EF4-FFF2-40B4-BE49-F238E27FC236}">
              <a16:creationId xmlns:a16="http://schemas.microsoft.com/office/drawing/2014/main" xmlns="" id="{00000000-0008-0000-1000-0000A0000000}"/>
            </a:ext>
          </a:extLst>
        </xdr:cNvPr>
        <xdr:cNvSpPr/>
      </xdr:nvSpPr>
      <xdr:spPr>
        <a:xfrm>
          <a:off x="12006942" y="12690021"/>
          <a:ext cx="1011011"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34</xdr:col>
      <xdr:colOff>13607</xdr:colOff>
      <xdr:row>42</xdr:row>
      <xdr:rowOff>163285</xdr:rowOff>
    </xdr:from>
    <xdr:to>
      <xdr:col>37</xdr:col>
      <xdr:colOff>95250</xdr:colOff>
      <xdr:row>43</xdr:row>
      <xdr:rowOff>244928</xdr:rowOff>
    </xdr:to>
    <xdr:sp macro="" textlink="">
      <xdr:nvSpPr>
        <xdr:cNvPr id="161" name="Rounded Rectangle 160">
          <a:extLst>
            <a:ext uri="{FF2B5EF4-FFF2-40B4-BE49-F238E27FC236}">
              <a16:creationId xmlns:a16="http://schemas.microsoft.com/office/drawing/2014/main" xmlns="" id="{00000000-0008-0000-1000-0000A1000000}"/>
            </a:ext>
          </a:extLst>
        </xdr:cNvPr>
        <xdr:cNvSpPr/>
      </xdr:nvSpPr>
      <xdr:spPr>
        <a:xfrm>
          <a:off x="13139057" y="12660085"/>
          <a:ext cx="1024618" cy="272143"/>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26</xdr:col>
      <xdr:colOff>27214</xdr:colOff>
      <xdr:row>42</xdr:row>
      <xdr:rowOff>149679</xdr:rowOff>
    </xdr:from>
    <xdr:to>
      <xdr:col>30</xdr:col>
      <xdr:colOff>108857</xdr:colOff>
      <xdr:row>43</xdr:row>
      <xdr:rowOff>304799</xdr:rowOff>
    </xdr:to>
    <xdr:sp macro="" textlink="">
      <xdr:nvSpPr>
        <xdr:cNvPr id="162" name="Oval 9">
          <a:extLst>
            <a:ext uri="{FF2B5EF4-FFF2-40B4-BE49-F238E27FC236}">
              <a16:creationId xmlns:a16="http://schemas.microsoft.com/office/drawing/2014/main" xmlns="" id="{00000000-0008-0000-1000-0000A2000000}"/>
            </a:ext>
          </a:extLst>
        </xdr:cNvPr>
        <xdr:cNvSpPr>
          <a:spLocks noChangeArrowheads="1"/>
        </xdr:cNvSpPr>
      </xdr:nvSpPr>
      <xdr:spPr bwMode="auto">
        <a:xfrm>
          <a:off x="10638064" y="12646479"/>
          <a:ext cx="1338943"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29</xdr:col>
      <xdr:colOff>274864</xdr:colOff>
      <xdr:row>42</xdr:row>
      <xdr:rowOff>125186</xdr:rowOff>
    </xdr:from>
    <xdr:to>
      <xdr:col>34</xdr:col>
      <xdr:colOff>43543</xdr:colOff>
      <xdr:row>43</xdr:row>
      <xdr:rowOff>280306</xdr:rowOff>
    </xdr:to>
    <xdr:sp macro="" textlink="">
      <xdr:nvSpPr>
        <xdr:cNvPr id="163" name="Oval 9">
          <a:extLst>
            <a:ext uri="{FF2B5EF4-FFF2-40B4-BE49-F238E27FC236}">
              <a16:creationId xmlns:a16="http://schemas.microsoft.com/office/drawing/2014/main" xmlns="" id="{00000000-0008-0000-1000-0000A3000000}"/>
            </a:ext>
          </a:extLst>
        </xdr:cNvPr>
        <xdr:cNvSpPr>
          <a:spLocks noChangeArrowheads="1"/>
        </xdr:cNvSpPr>
      </xdr:nvSpPr>
      <xdr:spPr bwMode="auto">
        <a:xfrm>
          <a:off x="11828689" y="12621986"/>
          <a:ext cx="1340304"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182336</xdr:colOff>
      <xdr:row>42</xdr:row>
      <xdr:rowOff>155122</xdr:rowOff>
    </xdr:from>
    <xdr:to>
      <xdr:col>37</xdr:col>
      <xdr:colOff>263979</xdr:colOff>
      <xdr:row>43</xdr:row>
      <xdr:rowOff>310242</xdr:rowOff>
    </xdr:to>
    <xdr:sp macro="" textlink="">
      <xdr:nvSpPr>
        <xdr:cNvPr id="164" name="Oval 9">
          <a:extLst>
            <a:ext uri="{FF2B5EF4-FFF2-40B4-BE49-F238E27FC236}">
              <a16:creationId xmlns:a16="http://schemas.microsoft.com/office/drawing/2014/main" xmlns="" id="{00000000-0008-0000-1000-0000A4000000}"/>
            </a:ext>
          </a:extLst>
        </xdr:cNvPr>
        <xdr:cNvSpPr>
          <a:spLocks noChangeArrowheads="1"/>
        </xdr:cNvSpPr>
      </xdr:nvSpPr>
      <xdr:spPr bwMode="auto">
        <a:xfrm>
          <a:off x="12993461" y="12651922"/>
          <a:ext cx="1338943" cy="3456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35</xdr:col>
      <xdr:colOff>176884</xdr:colOff>
      <xdr:row>44</xdr:row>
      <xdr:rowOff>2720</xdr:rowOff>
    </xdr:from>
    <xdr:to>
      <xdr:col>36</xdr:col>
      <xdr:colOff>111570</xdr:colOff>
      <xdr:row>45</xdr:row>
      <xdr:rowOff>73477</xdr:rowOff>
    </xdr:to>
    <xdr:grpSp>
      <xdr:nvGrpSpPr>
        <xdr:cNvPr id="165" name="Group 164">
          <a:extLst>
            <a:ext uri="{FF2B5EF4-FFF2-40B4-BE49-F238E27FC236}">
              <a16:creationId xmlns:a16="http://schemas.microsoft.com/office/drawing/2014/main" xmlns="" id="{00000000-0008-0000-1000-0000A5000000}"/>
            </a:ext>
          </a:extLst>
        </xdr:cNvPr>
        <xdr:cNvGrpSpPr/>
      </xdr:nvGrpSpPr>
      <xdr:grpSpPr>
        <a:xfrm>
          <a:off x="11062598" y="8439149"/>
          <a:ext cx="247651" cy="261257"/>
          <a:chOff x="6313715" y="3659755"/>
          <a:chExt cx="247650" cy="427831"/>
        </a:xfrm>
      </xdr:grpSpPr>
      <xdr:sp macro="" textlink="">
        <xdr:nvSpPr>
          <xdr:cNvPr id="166" name="Text Box 13">
            <a:extLst>
              <a:ext uri="{FF2B5EF4-FFF2-40B4-BE49-F238E27FC236}">
                <a16:creationId xmlns:a16="http://schemas.microsoft.com/office/drawing/2014/main" xmlns="" id="{00000000-0008-0000-1000-0000A6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67" name="Line 14">
            <a:extLst>
              <a:ext uri="{FF2B5EF4-FFF2-40B4-BE49-F238E27FC236}">
                <a16:creationId xmlns:a16="http://schemas.microsoft.com/office/drawing/2014/main" xmlns="" id="{00000000-0008-0000-1000-0000A7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31</xdr:col>
      <xdr:colOff>179606</xdr:colOff>
      <xdr:row>43</xdr:row>
      <xdr:rowOff>186417</xdr:rowOff>
    </xdr:from>
    <xdr:to>
      <xdr:col>32</xdr:col>
      <xdr:colOff>114291</xdr:colOff>
      <xdr:row>45</xdr:row>
      <xdr:rowOff>76199</xdr:rowOff>
    </xdr:to>
    <xdr:grpSp>
      <xdr:nvGrpSpPr>
        <xdr:cNvPr id="168" name="Group 167">
          <a:extLst>
            <a:ext uri="{FF2B5EF4-FFF2-40B4-BE49-F238E27FC236}">
              <a16:creationId xmlns:a16="http://schemas.microsoft.com/office/drawing/2014/main" xmlns="" id="{00000000-0008-0000-1000-0000A8000000}"/>
            </a:ext>
          </a:extLst>
        </xdr:cNvPr>
        <xdr:cNvGrpSpPr/>
      </xdr:nvGrpSpPr>
      <xdr:grpSpPr>
        <a:xfrm>
          <a:off x="9813463" y="8432346"/>
          <a:ext cx="247649" cy="270782"/>
          <a:chOff x="6313715" y="3659755"/>
          <a:chExt cx="247650" cy="427831"/>
        </a:xfrm>
      </xdr:grpSpPr>
      <xdr:sp macro="" textlink="">
        <xdr:nvSpPr>
          <xdr:cNvPr id="169" name="Text Box 13">
            <a:extLst>
              <a:ext uri="{FF2B5EF4-FFF2-40B4-BE49-F238E27FC236}">
                <a16:creationId xmlns:a16="http://schemas.microsoft.com/office/drawing/2014/main" xmlns="" id="{00000000-0008-0000-1000-0000A9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70" name="Line 14">
            <a:extLst>
              <a:ext uri="{FF2B5EF4-FFF2-40B4-BE49-F238E27FC236}">
                <a16:creationId xmlns:a16="http://schemas.microsoft.com/office/drawing/2014/main" xmlns="" id="{00000000-0008-0000-1000-0000AA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28</xdr:col>
      <xdr:colOff>32648</xdr:colOff>
      <xdr:row>44</xdr:row>
      <xdr:rowOff>2720</xdr:rowOff>
    </xdr:from>
    <xdr:to>
      <xdr:col>28</xdr:col>
      <xdr:colOff>280298</xdr:colOff>
      <xdr:row>45</xdr:row>
      <xdr:rowOff>92527</xdr:rowOff>
    </xdr:to>
    <xdr:grpSp>
      <xdr:nvGrpSpPr>
        <xdr:cNvPr id="171" name="Group 170">
          <a:extLst>
            <a:ext uri="{FF2B5EF4-FFF2-40B4-BE49-F238E27FC236}">
              <a16:creationId xmlns:a16="http://schemas.microsoft.com/office/drawing/2014/main" xmlns="" id="{00000000-0008-0000-1000-0000AB000000}"/>
            </a:ext>
          </a:extLst>
        </xdr:cNvPr>
        <xdr:cNvGrpSpPr/>
      </xdr:nvGrpSpPr>
      <xdr:grpSpPr>
        <a:xfrm>
          <a:off x="8727612" y="8439149"/>
          <a:ext cx="247650" cy="280307"/>
          <a:chOff x="6313715" y="3659755"/>
          <a:chExt cx="247650" cy="427831"/>
        </a:xfrm>
      </xdr:grpSpPr>
      <xdr:sp macro="" textlink="">
        <xdr:nvSpPr>
          <xdr:cNvPr id="172" name="Text Box 13">
            <a:extLst>
              <a:ext uri="{FF2B5EF4-FFF2-40B4-BE49-F238E27FC236}">
                <a16:creationId xmlns:a16="http://schemas.microsoft.com/office/drawing/2014/main" xmlns="" id="{00000000-0008-0000-1000-0000AC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73" name="Line 14">
            <a:extLst>
              <a:ext uri="{FF2B5EF4-FFF2-40B4-BE49-F238E27FC236}">
                <a16:creationId xmlns:a16="http://schemas.microsoft.com/office/drawing/2014/main" xmlns="" id="{00000000-0008-0000-1000-0000AD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0</xdr:col>
      <xdr:colOff>190500</xdr:colOff>
      <xdr:row>41</xdr:row>
      <xdr:rowOff>13607</xdr:rowOff>
    </xdr:from>
    <xdr:to>
      <xdr:col>5</xdr:col>
      <xdr:colOff>27214</xdr:colOff>
      <xdr:row>42</xdr:row>
      <xdr:rowOff>54427</xdr:rowOff>
    </xdr:to>
    <xdr:sp macro="" textlink="">
      <xdr:nvSpPr>
        <xdr:cNvPr id="175" name="Oval 9">
          <a:extLst>
            <a:ext uri="{FF2B5EF4-FFF2-40B4-BE49-F238E27FC236}">
              <a16:creationId xmlns:a16="http://schemas.microsoft.com/office/drawing/2014/main" xmlns="" id="{00000000-0008-0000-1000-0000AF000000}"/>
            </a:ext>
          </a:extLst>
        </xdr:cNvPr>
        <xdr:cNvSpPr>
          <a:spLocks noChangeArrowheads="1"/>
        </xdr:cNvSpPr>
      </xdr:nvSpPr>
      <xdr:spPr bwMode="auto">
        <a:xfrm>
          <a:off x="190500" y="7688036"/>
          <a:ext cx="1333500" cy="23132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xdr:col>
      <xdr:colOff>68036</xdr:colOff>
      <xdr:row>42</xdr:row>
      <xdr:rowOff>81643</xdr:rowOff>
    </xdr:from>
    <xdr:to>
      <xdr:col>3</xdr:col>
      <xdr:colOff>2721</xdr:colOff>
      <xdr:row>43</xdr:row>
      <xdr:rowOff>161925</xdr:rowOff>
    </xdr:to>
    <xdr:grpSp>
      <xdr:nvGrpSpPr>
        <xdr:cNvPr id="176" name="Group 175">
          <a:extLst>
            <a:ext uri="{FF2B5EF4-FFF2-40B4-BE49-F238E27FC236}">
              <a16:creationId xmlns:a16="http://schemas.microsoft.com/office/drawing/2014/main" xmlns="" id="{00000000-0008-0000-1000-0000B0000000}"/>
            </a:ext>
          </a:extLst>
        </xdr:cNvPr>
        <xdr:cNvGrpSpPr/>
      </xdr:nvGrpSpPr>
      <xdr:grpSpPr>
        <a:xfrm>
          <a:off x="625929" y="8137072"/>
          <a:ext cx="247649" cy="270782"/>
          <a:chOff x="6313715" y="3659755"/>
          <a:chExt cx="247650" cy="427831"/>
        </a:xfrm>
      </xdr:grpSpPr>
      <xdr:sp macro="" textlink="">
        <xdr:nvSpPr>
          <xdr:cNvPr id="177" name="Text Box 13">
            <a:extLst>
              <a:ext uri="{FF2B5EF4-FFF2-40B4-BE49-F238E27FC236}">
                <a16:creationId xmlns:a16="http://schemas.microsoft.com/office/drawing/2014/main" xmlns="" id="{00000000-0008-0000-1000-0000B1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78" name="Line 14">
            <a:extLst>
              <a:ext uri="{FF2B5EF4-FFF2-40B4-BE49-F238E27FC236}">
                <a16:creationId xmlns:a16="http://schemas.microsoft.com/office/drawing/2014/main" xmlns="" id="{00000000-0008-0000-1000-0000B2000000}"/>
              </a:ext>
            </a:extLst>
          </xdr:cNvPr>
          <xdr:cNvSpPr>
            <a:spLocks noChangeShapeType="1"/>
          </xdr:cNvSpPr>
        </xdr:nvSpPr>
        <xdr:spPr bwMode="auto">
          <a:xfrm flipH="1" flipV="1">
            <a:off x="6408961" y="3659755"/>
            <a:ext cx="12" cy="21828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39</xdr:col>
      <xdr:colOff>149680</xdr:colOff>
      <xdr:row>32</xdr:row>
      <xdr:rowOff>81653</xdr:rowOff>
    </xdr:from>
    <xdr:to>
      <xdr:col>41</xdr:col>
      <xdr:colOff>108857</xdr:colOff>
      <xdr:row>33</xdr:row>
      <xdr:rowOff>108867</xdr:rowOff>
    </xdr:to>
    <xdr:grpSp>
      <xdr:nvGrpSpPr>
        <xdr:cNvPr id="179" name="Group 178">
          <a:extLst>
            <a:ext uri="{FF2B5EF4-FFF2-40B4-BE49-F238E27FC236}">
              <a16:creationId xmlns:a16="http://schemas.microsoft.com/office/drawing/2014/main" xmlns="" id="{00000000-0008-0000-1000-0000B3000000}"/>
            </a:ext>
          </a:extLst>
        </xdr:cNvPr>
        <xdr:cNvGrpSpPr/>
      </xdr:nvGrpSpPr>
      <xdr:grpSpPr>
        <a:xfrm>
          <a:off x="12287251" y="6232082"/>
          <a:ext cx="585106" cy="217714"/>
          <a:chOff x="5959928" y="3878037"/>
          <a:chExt cx="585105" cy="118056"/>
        </a:xfrm>
      </xdr:grpSpPr>
      <xdr:sp macro="" textlink="">
        <xdr:nvSpPr>
          <xdr:cNvPr id="180" name="Text Box 13">
            <a:extLst>
              <a:ext uri="{FF2B5EF4-FFF2-40B4-BE49-F238E27FC236}">
                <a16:creationId xmlns:a16="http://schemas.microsoft.com/office/drawing/2014/main" xmlns="" id="{00000000-0008-0000-1000-0000B4000000}"/>
              </a:ext>
            </a:extLst>
          </xdr:cNvPr>
          <xdr:cNvSpPr txBox="1">
            <a:spLocks noChangeArrowheads="1"/>
          </xdr:cNvSpPr>
        </xdr:nvSpPr>
        <xdr:spPr bwMode="auto">
          <a:xfrm>
            <a:off x="6313715" y="3878037"/>
            <a:ext cx="231318" cy="118056"/>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81" name="Line 14">
            <a:extLst>
              <a:ext uri="{FF2B5EF4-FFF2-40B4-BE49-F238E27FC236}">
                <a16:creationId xmlns:a16="http://schemas.microsoft.com/office/drawing/2014/main" xmlns="" id="{00000000-0008-0000-1000-0000B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70758</xdr:colOff>
      <xdr:row>12</xdr:row>
      <xdr:rowOff>29937</xdr:rowOff>
    </xdr:from>
    <xdr:to>
      <xdr:col>23</xdr:col>
      <xdr:colOff>10886</xdr:colOff>
      <xdr:row>15</xdr:row>
      <xdr:rowOff>201386</xdr:rowOff>
    </xdr:to>
    <xdr:grpSp>
      <xdr:nvGrpSpPr>
        <xdr:cNvPr id="183" name="Group 182">
          <a:extLst>
            <a:ext uri="{FF2B5EF4-FFF2-40B4-BE49-F238E27FC236}">
              <a16:creationId xmlns:a16="http://schemas.microsoft.com/office/drawing/2014/main" xmlns="" id="{00000000-0008-0000-1000-0000B7000000}"/>
            </a:ext>
          </a:extLst>
        </xdr:cNvPr>
        <xdr:cNvGrpSpPr/>
      </xdr:nvGrpSpPr>
      <xdr:grpSpPr>
        <a:xfrm>
          <a:off x="6887937" y="2057401"/>
          <a:ext cx="253092" cy="865414"/>
          <a:chOff x="462644" y="2122714"/>
          <a:chExt cx="157843" cy="865414"/>
        </a:xfrm>
      </xdr:grpSpPr>
      <xdr:pic>
        <xdr:nvPicPr>
          <xdr:cNvPr id="184" name="Picture 183" descr="http://ebs.toyotavn.com.vn:8000/OA_MEDIA/fwkhp_folder.gif">
            <a:extLst>
              <a:ext uri="{FF2B5EF4-FFF2-40B4-BE49-F238E27FC236}">
                <a16:creationId xmlns:a16="http://schemas.microsoft.com/office/drawing/2014/main" xmlns="" id="{00000000-0008-0000-10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5" name="Picture 184" descr="http://ebs.toyotavn.com.vn:8000/OA_MEDIA/fwkhp_folder.gif">
            <a:extLst>
              <a:ext uri="{FF2B5EF4-FFF2-40B4-BE49-F238E27FC236}">
                <a16:creationId xmlns:a16="http://schemas.microsoft.com/office/drawing/2014/main" xmlns="" id="{00000000-0008-0000-10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6" name="Picture 185" descr="http://ebs.toyotavn.com.vn:8000/OA_MEDIA/fwkhp_folder.gif">
            <a:extLst>
              <a:ext uri="{FF2B5EF4-FFF2-40B4-BE49-F238E27FC236}">
                <a16:creationId xmlns:a16="http://schemas.microsoft.com/office/drawing/2014/main" xmlns="" id="{00000000-0008-0000-10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7" name="Picture 186" descr="http://ebs.toyotavn.com.vn:8000/OA_MEDIA/fwkhp_folder.gif">
            <a:extLst>
              <a:ext uri="{FF2B5EF4-FFF2-40B4-BE49-F238E27FC236}">
                <a16:creationId xmlns:a16="http://schemas.microsoft.com/office/drawing/2014/main" xmlns="" id="{00000000-0008-0000-10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89" name="Group 188">
          <a:extLst>
            <a:ext uri="{FF2B5EF4-FFF2-40B4-BE49-F238E27FC236}">
              <a16:creationId xmlns:a16="http://schemas.microsoft.com/office/drawing/2014/main" xmlns="" id="{00000000-0008-0000-1000-0000BD000000}"/>
            </a:ext>
          </a:extLst>
        </xdr:cNvPr>
        <xdr:cNvGrpSpPr/>
      </xdr:nvGrpSpPr>
      <xdr:grpSpPr>
        <a:xfrm>
          <a:off x="6887937" y="2057401"/>
          <a:ext cx="253092" cy="865414"/>
          <a:chOff x="462644" y="2122714"/>
          <a:chExt cx="157843" cy="865414"/>
        </a:xfrm>
      </xdr:grpSpPr>
      <xdr:pic>
        <xdr:nvPicPr>
          <xdr:cNvPr id="190" name="Picture 189" descr="http://ebs.toyotavn.com.vn:8000/OA_MEDIA/fwkhp_folder.gif">
            <a:extLst>
              <a:ext uri="{FF2B5EF4-FFF2-40B4-BE49-F238E27FC236}">
                <a16:creationId xmlns:a16="http://schemas.microsoft.com/office/drawing/2014/main" xmlns="" id="{00000000-0008-0000-10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1" name="Picture 190" descr="http://ebs.toyotavn.com.vn:8000/OA_MEDIA/fwkhp_folder.gif">
            <a:extLst>
              <a:ext uri="{FF2B5EF4-FFF2-40B4-BE49-F238E27FC236}">
                <a16:creationId xmlns:a16="http://schemas.microsoft.com/office/drawing/2014/main" xmlns="" id="{00000000-0008-0000-10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Picture 191" descr="http://ebs.toyotavn.com.vn:8000/OA_MEDIA/fwkhp_folder.gif">
            <a:extLst>
              <a:ext uri="{FF2B5EF4-FFF2-40B4-BE49-F238E27FC236}">
                <a16:creationId xmlns:a16="http://schemas.microsoft.com/office/drawing/2014/main" xmlns="" id="{00000000-0008-0000-10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3" name="Picture 192" descr="http://ebs.toyotavn.com.vn:8000/OA_MEDIA/fwkhp_folder.gif">
            <a:extLst>
              <a:ext uri="{FF2B5EF4-FFF2-40B4-BE49-F238E27FC236}">
                <a16:creationId xmlns:a16="http://schemas.microsoft.com/office/drawing/2014/main" xmlns="" id="{00000000-0008-0000-10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194" name="Group 193">
          <a:extLst>
            <a:ext uri="{FF2B5EF4-FFF2-40B4-BE49-F238E27FC236}">
              <a16:creationId xmlns:a16="http://schemas.microsoft.com/office/drawing/2014/main" xmlns="" id="{00000000-0008-0000-1000-0000C2000000}"/>
            </a:ext>
          </a:extLst>
        </xdr:cNvPr>
        <xdr:cNvGrpSpPr/>
      </xdr:nvGrpSpPr>
      <xdr:grpSpPr>
        <a:xfrm>
          <a:off x="6887937" y="2057401"/>
          <a:ext cx="253092" cy="865414"/>
          <a:chOff x="462644" y="2122714"/>
          <a:chExt cx="157843" cy="865414"/>
        </a:xfrm>
      </xdr:grpSpPr>
      <xdr:pic>
        <xdr:nvPicPr>
          <xdr:cNvPr id="195" name="Picture 194" descr="http://ebs.toyotavn.com.vn:8000/OA_MEDIA/fwkhp_folder.gif">
            <a:extLst>
              <a:ext uri="{FF2B5EF4-FFF2-40B4-BE49-F238E27FC236}">
                <a16:creationId xmlns:a16="http://schemas.microsoft.com/office/drawing/2014/main" xmlns="" id="{00000000-0008-0000-10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6" name="Picture 195" descr="http://ebs.toyotavn.com.vn:8000/OA_MEDIA/fwkhp_folder.gif">
            <a:extLst>
              <a:ext uri="{FF2B5EF4-FFF2-40B4-BE49-F238E27FC236}">
                <a16:creationId xmlns:a16="http://schemas.microsoft.com/office/drawing/2014/main" xmlns="" id="{00000000-0008-0000-10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7" name="Picture 196" descr="http://ebs.toyotavn.com.vn:8000/OA_MEDIA/fwkhp_folder.gif">
            <a:extLst>
              <a:ext uri="{FF2B5EF4-FFF2-40B4-BE49-F238E27FC236}">
                <a16:creationId xmlns:a16="http://schemas.microsoft.com/office/drawing/2014/main" xmlns="" id="{00000000-0008-0000-10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8" name="Picture 197" descr="http://ebs.toyotavn.com.vn:8000/OA_MEDIA/fwkhp_folder.gif">
            <a:extLst>
              <a:ext uri="{FF2B5EF4-FFF2-40B4-BE49-F238E27FC236}">
                <a16:creationId xmlns:a16="http://schemas.microsoft.com/office/drawing/2014/main" xmlns="" id="{00000000-0008-0000-10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00" name="Group 199">
          <a:extLst>
            <a:ext uri="{FF2B5EF4-FFF2-40B4-BE49-F238E27FC236}">
              <a16:creationId xmlns:a16="http://schemas.microsoft.com/office/drawing/2014/main" xmlns="" id="{00000000-0008-0000-1000-0000C8000000}"/>
            </a:ext>
          </a:extLst>
        </xdr:cNvPr>
        <xdr:cNvGrpSpPr/>
      </xdr:nvGrpSpPr>
      <xdr:grpSpPr>
        <a:xfrm>
          <a:off x="6904266" y="3039836"/>
          <a:ext cx="253092" cy="865414"/>
          <a:chOff x="462644" y="2122714"/>
          <a:chExt cx="157843" cy="865414"/>
        </a:xfrm>
      </xdr:grpSpPr>
      <xdr:pic>
        <xdr:nvPicPr>
          <xdr:cNvPr id="201" name="Picture 200" descr="http://ebs.toyotavn.com.vn:8000/OA_MEDIA/fwkhp_folder.gif">
            <a:extLst>
              <a:ext uri="{FF2B5EF4-FFF2-40B4-BE49-F238E27FC236}">
                <a16:creationId xmlns:a16="http://schemas.microsoft.com/office/drawing/2014/main" xmlns="" id="{00000000-0008-0000-10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2" name="Picture 201" descr="http://ebs.toyotavn.com.vn:8000/OA_MEDIA/fwkhp_folder.gif">
            <a:extLst>
              <a:ext uri="{FF2B5EF4-FFF2-40B4-BE49-F238E27FC236}">
                <a16:creationId xmlns:a16="http://schemas.microsoft.com/office/drawing/2014/main" xmlns="" id="{00000000-0008-0000-10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3" name="Picture 202" descr="http://ebs.toyotavn.com.vn:8000/OA_MEDIA/fwkhp_folder.gif">
            <a:extLst>
              <a:ext uri="{FF2B5EF4-FFF2-40B4-BE49-F238E27FC236}">
                <a16:creationId xmlns:a16="http://schemas.microsoft.com/office/drawing/2014/main" xmlns="" id="{00000000-0008-0000-10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4" name="Picture 203" descr="http://ebs.toyotavn.com.vn:8000/OA_MEDIA/fwkhp_folder.gif">
            <a:extLst>
              <a:ext uri="{FF2B5EF4-FFF2-40B4-BE49-F238E27FC236}">
                <a16:creationId xmlns:a16="http://schemas.microsoft.com/office/drawing/2014/main" xmlns="" id="{00000000-0008-0000-10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05" name="Group 204">
          <a:extLst>
            <a:ext uri="{FF2B5EF4-FFF2-40B4-BE49-F238E27FC236}">
              <a16:creationId xmlns:a16="http://schemas.microsoft.com/office/drawing/2014/main" xmlns="" id="{00000000-0008-0000-1000-0000CD000000}"/>
            </a:ext>
          </a:extLst>
        </xdr:cNvPr>
        <xdr:cNvGrpSpPr/>
      </xdr:nvGrpSpPr>
      <xdr:grpSpPr>
        <a:xfrm>
          <a:off x="6887937" y="2057401"/>
          <a:ext cx="253092" cy="865414"/>
          <a:chOff x="462644" y="2122714"/>
          <a:chExt cx="157843" cy="865414"/>
        </a:xfrm>
      </xdr:grpSpPr>
      <xdr:pic>
        <xdr:nvPicPr>
          <xdr:cNvPr id="206" name="Picture 205" descr="http://ebs.toyotavn.com.vn:8000/OA_MEDIA/fwkhp_folder.gif">
            <a:extLst>
              <a:ext uri="{FF2B5EF4-FFF2-40B4-BE49-F238E27FC236}">
                <a16:creationId xmlns:a16="http://schemas.microsoft.com/office/drawing/2014/main" xmlns="" id="{00000000-0008-0000-10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10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8" name="Picture 207" descr="http://ebs.toyotavn.com.vn:8000/OA_MEDIA/fwkhp_folder.gif">
            <a:extLst>
              <a:ext uri="{FF2B5EF4-FFF2-40B4-BE49-F238E27FC236}">
                <a16:creationId xmlns:a16="http://schemas.microsoft.com/office/drawing/2014/main" xmlns="" id="{00000000-0008-0000-10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Picture 208" descr="http://ebs.toyotavn.com.vn:8000/OA_MEDIA/fwkhp_folder.gif">
            <a:extLst>
              <a:ext uri="{FF2B5EF4-FFF2-40B4-BE49-F238E27FC236}">
                <a16:creationId xmlns:a16="http://schemas.microsoft.com/office/drawing/2014/main" xmlns="" id="{00000000-0008-0000-10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10" name="Group 209">
          <a:extLst>
            <a:ext uri="{FF2B5EF4-FFF2-40B4-BE49-F238E27FC236}">
              <a16:creationId xmlns:a16="http://schemas.microsoft.com/office/drawing/2014/main" xmlns="" id="{00000000-0008-0000-1000-0000D2000000}"/>
            </a:ext>
          </a:extLst>
        </xdr:cNvPr>
        <xdr:cNvGrpSpPr/>
      </xdr:nvGrpSpPr>
      <xdr:grpSpPr>
        <a:xfrm>
          <a:off x="6887937" y="2057401"/>
          <a:ext cx="253092" cy="865414"/>
          <a:chOff x="462644" y="2122714"/>
          <a:chExt cx="157843" cy="865414"/>
        </a:xfrm>
      </xdr:grpSpPr>
      <xdr:pic>
        <xdr:nvPicPr>
          <xdr:cNvPr id="211" name="Picture 210" descr="http://ebs.toyotavn.com.vn:8000/OA_MEDIA/fwkhp_folder.gif">
            <a:extLst>
              <a:ext uri="{FF2B5EF4-FFF2-40B4-BE49-F238E27FC236}">
                <a16:creationId xmlns:a16="http://schemas.microsoft.com/office/drawing/2014/main" xmlns="" id="{00000000-0008-0000-10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descr="http://ebs.toyotavn.com.vn:8000/OA_MEDIA/fwkhp_folder.gif">
            <a:extLst>
              <a:ext uri="{FF2B5EF4-FFF2-40B4-BE49-F238E27FC236}">
                <a16:creationId xmlns:a16="http://schemas.microsoft.com/office/drawing/2014/main" xmlns="" id="{00000000-0008-0000-10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3" name="Picture 212" descr="http://ebs.toyotavn.com.vn:8000/OA_MEDIA/fwkhp_folder.gif">
            <a:extLst>
              <a:ext uri="{FF2B5EF4-FFF2-40B4-BE49-F238E27FC236}">
                <a16:creationId xmlns:a16="http://schemas.microsoft.com/office/drawing/2014/main" xmlns="" id="{00000000-0008-0000-10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10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15" name="Group 214">
          <a:extLst>
            <a:ext uri="{FF2B5EF4-FFF2-40B4-BE49-F238E27FC236}">
              <a16:creationId xmlns:a16="http://schemas.microsoft.com/office/drawing/2014/main" xmlns="" id="{00000000-0008-0000-1000-0000D7000000}"/>
            </a:ext>
          </a:extLst>
        </xdr:cNvPr>
        <xdr:cNvGrpSpPr/>
      </xdr:nvGrpSpPr>
      <xdr:grpSpPr>
        <a:xfrm>
          <a:off x="6904266" y="3039836"/>
          <a:ext cx="253092" cy="865414"/>
          <a:chOff x="462644" y="2122714"/>
          <a:chExt cx="157843" cy="865414"/>
        </a:xfrm>
      </xdr:grpSpPr>
      <xdr:pic>
        <xdr:nvPicPr>
          <xdr:cNvPr id="216" name="Picture 215" descr="http://ebs.toyotavn.com.vn:8000/OA_MEDIA/fwkhp_folder.gif">
            <a:extLst>
              <a:ext uri="{FF2B5EF4-FFF2-40B4-BE49-F238E27FC236}">
                <a16:creationId xmlns:a16="http://schemas.microsoft.com/office/drawing/2014/main" xmlns="" id="{00000000-0008-0000-10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7" name="Picture 216" descr="http://ebs.toyotavn.com.vn:8000/OA_MEDIA/fwkhp_folder.gif">
            <a:extLst>
              <a:ext uri="{FF2B5EF4-FFF2-40B4-BE49-F238E27FC236}">
                <a16:creationId xmlns:a16="http://schemas.microsoft.com/office/drawing/2014/main" xmlns="" id="{00000000-0008-0000-10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8" name="Picture 217" descr="http://ebs.toyotavn.com.vn:8000/OA_MEDIA/fwkhp_folder.gif">
            <a:extLst>
              <a:ext uri="{FF2B5EF4-FFF2-40B4-BE49-F238E27FC236}">
                <a16:creationId xmlns:a16="http://schemas.microsoft.com/office/drawing/2014/main" xmlns="" id="{00000000-0008-0000-10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10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13</xdr:row>
      <xdr:rowOff>29937</xdr:rowOff>
    </xdr:from>
    <xdr:to>
      <xdr:col>23</xdr:col>
      <xdr:colOff>10886</xdr:colOff>
      <xdr:row>16</xdr:row>
      <xdr:rowOff>201386</xdr:rowOff>
    </xdr:to>
    <xdr:grpSp>
      <xdr:nvGrpSpPr>
        <xdr:cNvPr id="220" name="Group 219">
          <a:extLst>
            <a:ext uri="{FF2B5EF4-FFF2-40B4-BE49-F238E27FC236}">
              <a16:creationId xmlns:a16="http://schemas.microsoft.com/office/drawing/2014/main" xmlns="" id="{00000000-0008-0000-1000-0000DC000000}"/>
            </a:ext>
          </a:extLst>
        </xdr:cNvPr>
        <xdr:cNvGrpSpPr/>
      </xdr:nvGrpSpPr>
      <xdr:grpSpPr>
        <a:xfrm>
          <a:off x="6887937" y="2288723"/>
          <a:ext cx="253092" cy="865413"/>
          <a:chOff x="462644" y="2122714"/>
          <a:chExt cx="157843" cy="865414"/>
        </a:xfrm>
      </xdr:grpSpPr>
      <xdr:pic>
        <xdr:nvPicPr>
          <xdr:cNvPr id="221" name="Picture 220" descr="http://ebs.toyotavn.com.vn:8000/OA_MEDIA/fwkhp_folder.gif">
            <a:extLst>
              <a:ext uri="{FF2B5EF4-FFF2-40B4-BE49-F238E27FC236}">
                <a16:creationId xmlns:a16="http://schemas.microsoft.com/office/drawing/2014/main" xmlns="" id="{00000000-0008-0000-10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2" name="Picture 221" descr="http://ebs.toyotavn.com.vn:8000/OA_MEDIA/fwkhp_folder.gif">
            <a:extLst>
              <a:ext uri="{FF2B5EF4-FFF2-40B4-BE49-F238E27FC236}">
                <a16:creationId xmlns:a16="http://schemas.microsoft.com/office/drawing/2014/main" xmlns="" id="{00000000-0008-0000-10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3" name="Picture 222" descr="http://ebs.toyotavn.com.vn:8000/OA_MEDIA/fwkhp_folder.gif">
            <a:extLst>
              <a:ext uri="{FF2B5EF4-FFF2-40B4-BE49-F238E27FC236}">
                <a16:creationId xmlns:a16="http://schemas.microsoft.com/office/drawing/2014/main" xmlns="" id="{00000000-0008-0000-10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10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25" name="Group 224">
          <a:extLst>
            <a:ext uri="{FF2B5EF4-FFF2-40B4-BE49-F238E27FC236}">
              <a16:creationId xmlns:a16="http://schemas.microsoft.com/office/drawing/2014/main" xmlns="" id="{00000000-0008-0000-1000-0000E1000000}"/>
            </a:ext>
          </a:extLst>
        </xdr:cNvPr>
        <xdr:cNvGrpSpPr/>
      </xdr:nvGrpSpPr>
      <xdr:grpSpPr>
        <a:xfrm>
          <a:off x="6887937" y="2057401"/>
          <a:ext cx="253092" cy="865414"/>
          <a:chOff x="462644" y="2122714"/>
          <a:chExt cx="157843" cy="865414"/>
        </a:xfrm>
      </xdr:grpSpPr>
      <xdr:pic>
        <xdr:nvPicPr>
          <xdr:cNvPr id="226" name="Picture 225" descr="http://ebs.toyotavn.com.vn:8000/OA_MEDIA/fwkhp_folder.gif">
            <a:extLst>
              <a:ext uri="{FF2B5EF4-FFF2-40B4-BE49-F238E27FC236}">
                <a16:creationId xmlns:a16="http://schemas.microsoft.com/office/drawing/2014/main" xmlns="" id="{00000000-0008-0000-10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7" name="Picture 226" descr="http://ebs.toyotavn.com.vn:8000/OA_MEDIA/fwkhp_folder.gif">
            <a:extLst>
              <a:ext uri="{FF2B5EF4-FFF2-40B4-BE49-F238E27FC236}">
                <a16:creationId xmlns:a16="http://schemas.microsoft.com/office/drawing/2014/main" xmlns="" id="{00000000-0008-0000-10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10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9" name="Picture 228" descr="http://ebs.toyotavn.com.vn:8000/OA_MEDIA/fwkhp_folder.gif">
            <a:extLst>
              <a:ext uri="{FF2B5EF4-FFF2-40B4-BE49-F238E27FC236}">
                <a16:creationId xmlns:a16="http://schemas.microsoft.com/office/drawing/2014/main" xmlns="" id="{00000000-0008-0000-10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0" name="Group 229">
          <a:extLst>
            <a:ext uri="{FF2B5EF4-FFF2-40B4-BE49-F238E27FC236}">
              <a16:creationId xmlns:a16="http://schemas.microsoft.com/office/drawing/2014/main" xmlns="" id="{00000000-0008-0000-1000-0000E6000000}"/>
            </a:ext>
          </a:extLst>
        </xdr:cNvPr>
        <xdr:cNvGrpSpPr/>
      </xdr:nvGrpSpPr>
      <xdr:grpSpPr>
        <a:xfrm>
          <a:off x="6887937" y="2057401"/>
          <a:ext cx="253092" cy="865414"/>
          <a:chOff x="462644" y="2122714"/>
          <a:chExt cx="157843" cy="865414"/>
        </a:xfrm>
      </xdr:grpSpPr>
      <xdr:pic>
        <xdr:nvPicPr>
          <xdr:cNvPr id="231" name="Picture 230" descr="http://ebs.toyotavn.com.vn:8000/OA_MEDIA/fwkhp_folder.gif">
            <a:extLst>
              <a:ext uri="{FF2B5EF4-FFF2-40B4-BE49-F238E27FC236}">
                <a16:creationId xmlns:a16="http://schemas.microsoft.com/office/drawing/2014/main" xmlns="" id="{00000000-0008-0000-10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 name="Picture 231" descr="http://ebs.toyotavn.com.vn:8000/OA_MEDIA/fwkhp_folder.gif">
            <a:extLst>
              <a:ext uri="{FF2B5EF4-FFF2-40B4-BE49-F238E27FC236}">
                <a16:creationId xmlns:a16="http://schemas.microsoft.com/office/drawing/2014/main" xmlns="" id="{00000000-0008-0000-10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10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10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35" name="Group 234">
          <a:extLst>
            <a:ext uri="{FF2B5EF4-FFF2-40B4-BE49-F238E27FC236}">
              <a16:creationId xmlns:a16="http://schemas.microsoft.com/office/drawing/2014/main" xmlns="" id="{00000000-0008-0000-1000-0000EB000000}"/>
            </a:ext>
          </a:extLst>
        </xdr:cNvPr>
        <xdr:cNvGrpSpPr/>
      </xdr:nvGrpSpPr>
      <xdr:grpSpPr>
        <a:xfrm>
          <a:off x="6887937" y="2057401"/>
          <a:ext cx="253092" cy="865414"/>
          <a:chOff x="462644" y="2122714"/>
          <a:chExt cx="157843" cy="865414"/>
        </a:xfrm>
      </xdr:grpSpPr>
      <xdr:pic>
        <xdr:nvPicPr>
          <xdr:cNvPr id="236" name="Picture 235" descr="http://ebs.toyotavn.com.vn:8000/OA_MEDIA/fwkhp_folder.gif">
            <a:extLst>
              <a:ext uri="{FF2B5EF4-FFF2-40B4-BE49-F238E27FC236}">
                <a16:creationId xmlns:a16="http://schemas.microsoft.com/office/drawing/2014/main" xmlns="" id="{00000000-0008-0000-10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7" name="Picture 236" descr="http://ebs.toyotavn.com.vn:8000/OA_MEDIA/fwkhp_folder.gif">
            <a:extLst>
              <a:ext uri="{FF2B5EF4-FFF2-40B4-BE49-F238E27FC236}">
                <a16:creationId xmlns:a16="http://schemas.microsoft.com/office/drawing/2014/main" xmlns="" id="{00000000-0008-0000-10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10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10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40" name="Group 239">
          <a:extLst>
            <a:ext uri="{FF2B5EF4-FFF2-40B4-BE49-F238E27FC236}">
              <a16:creationId xmlns:a16="http://schemas.microsoft.com/office/drawing/2014/main" xmlns="" id="{00000000-0008-0000-1000-0000F0000000}"/>
            </a:ext>
          </a:extLst>
        </xdr:cNvPr>
        <xdr:cNvGrpSpPr/>
      </xdr:nvGrpSpPr>
      <xdr:grpSpPr>
        <a:xfrm>
          <a:off x="6887937" y="2057401"/>
          <a:ext cx="253092" cy="865414"/>
          <a:chOff x="462644" y="2122714"/>
          <a:chExt cx="157843" cy="865414"/>
        </a:xfrm>
      </xdr:grpSpPr>
      <xdr:pic>
        <xdr:nvPicPr>
          <xdr:cNvPr id="241" name="Picture 240" descr="http://ebs.toyotavn.com.vn:8000/OA_MEDIA/fwkhp_folder.gif">
            <a:extLst>
              <a:ext uri="{FF2B5EF4-FFF2-40B4-BE49-F238E27FC236}">
                <a16:creationId xmlns:a16="http://schemas.microsoft.com/office/drawing/2014/main" xmlns="" id="{00000000-0008-0000-10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2" name="Picture 241" descr="http://ebs.toyotavn.com.vn:8000/OA_MEDIA/fwkhp_folder.gif">
            <a:extLst>
              <a:ext uri="{FF2B5EF4-FFF2-40B4-BE49-F238E27FC236}">
                <a16:creationId xmlns:a16="http://schemas.microsoft.com/office/drawing/2014/main" xmlns="" id="{00000000-0008-0000-10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3" name="Picture 242" descr="http://ebs.toyotavn.com.vn:8000/OA_MEDIA/fwkhp_folder.gif">
            <a:extLst>
              <a:ext uri="{FF2B5EF4-FFF2-40B4-BE49-F238E27FC236}">
                <a16:creationId xmlns:a16="http://schemas.microsoft.com/office/drawing/2014/main" xmlns="" id="{00000000-0008-0000-10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4" name="Picture 243" descr="http://ebs.toyotavn.com.vn:8000/OA_MEDIA/fwkhp_folder.gif">
            <a:extLst>
              <a:ext uri="{FF2B5EF4-FFF2-40B4-BE49-F238E27FC236}">
                <a16:creationId xmlns:a16="http://schemas.microsoft.com/office/drawing/2014/main" xmlns="" id="{00000000-0008-0000-10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45" name="Group 244">
          <a:extLst>
            <a:ext uri="{FF2B5EF4-FFF2-40B4-BE49-F238E27FC236}">
              <a16:creationId xmlns:a16="http://schemas.microsoft.com/office/drawing/2014/main" xmlns="" id="{00000000-0008-0000-1000-0000F5000000}"/>
            </a:ext>
          </a:extLst>
        </xdr:cNvPr>
        <xdr:cNvGrpSpPr/>
      </xdr:nvGrpSpPr>
      <xdr:grpSpPr>
        <a:xfrm>
          <a:off x="6904266" y="3039836"/>
          <a:ext cx="253092" cy="865414"/>
          <a:chOff x="462644" y="2122714"/>
          <a:chExt cx="157843" cy="865414"/>
        </a:xfrm>
      </xdr:grpSpPr>
      <xdr:pic>
        <xdr:nvPicPr>
          <xdr:cNvPr id="246" name="Picture 245" descr="http://ebs.toyotavn.com.vn:8000/OA_MEDIA/fwkhp_folder.gif">
            <a:extLst>
              <a:ext uri="{FF2B5EF4-FFF2-40B4-BE49-F238E27FC236}">
                <a16:creationId xmlns:a16="http://schemas.microsoft.com/office/drawing/2014/main" xmlns="" id="{00000000-0008-0000-10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7" name="Picture 246" descr="http://ebs.toyotavn.com.vn:8000/OA_MEDIA/fwkhp_folder.gif">
            <a:extLst>
              <a:ext uri="{FF2B5EF4-FFF2-40B4-BE49-F238E27FC236}">
                <a16:creationId xmlns:a16="http://schemas.microsoft.com/office/drawing/2014/main" xmlns="" id="{00000000-0008-0000-10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8" name="Picture 247" descr="http://ebs.toyotavn.com.vn:8000/OA_MEDIA/fwkhp_folder.gif">
            <a:extLst>
              <a:ext uri="{FF2B5EF4-FFF2-40B4-BE49-F238E27FC236}">
                <a16:creationId xmlns:a16="http://schemas.microsoft.com/office/drawing/2014/main" xmlns="" id="{00000000-0008-0000-10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9" name="Picture 248" descr="http://ebs.toyotavn.com.vn:8000/OA_MEDIA/fwkhp_folder.gif">
            <a:extLst>
              <a:ext uri="{FF2B5EF4-FFF2-40B4-BE49-F238E27FC236}">
                <a16:creationId xmlns:a16="http://schemas.microsoft.com/office/drawing/2014/main" xmlns="" id="{00000000-0008-0000-10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50" name="Group 249">
          <a:extLst>
            <a:ext uri="{FF2B5EF4-FFF2-40B4-BE49-F238E27FC236}">
              <a16:creationId xmlns:a16="http://schemas.microsoft.com/office/drawing/2014/main" xmlns="" id="{00000000-0008-0000-1000-0000FA000000}"/>
            </a:ext>
          </a:extLst>
        </xdr:cNvPr>
        <xdr:cNvGrpSpPr/>
      </xdr:nvGrpSpPr>
      <xdr:grpSpPr>
        <a:xfrm>
          <a:off x="6887937" y="2057401"/>
          <a:ext cx="253092" cy="865414"/>
          <a:chOff x="462644" y="2122714"/>
          <a:chExt cx="157843" cy="865414"/>
        </a:xfrm>
      </xdr:grpSpPr>
      <xdr:pic>
        <xdr:nvPicPr>
          <xdr:cNvPr id="251" name="Picture 250" descr="http://ebs.toyotavn.com.vn:8000/OA_MEDIA/fwkhp_folder.gif">
            <a:extLst>
              <a:ext uri="{FF2B5EF4-FFF2-40B4-BE49-F238E27FC236}">
                <a16:creationId xmlns:a16="http://schemas.microsoft.com/office/drawing/2014/main" xmlns="" id="{00000000-0008-0000-10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2" name="Picture 251" descr="http://ebs.toyotavn.com.vn:8000/OA_MEDIA/fwkhp_folder.gif">
            <a:extLst>
              <a:ext uri="{FF2B5EF4-FFF2-40B4-BE49-F238E27FC236}">
                <a16:creationId xmlns:a16="http://schemas.microsoft.com/office/drawing/2014/main" xmlns="" id="{00000000-0008-0000-10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descr="http://ebs.toyotavn.com.vn:8000/OA_MEDIA/fwkhp_folder.gif">
            <a:extLst>
              <a:ext uri="{FF2B5EF4-FFF2-40B4-BE49-F238E27FC236}">
                <a16:creationId xmlns:a16="http://schemas.microsoft.com/office/drawing/2014/main" xmlns="" id="{00000000-0008-0000-10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4" name="Picture 253" descr="http://ebs.toyotavn.com.vn:8000/OA_MEDIA/fwkhp_folder.gif">
            <a:extLst>
              <a:ext uri="{FF2B5EF4-FFF2-40B4-BE49-F238E27FC236}">
                <a16:creationId xmlns:a16="http://schemas.microsoft.com/office/drawing/2014/main" xmlns="" id="{00000000-0008-0000-10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55" name="Group 254">
          <a:extLst>
            <a:ext uri="{FF2B5EF4-FFF2-40B4-BE49-F238E27FC236}">
              <a16:creationId xmlns:a16="http://schemas.microsoft.com/office/drawing/2014/main" xmlns="" id="{00000000-0008-0000-1000-0000FF000000}"/>
            </a:ext>
          </a:extLst>
        </xdr:cNvPr>
        <xdr:cNvGrpSpPr/>
      </xdr:nvGrpSpPr>
      <xdr:grpSpPr>
        <a:xfrm>
          <a:off x="6887937" y="2057401"/>
          <a:ext cx="253092" cy="865414"/>
          <a:chOff x="462644" y="2122714"/>
          <a:chExt cx="157843" cy="865414"/>
        </a:xfrm>
      </xdr:grpSpPr>
      <xdr:pic>
        <xdr:nvPicPr>
          <xdr:cNvPr id="256" name="Picture 255" descr="http://ebs.toyotavn.com.vn:8000/OA_MEDIA/fwkhp_folder.gif">
            <a:extLst>
              <a:ext uri="{FF2B5EF4-FFF2-40B4-BE49-F238E27FC236}">
                <a16:creationId xmlns:a16="http://schemas.microsoft.com/office/drawing/2014/main" xmlns="" id="{00000000-0008-0000-10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7" name="Picture 256" descr="http://ebs.toyotavn.com.vn:8000/OA_MEDIA/fwkhp_folder.gif">
            <a:extLst>
              <a:ext uri="{FF2B5EF4-FFF2-40B4-BE49-F238E27FC236}">
                <a16:creationId xmlns:a16="http://schemas.microsoft.com/office/drawing/2014/main" xmlns="" id="{00000000-0008-0000-10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Picture 257" descr="http://ebs.toyotavn.com.vn:8000/OA_MEDIA/fwkhp_folder.gif">
            <a:extLst>
              <a:ext uri="{FF2B5EF4-FFF2-40B4-BE49-F238E27FC236}">
                <a16:creationId xmlns:a16="http://schemas.microsoft.com/office/drawing/2014/main" xmlns="" id="{00000000-0008-0000-10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9" name="Picture 258" descr="http://ebs.toyotavn.com.vn:8000/OA_MEDIA/fwkhp_folder.gif">
            <a:extLst>
              <a:ext uri="{FF2B5EF4-FFF2-40B4-BE49-F238E27FC236}">
                <a16:creationId xmlns:a16="http://schemas.microsoft.com/office/drawing/2014/main" xmlns="" id="{00000000-0008-0000-10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60" name="Group 259">
          <a:extLst>
            <a:ext uri="{FF2B5EF4-FFF2-40B4-BE49-F238E27FC236}">
              <a16:creationId xmlns:a16="http://schemas.microsoft.com/office/drawing/2014/main" xmlns="" id="{00000000-0008-0000-1000-000004010000}"/>
            </a:ext>
          </a:extLst>
        </xdr:cNvPr>
        <xdr:cNvGrpSpPr/>
      </xdr:nvGrpSpPr>
      <xdr:grpSpPr>
        <a:xfrm>
          <a:off x="6887937" y="2057401"/>
          <a:ext cx="253092" cy="865414"/>
          <a:chOff x="462644" y="2122714"/>
          <a:chExt cx="157843" cy="865414"/>
        </a:xfrm>
      </xdr:grpSpPr>
      <xdr:pic>
        <xdr:nvPicPr>
          <xdr:cNvPr id="261" name="Picture 260" descr="http://ebs.toyotavn.com.vn:8000/OA_MEDIA/fwkhp_folder.gif">
            <a:extLst>
              <a:ext uri="{FF2B5EF4-FFF2-40B4-BE49-F238E27FC236}">
                <a16:creationId xmlns:a16="http://schemas.microsoft.com/office/drawing/2014/main" xmlns="" id="{00000000-0008-0000-10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2" name="Picture 261" descr="http://ebs.toyotavn.com.vn:8000/OA_MEDIA/fwkhp_folder.gif">
            <a:extLst>
              <a:ext uri="{FF2B5EF4-FFF2-40B4-BE49-F238E27FC236}">
                <a16:creationId xmlns:a16="http://schemas.microsoft.com/office/drawing/2014/main" xmlns="" id="{00000000-0008-0000-10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Picture 262" descr="http://ebs.toyotavn.com.vn:8000/OA_MEDIA/fwkhp_folder.gif">
            <a:extLst>
              <a:ext uri="{FF2B5EF4-FFF2-40B4-BE49-F238E27FC236}">
                <a16:creationId xmlns:a16="http://schemas.microsoft.com/office/drawing/2014/main" xmlns="" id="{00000000-0008-0000-10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10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265" name="Picture 264" descr="http://ebs.toyotavn.com.vn:8000/OA_MEDIA/fwkhp_folder.gif">
          <a:extLst>
            <a:ext uri="{FF2B5EF4-FFF2-40B4-BE49-F238E27FC236}">
              <a16:creationId xmlns:a16="http://schemas.microsoft.com/office/drawing/2014/main" xmlns="" id="{00000000-0008-0000-10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266" name="Group 265">
          <a:extLst>
            <a:ext uri="{FF2B5EF4-FFF2-40B4-BE49-F238E27FC236}">
              <a16:creationId xmlns:a16="http://schemas.microsoft.com/office/drawing/2014/main" xmlns="" id="{00000000-0008-0000-1000-00000A010000}"/>
            </a:ext>
          </a:extLst>
        </xdr:cNvPr>
        <xdr:cNvGrpSpPr/>
      </xdr:nvGrpSpPr>
      <xdr:grpSpPr>
        <a:xfrm>
          <a:off x="6887937" y="2057401"/>
          <a:ext cx="253092" cy="865414"/>
          <a:chOff x="462644" y="2122714"/>
          <a:chExt cx="157843" cy="865414"/>
        </a:xfrm>
      </xdr:grpSpPr>
      <xdr:pic>
        <xdr:nvPicPr>
          <xdr:cNvPr id="267" name="Picture 266" descr="http://ebs.toyotavn.com.vn:8000/OA_MEDIA/fwkhp_folder.gif">
            <a:extLst>
              <a:ext uri="{FF2B5EF4-FFF2-40B4-BE49-F238E27FC236}">
                <a16:creationId xmlns:a16="http://schemas.microsoft.com/office/drawing/2014/main" xmlns="" id="{00000000-0008-0000-10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8" name="Picture 267" descr="http://ebs.toyotavn.com.vn:8000/OA_MEDIA/fwkhp_folder.gif">
            <a:extLst>
              <a:ext uri="{FF2B5EF4-FFF2-40B4-BE49-F238E27FC236}">
                <a16:creationId xmlns:a16="http://schemas.microsoft.com/office/drawing/2014/main" xmlns="" id="{00000000-0008-0000-10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10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0" name="Picture 269" descr="http://ebs.toyotavn.com.vn:8000/OA_MEDIA/fwkhp_folder.gif">
            <a:extLst>
              <a:ext uri="{FF2B5EF4-FFF2-40B4-BE49-F238E27FC236}">
                <a16:creationId xmlns:a16="http://schemas.microsoft.com/office/drawing/2014/main" xmlns="" id="{00000000-0008-0000-10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72" name="Group 271">
          <a:extLst>
            <a:ext uri="{FF2B5EF4-FFF2-40B4-BE49-F238E27FC236}">
              <a16:creationId xmlns:a16="http://schemas.microsoft.com/office/drawing/2014/main" xmlns="" id="{00000000-0008-0000-1000-000010010000}"/>
            </a:ext>
          </a:extLst>
        </xdr:cNvPr>
        <xdr:cNvGrpSpPr/>
      </xdr:nvGrpSpPr>
      <xdr:grpSpPr>
        <a:xfrm>
          <a:off x="6904266" y="3039836"/>
          <a:ext cx="253092" cy="865414"/>
          <a:chOff x="462644" y="2122714"/>
          <a:chExt cx="157843" cy="865414"/>
        </a:xfrm>
      </xdr:grpSpPr>
      <xdr:pic>
        <xdr:nvPicPr>
          <xdr:cNvPr id="273" name="Picture 272" descr="http://ebs.toyotavn.com.vn:8000/OA_MEDIA/fwkhp_folder.gif">
            <a:extLst>
              <a:ext uri="{FF2B5EF4-FFF2-40B4-BE49-F238E27FC236}">
                <a16:creationId xmlns:a16="http://schemas.microsoft.com/office/drawing/2014/main" xmlns="" id="{00000000-0008-0000-10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10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10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6" name="Picture 275" descr="http://ebs.toyotavn.com.vn:8000/OA_MEDIA/fwkhp_folder.gif">
            <a:extLst>
              <a:ext uri="{FF2B5EF4-FFF2-40B4-BE49-F238E27FC236}">
                <a16:creationId xmlns:a16="http://schemas.microsoft.com/office/drawing/2014/main" xmlns="" id="{00000000-0008-0000-1000-00001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77" name="Group 276">
          <a:extLst>
            <a:ext uri="{FF2B5EF4-FFF2-40B4-BE49-F238E27FC236}">
              <a16:creationId xmlns:a16="http://schemas.microsoft.com/office/drawing/2014/main" xmlns="" id="{00000000-0008-0000-1000-000015010000}"/>
            </a:ext>
          </a:extLst>
        </xdr:cNvPr>
        <xdr:cNvGrpSpPr/>
      </xdr:nvGrpSpPr>
      <xdr:grpSpPr>
        <a:xfrm>
          <a:off x="6887937" y="2057401"/>
          <a:ext cx="253092" cy="865414"/>
          <a:chOff x="462644" y="2122714"/>
          <a:chExt cx="157843" cy="865414"/>
        </a:xfrm>
      </xdr:grpSpPr>
      <xdr:pic>
        <xdr:nvPicPr>
          <xdr:cNvPr id="278" name="Picture 277" descr="http://ebs.toyotavn.com.vn:8000/OA_MEDIA/fwkhp_folder.gif">
            <a:extLst>
              <a:ext uri="{FF2B5EF4-FFF2-40B4-BE49-F238E27FC236}">
                <a16:creationId xmlns:a16="http://schemas.microsoft.com/office/drawing/2014/main" xmlns="" id="{00000000-0008-0000-10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10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10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1" name="Picture 280" descr="http://ebs.toyotavn.com.vn:8000/OA_MEDIA/fwkhp_folder.gif">
            <a:extLst>
              <a:ext uri="{FF2B5EF4-FFF2-40B4-BE49-F238E27FC236}">
                <a16:creationId xmlns:a16="http://schemas.microsoft.com/office/drawing/2014/main" xmlns="" id="{00000000-0008-0000-10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82" name="Group 281">
          <a:extLst>
            <a:ext uri="{FF2B5EF4-FFF2-40B4-BE49-F238E27FC236}">
              <a16:creationId xmlns:a16="http://schemas.microsoft.com/office/drawing/2014/main" xmlns="" id="{00000000-0008-0000-1000-00001A010000}"/>
            </a:ext>
          </a:extLst>
        </xdr:cNvPr>
        <xdr:cNvGrpSpPr/>
      </xdr:nvGrpSpPr>
      <xdr:grpSpPr>
        <a:xfrm>
          <a:off x="6887937" y="2057401"/>
          <a:ext cx="253092" cy="865414"/>
          <a:chOff x="462644" y="2122714"/>
          <a:chExt cx="157843" cy="865414"/>
        </a:xfrm>
      </xdr:grpSpPr>
      <xdr:pic>
        <xdr:nvPicPr>
          <xdr:cNvPr id="283" name="Picture 282" descr="http://ebs.toyotavn.com.vn:8000/OA_MEDIA/fwkhp_folder.gif">
            <a:extLst>
              <a:ext uri="{FF2B5EF4-FFF2-40B4-BE49-F238E27FC236}">
                <a16:creationId xmlns:a16="http://schemas.microsoft.com/office/drawing/2014/main" xmlns="" id="{00000000-0008-0000-10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10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10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6" name="Picture 285" descr="http://ebs.toyotavn.com.vn:8000/OA_MEDIA/fwkhp_folder.gif">
            <a:extLst>
              <a:ext uri="{FF2B5EF4-FFF2-40B4-BE49-F238E27FC236}">
                <a16:creationId xmlns:a16="http://schemas.microsoft.com/office/drawing/2014/main" xmlns="" id="{00000000-0008-0000-10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287" name="Group 286">
          <a:extLst>
            <a:ext uri="{FF2B5EF4-FFF2-40B4-BE49-F238E27FC236}">
              <a16:creationId xmlns:a16="http://schemas.microsoft.com/office/drawing/2014/main" xmlns="" id="{00000000-0008-0000-1000-00001F010000}"/>
            </a:ext>
          </a:extLst>
        </xdr:cNvPr>
        <xdr:cNvGrpSpPr/>
      </xdr:nvGrpSpPr>
      <xdr:grpSpPr>
        <a:xfrm>
          <a:off x="6904266" y="3039836"/>
          <a:ext cx="253092" cy="865414"/>
          <a:chOff x="462644" y="2122714"/>
          <a:chExt cx="157843" cy="865414"/>
        </a:xfrm>
      </xdr:grpSpPr>
      <xdr:pic>
        <xdr:nvPicPr>
          <xdr:cNvPr id="288" name="Picture 287" descr="http://ebs.toyotavn.com.vn:8000/OA_MEDIA/fwkhp_folder.gif">
            <a:extLst>
              <a:ext uri="{FF2B5EF4-FFF2-40B4-BE49-F238E27FC236}">
                <a16:creationId xmlns:a16="http://schemas.microsoft.com/office/drawing/2014/main" xmlns="" id="{00000000-0008-0000-10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10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10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1" name="Picture 290" descr="http://ebs.toyotavn.com.vn:8000/OA_MEDIA/fwkhp_folder.gif">
            <a:extLst>
              <a:ext uri="{FF2B5EF4-FFF2-40B4-BE49-F238E27FC236}">
                <a16:creationId xmlns:a16="http://schemas.microsoft.com/office/drawing/2014/main" xmlns="" id="{00000000-0008-0000-10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13</xdr:row>
      <xdr:rowOff>29937</xdr:rowOff>
    </xdr:from>
    <xdr:to>
      <xdr:col>23</xdr:col>
      <xdr:colOff>10886</xdr:colOff>
      <xdr:row>16</xdr:row>
      <xdr:rowOff>201386</xdr:rowOff>
    </xdr:to>
    <xdr:grpSp>
      <xdr:nvGrpSpPr>
        <xdr:cNvPr id="292" name="Group 291">
          <a:extLst>
            <a:ext uri="{FF2B5EF4-FFF2-40B4-BE49-F238E27FC236}">
              <a16:creationId xmlns:a16="http://schemas.microsoft.com/office/drawing/2014/main" xmlns="" id="{00000000-0008-0000-1000-000024010000}"/>
            </a:ext>
          </a:extLst>
        </xdr:cNvPr>
        <xdr:cNvGrpSpPr/>
      </xdr:nvGrpSpPr>
      <xdr:grpSpPr>
        <a:xfrm>
          <a:off x="6887937" y="2288723"/>
          <a:ext cx="253092" cy="865413"/>
          <a:chOff x="462644" y="2122714"/>
          <a:chExt cx="157843" cy="865414"/>
        </a:xfrm>
      </xdr:grpSpPr>
      <xdr:pic>
        <xdr:nvPicPr>
          <xdr:cNvPr id="293" name="Picture 292" descr="http://ebs.toyotavn.com.vn:8000/OA_MEDIA/fwkhp_folder.gif">
            <a:extLst>
              <a:ext uri="{FF2B5EF4-FFF2-40B4-BE49-F238E27FC236}">
                <a16:creationId xmlns:a16="http://schemas.microsoft.com/office/drawing/2014/main" xmlns="" id="{00000000-0008-0000-10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4" name="Picture 293" descr="http://ebs.toyotavn.com.vn:8000/OA_MEDIA/fwkhp_folder.gif">
            <a:extLst>
              <a:ext uri="{FF2B5EF4-FFF2-40B4-BE49-F238E27FC236}">
                <a16:creationId xmlns:a16="http://schemas.microsoft.com/office/drawing/2014/main" xmlns="" id="{00000000-0008-0000-10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10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6" name="Picture 295" descr="http://ebs.toyotavn.com.vn:8000/OA_MEDIA/fwkhp_folder.gif">
            <a:extLst>
              <a:ext uri="{FF2B5EF4-FFF2-40B4-BE49-F238E27FC236}">
                <a16:creationId xmlns:a16="http://schemas.microsoft.com/office/drawing/2014/main" xmlns="" id="{00000000-0008-0000-10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297" name="Group 296">
          <a:extLst>
            <a:ext uri="{FF2B5EF4-FFF2-40B4-BE49-F238E27FC236}">
              <a16:creationId xmlns:a16="http://schemas.microsoft.com/office/drawing/2014/main" xmlns="" id="{00000000-0008-0000-1000-000029010000}"/>
            </a:ext>
          </a:extLst>
        </xdr:cNvPr>
        <xdr:cNvGrpSpPr/>
      </xdr:nvGrpSpPr>
      <xdr:grpSpPr>
        <a:xfrm>
          <a:off x="6887937" y="2057401"/>
          <a:ext cx="253092" cy="865414"/>
          <a:chOff x="462644" y="2122714"/>
          <a:chExt cx="157843" cy="865414"/>
        </a:xfrm>
      </xdr:grpSpPr>
      <xdr:pic>
        <xdr:nvPicPr>
          <xdr:cNvPr id="298" name="Picture 297" descr="http://ebs.toyotavn.com.vn:8000/OA_MEDIA/fwkhp_folder.gif">
            <a:extLst>
              <a:ext uri="{FF2B5EF4-FFF2-40B4-BE49-F238E27FC236}">
                <a16:creationId xmlns:a16="http://schemas.microsoft.com/office/drawing/2014/main" xmlns="" id="{00000000-0008-0000-10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Picture 298" descr="http://ebs.toyotavn.com.vn:8000/OA_MEDIA/fwkhp_folder.gif">
            <a:extLst>
              <a:ext uri="{FF2B5EF4-FFF2-40B4-BE49-F238E27FC236}">
                <a16:creationId xmlns:a16="http://schemas.microsoft.com/office/drawing/2014/main" xmlns="" id="{00000000-0008-0000-10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0" name="Picture 299" descr="http://ebs.toyotavn.com.vn:8000/OA_MEDIA/fwkhp_folder.gif">
            <a:extLst>
              <a:ext uri="{FF2B5EF4-FFF2-40B4-BE49-F238E27FC236}">
                <a16:creationId xmlns:a16="http://schemas.microsoft.com/office/drawing/2014/main" xmlns="" id="{00000000-0008-0000-10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1" name="Picture 300" descr="http://ebs.toyotavn.com.vn:8000/OA_MEDIA/fwkhp_folder.gif">
            <a:extLst>
              <a:ext uri="{FF2B5EF4-FFF2-40B4-BE49-F238E27FC236}">
                <a16:creationId xmlns:a16="http://schemas.microsoft.com/office/drawing/2014/main" xmlns="" id="{00000000-0008-0000-10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02" name="Group 301">
          <a:extLst>
            <a:ext uri="{FF2B5EF4-FFF2-40B4-BE49-F238E27FC236}">
              <a16:creationId xmlns:a16="http://schemas.microsoft.com/office/drawing/2014/main" xmlns="" id="{00000000-0008-0000-1000-00002E010000}"/>
            </a:ext>
          </a:extLst>
        </xdr:cNvPr>
        <xdr:cNvGrpSpPr/>
      </xdr:nvGrpSpPr>
      <xdr:grpSpPr>
        <a:xfrm>
          <a:off x="6887937" y="2057401"/>
          <a:ext cx="253092" cy="865414"/>
          <a:chOff x="462644" y="2122714"/>
          <a:chExt cx="157843" cy="865414"/>
        </a:xfrm>
      </xdr:grpSpPr>
      <xdr:pic>
        <xdr:nvPicPr>
          <xdr:cNvPr id="303" name="Picture 302" descr="http://ebs.toyotavn.com.vn:8000/OA_MEDIA/fwkhp_folder.gif">
            <a:extLst>
              <a:ext uri="{FF2B5EF4-FFF2-40B4-BE49-F238E27FC236}">
                <a16:creationId xmlns:a16="http://schemas.microsoft.com/office/drawing/2014/main" xmlns="" id="{00000000-0008-0000-10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4" name="Picture 303" descr="http://ebs.toyotavn.com.vn:8000/OA_MEDIA/fwkhp_folder.gif">
            <a:extLst>
              <a:ext uri="{FF2B5EF4-FFF2-40B4-BE49-F238E27FC236}">
                <a16:creationId xmlns:a16="http://schemas.microsoft.com/office/drawing/2014/main" xmlns="" id="{00000000-0008-0000-10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5" name="Picture 304" descr="http://ebs.toyotavn.com.vn:8000/OA_MEDIA/fwkhp_folder.gif">
            <a:extLst>
              <a:ext uri="{FF2B5EF4-FFF2-40B4-BE49-F238E27FC236}">
                <a16:creationId xmlns:a16="http://schemas.microsoft.com/office/drawing/2014/main" xmlns="" id="{00000000-0008-0000-10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6" name="Picture 305" descr="http://ebs.toyotavn.com.vn:8000/OA_MEDIA/fwkhp_folder.gif">
            <a:extLst>
              <a:ext uri="{FF2B5EF4-FFF2-40B4-BE49-F238E27FC236}">
                <a16:creationId xmlns:a16="http://schemas.microsoft.com/office/drawing/2014/main" xmlns="" id="{00000000-0008-0000-10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07" name="Group 306">
          <a:extLst>
            <a:ext uri="{FF2B5EF4-FFF2-40B4-BE49-F238E27FC236}">
              <a16:creationId xmlns:a16="http://schemas.microsoft.com/office/drawing/2014/main" xmlns="" id="{00000000-0008-0000-1000-000033010000}"/>
            </a:ext>
          </a:extLst>
        </xdr:cNvPr>
        <xdr:cNvGrpSpPr/>
      </xdr:nvGrpSpPr>
      <xdr:grpSpPr>
        <a:xfrm>
          <a:off x="6887937" y="2057401"/>
          <a:ext cx="253092" cy="865414"/>
          <a:chOff x="462644" y="2122714"/>
          <a:chExt cx="157843" cy="865414"/>
        </a:xfrm>
      </xdr:grpSpPr>
      <xdr:pic>
        <xdr:nvPicPr>
          <xdr:cNvPr id="308" name="Picture 307" descr="http://ebs.toyotavn.com.vn:8000/OA_MEDIA/fwkhp_folder.gif">
            <a:extLst>
              <a:ext uri="{FF2B5EF4-FFF2-40B4-BE49-F238E27FC236}">
                <a16:creationId xmlns:a16="http://schemas.microsoft.com/office/drawing/2014/main" xmlns="" id="{00000000-0008-0000-1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Picture 308" descr="http://ebs.toyotavn.com.vn:8000/OA_MEDIA/fwkhp_folder.gif">
            <a:extLst>
              <a:ext uri="{FF2B5EF4-FFF2-40B4-BE49-F238E27FC236}">
                <a16:creationId xmlns:a16="http://schemas.microsoft.com/office/drawing/2014/main" xmlns="" id="{00000000-0008-0000-1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Picture 309" descr="http://ebs.toyotavn.com.vn:8000/OA_MEDIA/fwkhp_folder.gif">
            <a:extLst>
              <a:ext uri="{FF2B5EF4-FFF2-40B4-BE49-F238E27FC236}">
                <a16:creationId xmlns:a16="http://schemas.microsoft.com/office/drawing/2014/main" xmlns="" id="{00000000-0008-0000-10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1" name="Picture 310" descr="http://ebs.toyotavn.com.vn:8000/OA_MEDIA/fwkhp_folder.gif">
            <a:extLst>
              <a:ext uri="{FF2B5EF4-FFF2-40B4-BE49-F238E27FC236}">
                <a16:creationId xmlns:a16="http://schemas.microsoft.com/office/drawing/2014/main" xmlns="" id="{00000000-0008-0000-10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12" name="Group 311">
          <a:extLst>
            <a:ext uri="{FF2B5EF4-FFF2-40B4-BE49-F238E27FC236}">
              <a16:creationId xmlns:a16="http://schemas.microsoft.com/office/drawing/2014/main" xmlns="" id="{00000000-0008-0000-1000-000038010000}"/>
            </a:ext>
          </a:extLst>
        </xdr:cNvPr>
        <xdr:cNvGrpSpPr/>
      </xdr:nvGrpSpPr>
      <xdr:grpSpPr>
        <a:xfrm>
          <a:off x="6887937" y="2057401"/>
          <a:ext cx="253092" cy="865414"/>
          <a:chOff x="462644" y="2122714"/>
          <a:chExt cx="157843" cy="865414"/>
        </a:xfrm>
      </xdr:grpSpPr>
      <xdr:pic>
        <xdr:nvPicPr>
          <xdr:cNvPr id="313" name="Picture 312" descr="http://ebs.toyotavn.com.vn:8000/OA_MEDIA/fwkhp_folder.gif">
            <a:extLst>
              <a:ext uri="{FF2B5EF4-FFF2-40B4-BE49-F238E27FC236}">
                <a16:creationId xmlns:a16="http://schemas.microsoft.com/office/drawing/2014/main" xmlns="" id="{00000000-0008-0000-10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4" name="Picture 313" descr="http://ebs.toyotavn.com.vn:8000/OA_MEDIA/fwkhp_folder.gif">
            <a:extLst>
              <a:ext uri="{FF2B5EF4-FFF2-40B4-BE49-F238E27FC236}">
                <a16:creationId xmlns:a16="http://schemas.microsoft.com/office/drawing/2014/main" xmlns="" id="{00000000-0008-0000-10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5" name="Picture 314" descr="http://ebs.toyotavn.com.vn:8000/OA_MEDIA/fwkhp_folder.gif">
            <a:extLst>
              <a:ext uri="{FF2B5EF4-FFF2-40B4-BE49-F238E27FC236}">
                <a16:creationId xmlns:a16="http://schemas.microsoft.com/office/drawing/2014/main" xmlns="" id="{00000000-0008-0000-10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6" name="Picture 315" descr="http://ebs.toyotavn.com.vn:8000/OA_MEDIA/fwkhp_folder.gif">
            <a:extLst>
              <a:ext uri="{FF2B5EF4-FFF2-40B4-BE49-F238E27FC236}">
                <a16:creationId xmlns:a16="http://schemas.microsoft.com/office/drawing/2014/main" xmlns="" id="{00000000-0008-0000-10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17" name="Group 316">
          <a:extLst>
            <a:ext uri="{FF2B5EF4-FFF2-40B4-BE49-F238E27FC236}">
              <a16:creationId xmlns:a16="http://schemas.microsoft.com/office/drawing/2014/main" xmlns="" id="{00000000-0008-0000-1000-00003D010000}"/>
            </a:ext>
          </a:extLst>
        </xdr:cNvPr>
        <xdr:cNvGrpSpPr/>
      </xdr:nvGrpSpPr>
      <xdr:grpSpPr>
        <a:xfrm>
          <a:off x="6904266" y="3039836"/>
          <a:ext cx="253092" cy="865414"/>
          <a:chOff x="462644" y="2122714"/>
          <a:chExt cx="157843" cy="865414"/>
        </a:xfrm>
      </xdr:grpSpPr>
      <xdr:pic>
        <xdr:nvPicPr>
          <xdr:cNvPr id="318" name="Picture 317" descr="http://ebs.toyotavn.com.vn:8000/OA_MEDIA/fwkhp_folder.gif">
            <a:extLst>
              <a:ext uri="{FF2B5EF4-FFF2-40B4-BE49-F238E27FC236}">
                <a16:creationId xmlns:a16="http://schemas.microsoft.com/office/drawing/2014/main" xmlns="" id="{00000000-0008-0000-1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9" name="Picture 318" descr="http://ebs.toyotavn.com.vn:8000/OA_MEDIA/fwkhp_folder.gif">
            <a:extLst>
              <a:ext uri="{FF2B5EF4-FFF2-40B4-BE49-F238E27FC236}">
                <a16:creationId xmlns:a16="http://schemas.microsoft.com/office/drawing/2014/main" xmlns="" id="{00000000-0008-0000-10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0" name="Picture 319" descr="http://ebs.toyotavn.com.vn:8000/OA_MEDIA/fwkhp_folder.gif">
            <a:extLst>
              <a:ext uri="{FF2B5EF4-FFF2-40B4-BE49-F238E27FC236}">
                <a16:creationId xmlns:a16="http://schemas.microsoft.com/office/drawing/2014/main" xmlns="" id="{00000000-0008-0000-10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1" name="Picture 320" descr="http://ebs.toyotavn.com.vn:8000/OA_MEDIA/fwkhp_folder.gif">
            <a:extLst>
              <a:ext uri="{FF2B5EF4-FFF2-40B4-BE49-F238E27FC236}">
                <a16:creationId xmlns:a16="http://schemas.microsoft.com/office/drawing/2014/main" xmlns="" id="{00000000-0008-0000-10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22" name="Group 321">
          <a:extLst>
            <a:ext uri="{FF2B5EF4-FFF2-40B4-BE49-F238E27FC236}">
              <a16:creationId xmlns:a16="http://schemas.microsoft.com/office/drawing/2014/main" xmlns="" id="{00000000-0008-0000-1000-000042010000}"/>
            </a:ext>
          </a:extLst>
        </xdr:cNvPr>
        <xdr:cNvGrpSpPr/>
      </xdr:nvGrpSpPr>
      <xdr:grpSpPr>
        <a:xfrm>
          <a:off x="6887937" y="2057401"/>
          <a:ext cx="253092" cy="865414"/>
          <a:chOff x="462644" y="2122714"/>
          <a:chExt cx="157843" cy="865414"/>
        </a:xfrm>
      </xdr:grpSpPr>
      <xdr:pic>
        <xdr:nvPicPr>
          <xdr:cNvPr id="323" name="Picture 322" descr="http://ebs.toyotavn.com.vn:8000/OA_MEDIA/fwkhp_folder.gif">
            <a:extLst>
              <a:ext uri="{FF2B5EF4-FFF2-40B4-BE49-F238E27FC236}">
                <a16:creationId xmlns:a16="http://schemas.microsoft.com/office/drawing/2014/main" xmlns="" id="{00000000-0008-0000-10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4" name="Picture 323" descr="http://ebs.toyotavn.com.vn:8000/OA_MEDIA/fwkhp_folder.gif">
            <a:extLst>
              <a:ext uri="{FF2B5EF4-FFF2-40B4-BE49-F238E27FC236}">
                <a16:creationId xmlns:a16="http://schemas.microsoft.com/office/drawing/2014/main" xmlns="" id="{00000000-0008-0000-10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5" name="Picture 324" descr="http://ebs.toyotavn.com.vn:8000/OA_MEDIA/fwkhp_folder.gif">
            <a:extLst>
              <a:ext uri="{FF2B5EF4-FFF2-40B4-BE49-F238E27FC236}">
                <a16:creationId xmlns:a16="http://schemas.microsoft.com/office/drawing/2014/main" xmlns="" id="{00000000-0008-0000-10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6" name="Picture 325" descr="http://ebs.toyotavn.com.vn:8000/OA_MEDIA/fwkhp_folder.gif">
            <a:extLst>
              <a:ext uri="{FF2B5EF4-FFF2-40B4-BE49-F238E27FC236}">
                <a16:creationId xmlns:a16="http://schemas.microsoft.com/office/drawing/2014/main" xmlns="" id="{00000000-0008-0000-1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27" name="Group 326">
          <a:extLst>
            <a:ext uri="{FF2B5EF4-FFF2-40B4-BE49-F238E27FC236}">
              <a16:creationId xmlns:a16="http://schemas.microsoft.com/office/drawing/2014/main" xmlns="" id="{00000000-0008-0000-1000-000047010000}"/>
            </a:ext>
          </a:extLst>
        </xdr:cNvPr>
        <xdr:cNvGrpSpPr/>
      </xdr:nvGrpSpPr>
      <xdr:grpSpPr>
        <a:xfrm>
          <a:off x="6887937" y="2057401"/>
          <a:ext cx="253092" cy="865414"/>
          <a:chOff x="462644" y="2122714"/>
          <a:chExt cx="157843" cy="865414"/>
        </a:xfrm>
      </xdr:grpSpPr>
      <xdr:pic>
        <xdr:nvPicPr>
          <xdr:cNvPr id="328" name="Picture 327" descr="http://ebs.toyotavn.com.vn:8000/OA_MEDIA/fwkhp_folder.gif">
            <a:extLst>
              <a:ext uri="{FF2B5EF4-FFF2-40B4-BE49-F238E27FC236}">
                <a16:creationId xmlns:a16="http://schemas.microsoft.com/office/drawing/2014/main" xmlns="" id="{00000000-0008-0000-10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Picture 328" descr="http://ebs.toyotavn.com.vn:8000/OA_MEDIA/fwkhp_folder.gif">
            <a:extLst>
              <a:ext uri="{FF2B5EF4-FFF2-40B4-BE49-F238E27FC236}">
                <a16:creationId xmlns:a16="http://schemas.microsoft.com/office/drawing/2014/main" xmlns="" id="{00000000-0008-0000-1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0" name="Picture 329" descr="http://ebs.toyotavn.com.vn:8000/OA_MEDIA/fwkhp_folder.gif">
            <a:extLst>
              <a:ext uri="{FF2B5EF4-FFF2-40B4-BE49-F238E27FC236}">
                <a16:creationId xmlns:a16="http://schemas.microsoft.com/office/drawing/2014/main" xmlns="" id="{00000000-0008-0000-1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1" name="Picture 330" descr="http://ebs.toyotavn.com.vn:8000/OA_MEDIA/fwkhp_folder.gif">
            <a:extLst>
              <a:ext uri="{FF2B5EF4-FFF2-40B4-BE49-F238E27FC236}">
                <a16:creationId xmlns:a16="http://schemas.microsoft.com/office/drawing/2014/main" xmlns="" id="{00000000-0008-0000-10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32" name="Group 331">
          <a:extLst>
            <a:ext uri="{FF2B5EF4-FFF2-40B4-BE49-F238E27FC236}">
              <a16:creationId xmlns:a16="http://schemas.microsoft.com/office/drawing/2014/main" xmlns="" id="{00000000-0008-0000-1000-00004C010000}"/>
            </a:ext>
          </a:extLst>
        </xdr:cNvPr>
        <xdr:cNvGrpSpPr/>
      </xdr:nvGrpSpPr>
      <xdr:grpSpPr>
        <a:xfrm>
          <a:off x="6887937" y="2057401"/>
          <a:ext cx="253092" cy="865414"/>
          <a:chOff x="462644" y="2122714"/>
          <a:chExt cx="157843" cy="865414"/>
        </a:xfrm>
      </xdr:grpSpPr>
      <xdr:pic>
        <xdr:nvPicPr>
          <xdr:cNvPr id="333" name="Picture 332" descr="http://ebs.toyotavn.com.vn:8000/OA_MEDIA/fwkhp_folder.gif">
            <a:extLst>
              <a:ext uri="{FF2B5EF4-FFF2-40B4-BE49-F238E27FC236}">
                <a16:creationId xmlns:a16="http://schemas.microsoft.com/office/drawing/2014/main" xmlns="" id="{00000000-0008-0000-10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4" name="Picture 333" descr="http://ebs.toyotavn.com.vn:8000/OA_MEDIA/fwkhp_folder.gif">
            <a:extLst>
              <a:ext uri="{FF2B5EF4-FFF2-40B4-BE49-F238E27FC236}">
                <a16:creationId xmlns:a16="http://schemas.microsoft.com/office/drawing/2014/main" xmlns="" id="{00000000-0008-0000-10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5" name="Picture 334" descr="http://ebs.toyotavn.com.vn:8000/OA_MEDIA/fwkhp_folder.gif">
            <a:extLst>
              <a:ext uri="{FF2B5EF4-FFF2-40B4-BE49-F238E27FC236}">
                <a16:creationId xmlns:a16="http://schemas.microsoft.com/office/drawing/2014/main" xmlns="" id="{00000000-0008-0000-10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6" name="Picture 335" descr="http://ebs.toyotavn.com.vn:8000/OA_MEDIA/fwkhp_folder.gif">
            <a:extLst>
              <a:ext uri="{FF2B5EF4-FFF2-40B4-BE49-F238E27FC236}">
                <a16:creationId xmlns:a16="http://schemas.microsoft.com/office/drawing/2014/main" xmlns="" id="{00000000-0008-0000-10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37" name="Picture 336" descr="http://ebs.toyotavn.com.vn:8000/OA_MEDIA/fwkhp_folder.gif">
          <a:extLst>
            <a:ext uri="{FF2B5EF4-FFF2-40B4-BE49-F238E27FC236}">
              <a16:creationId xmlns:a16="http://schemas.microsoft.com/office/drawing/2014/main" xmlns="" id="{00000000-0008-0000-10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338" name="Group 337">
          <a:extLst>
            <a:ext uri="{FF2B5EF4-FFF2-40B4-BE49-F238E27FC236}">
              <a16:creationId xmlns:a16="http://schemas.microsoft.com/office/drawing/2014/main" xmlns="" id="{00000000-0008-0000-1000-000052010000}"/>
            </a:ext>
          </a:extLst>
        </xdr:cNvPr>
        <xdr:cNvGrpSpPr/>
      </xdr:nvGrpSpPr>
      <xdr:grpSpPr>
        <a:xfrm>
          <a:off x="6887937" y="2057401"/>
          <a:ext cx="253092" cy="865414"/>
          <a:chOff x="462644" y="2122714"/>
          <a:chExt cx="157843" cy="865414"/>
        </a:xfrm>
      </xdr:grpSpPr>
      <xdr:pic>
        <xdr:nvPicPr>
          <xdr:cNvPr id="339" name="Picture 338" descr="http://ebs.toyotavn.com.vn:8000/OA_MEDIA/fwkhp_folder.gif">
            <a:extLst>
              <a:ext uri="{FF2B5EF4-FFF2-40B4-BE49-F238E27FC236}">
                <a16:creationId xmlns:a16="http://schemas.microsoft.com/office/drawing/2014/main" xmlns="" id="{00000000-0008-0000-10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0" name="Picture 339" descr="http://ebs.toyotavn.com.vn:8000/OA_MEDIA/fwkhp_folder.gif">
            <a:extLst>
              <a:ext uri="{FF2B5EF4-FFF2-40B4-BE49-F238E27FC236}">
                <a16:creationId xmlns:a16="http://schemas.microsoft.com/office/drawing/2014/main" xmlns="" id="{00000000-0008-0000-10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1" name="Picture 340" descr="http://ebs.toyotavn.com.vn:8000/OA_MEDIA/fwkhp_folder.gif">
            <a:extLst>
              <a:ext uri="{FF2B5EF4-FFF2-40B4-BE49-F238E27FC236}">
                <a16:creationId xmlns:a16="http://schemas.microsoft.com/office/drawing/2014/main" xmlns="" id="{00000000-0008-0000-10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2" name="Picture 341" descr="http://ebs.toyotavn.com.vn:8000/OA_MEDIA/fwkhp_folder.gif">
            <a:extLst>
              <a:ext uri="{FF2B5EF4-FFF2-40B4-BE49-F238E27FC236}">
                <a16:creationId xmlns:a16="http://schemas.microsoft.com/office/drawing/2014/main" xmlns="" id="{00000000-0008-0000-10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43" name="Group 342">
          <a:extLst>
            <a:ext uri="{FF2B5EF4-FFF2-40B4-BE49-F238E27FC236}">
              <a16:creationId xmlns:a16="http://schemas.microsoft.com/office/drawing/2014/main" xmlns="" id="{00000000-0008-0000-1000-000057010000}"/>
            </a:ext>
          </a:extLst>
        </xdr:cNvPr>
        <xdr:cNvGrpSpPr/>
      </xdr:nvGrpSpPr>
      <xdr:grpSpPr>
        <a:xfrm>
          <a:off x="6904266" y="3039836"/>
          <a:ext cx="253092" cy="865414"/>
          <a:chOff x="462644" y="2122714"/>
          <a:chExt cx="157843" cy="865414"/>
        </a:xfrm>
      </xdr:grpSpPr>
      <xdr:pic>
        <xdr:nvPicPr>
          <xdr:cNvPr id="344" name="Picture 343" descr="http://ebs.toyotavn.com.vn:8000/OA_MEDIA/fwkhp_folder.gif">
            <a:extLst>
              <a:ext uri="{FF2B5EF4-FFF2-40B4-BE49-F238E27FC236}">
                <a16:creationId xmlns:a16="http://schemas.microsoft.com/office/drawing/2014/main" xmlns="" id="{00000000-0008-0000-1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5" name="Picture 344" descr="http://ebs.toyotavn.com.vn:8000/OA_MEDIA/fwkhp_folder.gif">
            <a:extLst>
              <a:ext uri="{FF2B5EF4-FFF2-40B4-BE49-F238E27FC236}">
                <a16:creationId xmlns:a16="http://schemas.microsoft.com/office/drawing/2014/main" xmlns="" id="{00000000-0008-0000-1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6" name="Picture 345" descr="http://ebs.toyotavn.com.vn:8000/OA_MEDIA/fwkhp_folder.gif">
            <a:extLst>
              <a:ext uri="{FF2B5EF4-FFF2-40B4-BE49-F238E27FC236}">
                <a16:creationId xmlns:a16="http://schemas.microsoft.com/office/drawing/2014/main" xmlns="" id="{00000000-0008-0000-10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7" name="Picture 346" descr="http://ebs.toyotavn.com.vn:8000/OA_MEDIA/fwkhp_folder.gif">
            <a:extLst>
              <a:ext uri="{FF2B5EF4-FFF2-40B4-BE49-F238E27FC236}">
                <a16:creationId xmlns:a16="http://schemas.microsoft.com/office/drawing/2014/main" xmlns="" id="{00000000-0008-0000-1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13</xdr:row>
      <xdr:rowOff>29937</xdr:rowOff>
    </xdr:from>
    <xdr:to>
      <xdr:col>23</xdr:col>
      <xdr:colOff>10886</xdr:colOff>
      <xdr:row>16</xdr:row>
      <xdr:rowOff>201386</xdr:rowOff>
    </xdr:to>
    <xdr:grpSp>
      <xdr:nvGrpSpPr>
        <xdr:cNvPr id="348" name="Group 347">
          <a:extLst>
            <a:ext uri="{FF2B5EF4-FFF2-40B4-BE49-F238E27FC236}">
              <a16:creationId xmlns:a16="http://schemas.microsoft.com/office/drawing/2014/main" xmlns="" id="{00000000-0008-0000-1000-00005C010000}"/>
            </a:ext>
          </a:extLst>
        </xdr:cNvPr>
        <xdr:cNvGrpSpPr/>
      </xdr:nvGrpSpPr>
      <xdr:grpSpPr>
        <a:xfrm>
          <a:off x="6887937" y="2288723"/>
          <a:ext cx="253092" cy="865413"/>
          <a:chOff x="462644" y="2122714"/>
          <a:chExt cx="157843" cy="865414"/>
        </a:xfrm>
      </xdr:grpSpPr>
      <xdr:pic>
        <xdr:nvPicPr>
          <xdr:cNvPr id="349" name="Picture 348" descr="http://ebs.toyotavn.com.vn:8000/OA_MEDIA/fwkhp_folder.gif">
            <a:extLst>
              <a:ext uri="{FF2B5EF4-FFF2-40B4-BE49-F238E27FC236}">
                <a16:creationId xmlns:a16="http://schemas.microsoft.com/office/drawing/2014/main" xmlns="" id="{00000000-0008-0000-10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0" name="Picture 349" descr="http://ebs.toyotavn.com.vn:8000/OA_MEDIA/fwkhp_folder.gif">
            <a:extLst>
              <a:ext uri="{FF2B5EF4-FFF2-40B4-BE49-F238E27FC236}">
                <a16:creationId xmlns:a16="http://schemas.microsoft.com/office/drawing/2014/main" xmlns="" id="{00000000-0008-0000-10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Picture 350" descr="http://ebs.toyotavn.com.vn:8000/OA_MEDIA/fwkhp_folder.gif">
            <a:extLst>
              <a:ext uri="{FF2B5EF4-FFF2-40B4-BE49-F238E27FC236}">
                <a16:creationId xmlns:a16="http://schemas.microsoft.com/office/drawing/2014/main" xmlns="" id="{00000000-0008-0000-10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2" name="Picture 351" descr="http://ebs.toyotavn.com.vn:8000/OA_MEDIA/fwkhp_folder.gif">
            <a:extLst>
              <a:ext uri="{FF2B5EF4-FFF2-40B4-BE49-F238E27FC236}">
                <a16:creationId xmlns:a16="http://schemas.microsoft.com/office/drawing/2014/main" xmlns="" id="{00000000-0008-0000-10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53" name="Group 352">
          <a:extLst>
            <a:ext uri="{FF2B5EF4-FFF2-40B4-BE49-F238E27FC236}">
              <a16:creationId xmlns:a16="http://schemas.microsoft.com/office/drawing/2014/main" xmlns="" id="{00000000-0008-0000-1000-000061010000}"/>
            </a:ext>
          </a:extLst>
        </xdr:cNvPr>
        <xdr:cNvGrpSpPr/>
      </xdr:nvGrpSpPr>
      <xdr:grpSpPr>
        <a:xfrm>
          <a:off x="6887937" y="2057401"/>
          <a:ext cx="253092" cy="865414"/>
          <a:chOff x="462644" y="2122714"/>
          <a:chExt cx="157843" cy="865414"/>
        </a:xfrm>
      </xdr:grpSpPr>
      <xdr:pic>
        <xdr:nvPicPr>
          <xdr:cNvPr id="354" name="Picture 353" descr="http://ebs.toyotavn.com.vn:8000/OA_MEDIA/fwkhp_folder.gif">
            <a:extLst>
              <a:ext uri="{FF2B5EF4-FFF2-40B4-BE49-F238E27FC236}">
                <a16:creationId xmlns:a16="http://schemas.microsoft.com/office/drawing/2014/main" xmlns="" id="{00000000-0008-0000-10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5" name="Picture 354" descr="http://ebs.toyotavn.com.vn:8000/OA_MEDIA/fwkhp_folder.gif">
            <a:extLst>
              <a:ext uri="{FF2B5EF4-FFF2-40B4-BE49-F238E27FC236}">
                <a16:creationId xmlns:a16="http://schemas.microsoft.com/office/drawing/2014/main" xmlns="" id="{00000000-0008-0000-10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6" name="Picture 355" descr="http://ebs.toyotavn.com.vn:8000/OA_MEDIA/fwkhp_folder.gif">
            <a:extLst>
              <a:ext uri="{FF2B5EF4-FFF2-40B4-BE49-F238E27FC236}">
                <a16:creationId xmlns:a16="http://schemas.microsoft.com/office/drawing/2014/main" xmlns="" id="{00000000-0008-0000-10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7" name="Picture 356" descr="http://ebs.toyotavn.com.vn:8000/OA_MEDIA/fwkhp_folder.gif">
            <a:extLst>
              <a:ext uri="{FF2B5EF4-FFF2-40B4-BE49-F238E27FC236}">
                <a16:creationId xmlns:a16="http://schemas.microsoft.com/office/drawing/2014/main" xmlns="" id="{00000000-0008-0000-10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58" name="Group 357">
          <a:extLst>
            <a:ext uri="{FF2B5EF4-FFF2-40B4-BE49-F238E27FC236}">
              <a16:creationId xmlns:a16="http://schemas.microsoft.com/office/drawing/2014/main" xmlns="" id="{00000000-0008-0000-1000-000066010000}"/>
            </a:ext>
          </a:extLst>
        </xdr:cNvPr>
        <xdr:cNvGrpSpPr/>
      </xdr:nvGrpSpPr>
      <xdr:grpSpPr>
        <a:xfrm>
          <a:off x="6887937" y="2057401"/>
          <a:ext cx="253092" cy="865414"/>
          <a:chOff x="462644" y="2122714"/>
          <a:chExt cx="157843" cy="865414"/>
        </a:xfrm>
      </xdr:grpSpPr>
      <xdr:pic>
        <xdr:nvPicPr>
          <xdr:cNvPr id="359" name="Picture 358" descr="http://ebs.toyotavn.com.vn:8000/OA_MEDIA/fwkhp_folder.gif">
            <a:extLst>
              <a:ext uri="{FF2B5EF4-FFF2-40B4-BE49-F238E27FC236}">
                <a16:creationId xmlns:a16="http://schemas.microsoft.com/office/drawing/2014/main" xmlns="" id="{00000000-0008-0000-10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0" name="Picture 359" descr="http://ebs.toyotavn.com.vn:8000/OA_MEDIA/fwkhp_folder.gif">
            <a:extLst>
              <a:ext uri="{FF2B5EF4-FFF2-40B4-BE49-F238E27FC236}">
                <a16:creationId xmlns:a16="http://schemas.microsoft.com/office/drawing/2014/main" xmlns="" id="{00000000-0008-0000-10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Picture 360" descr="http://ebs.toyotavn.com.vn:8000/OA_MEDIA/fwkhp_folder.gif">
            <a:extLst>
              <a:ext uri="{FF2B5EF4-FFF2-40B4-BE49-F238E27FC236}">
                <a16:creationId xmlns:a16="http://schemas.microsoft.com/office/drawing/2014/main" xmlns="" id="{00000000-0008-0000-10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2" name="Picture 361" descr="http://ebs.toyotavn.com.vn:8000/OA_MEDIA/fwkhp_folder.gif">
            <a:extLst>
              <a:ext uri="{FF2B5EF4-FFF2-40B4-BE49-F238E27FC236}">
                <a16:creationId xmlns:a16="http://schemas.microsoft.com/office/drawing/2014/main" xmlns="" id="{00000000-0008-0000-10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63" name="Group 362">
          <a:extLst>
            <a:ext uri="{FF2B5EF4-FFF2-40B4-BE49-F238E27FC236}">
              <a16:creationId xmlns:a16="http://schemas.microsoft.com/office/drawing/2014/main" xmlns="" id="{00000000-0008-0000-1000-00006B010000}"/>
            </a:ext>
          </a:extLst>
        </xdr:cNvPr>
        <xdr:cNvGrpSpPr/>
      </xdr:nvGrpSpPr>
      <xdr:grpSpPr>
        <a:xfrm>
          <a:off x="6887937" y="2057401"/>
          <a:ext cx="253092" cy="865414"/>
          <a:chOff x="462644" y="2122714"/>
          <a:chExt cx="157843" cy="865414"/>
        </a:xfrm>
      </xdr:grpSpPr>
      <xdr:pic>
        <xdr:nvPicPr>
          <xdr:cNvPr id="364" name="Picture 363" descr="http://ebs.toyotavn.com.vn:8000/OA_MEDIA/fwkhp_folder.gif">
            <a:extLst>
              <a:ext uri="{FF2B5EF4-FFF2-40B4-BE49-F238E27FC236}">
                <a16:creationId xmlns:a16="http://schemas.microsoft.com/office/drawing/2014/main" xmlns="" id="{00000000-0008-0000-10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5" name="Picture 364" descr="http://ebs.toyotavn.com.vn:8000/OA_MEDIA/fwkhp_folder.gif">
            <a:extLst>
              <a:ext uri="{FF2B5EF4-FFF2-40B4-BE49-F238E27FC236}">
                <a16:creationId xmlns:a16="http://schemas.microsoft.com/office/drawing/2014/main" xmlns="" id="{00000000-0008-0000-10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6" name="Picture 365" descr="http://ebs.toyotavn.com.vn:8000/OA_MEDIA/fwkhp_folder.gif">
            <a:extLst>
              <a:ext uri="{FF2B5EF4-FFF2-40B4-BE49-F238E27FC236}">
                <a16:creationId xmlns:a16="http://schemas.microsoft.com/office/drawing/2014/main" xmlns="" id="{00000000-0008-0000-10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7" name="Picture 366" descr="http://ebs.toyotavn.com.vn:8000/OA_MEDIA/fwkhp_folder.gif">
            <a:extLst>
              <a:ext uri="{FF2B5EF4-FFF2-40B4-BE49-F238E27FC236}">
                <a16:creationId xmlns:a16="http://schemas.microsoft.com/office/drawing/2014/main" xmlns="" id="{00000000-0008-0000-10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68" name="Group 367">
          <a:extLst>
            <a:ext uri="{FF2B5EF4-FFF2-40B4-BE49-F238E27FC236}">
              <a16:creationId xmlns:a16="http://schemas.microsoft.com/office/drawing/2014/main" xmlns="" id="{00000000-0008-0000-1000-000070010000}"/>
            </a:ext>
          </a:extLst>
        </xdr:cNvPr>
        <xdr:cNvGrpSpPr/>
      </xdr:nvGrpSpPr>
      <xdr:grpSpPr>
        <a:xfrm>
          <a:off x="6887937" y="2057401"/>
          <a:ext cx="253092" cy="865414"/>
          <a:chOff x="462644" y="2122714"/>
          <a:chExt cx="157843" cy="865414"/>
        </a:xfrm>
      </xdr:grpSpPr>
      <xdr:pic>
        <xdr:nvPicPr>
          <xdr:cNvPr id="369" name="Picture 368" descr="http://ebs.toyotavn.com.vn:8000/OA_MEDIA/fwkhp_folder.gif">
            <a:extLst>
              <a:ext uri="{FF2B5EF4-FFF2-40B4-BE49-F238E27FC236}">
                <a16:creationId xmlns:a16="http://schemas.microsoft.com/office/drawing/2014/main" xmlns="" id="{00000000-0008-0000-10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0" name="Picture 369" descr="http://ebs.toyotavn.com.vn:8000/OA_MEDIA/fwkhp_folder.gif">
            <a:extLst>
              <a:ext uri="{FF2B5EF4-FFF2-40B4-BE49-F238E27FC236}">
                <a16:creationId xmlns:a16="http://schemas.microsoft.com/office/drawing/2014/main" xmlns="" id="{00000000-0008-0000-10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1" name="Picture 370" descr="http://ebs.toyotavn.com.vn:8000/OA_MEDIA/fwkhp_folder.gif">
            <a:extLst>
              <a:ext uri="{FF2B5EF4-FFF2-40B4-BE49-F238E27FC236}">
                <a16:creationId xmlns:a16="http://schemas.microsoft.com/office/drawing/2014/main" xmlns="" id="{00000000-0008-0000-10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2" name="Picture 371" descr="http://ebs.toyotavn.com.vn:8000/OA_MEDIA/fwkhp_folder.gif">
            <a:extLst>
              <a:ext uri="{FF2B5EF4-FFF2-40B4-BE49-F238E27FC236}">
                <a16:creationId xmlns:a16="http://schemas.microsoft.com/office/drawing/2014/main" xmlns="" id="{00000000-0008-0000-10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373" name="Group 372">
          <a:extLst>
            <a:ext uri="{FF2B5EF4-FFF2-40B4-BE49-F238E27FC236}">
              <a16:creationId xmlns:a16="http://schemas.microsoft.com/office/drawing/2014/main" xmlns="" id="{00000000-0008-0000-1000-000075010000}"/>
            </a:ext>
          </a:extLst>
        </xdr:cNvPr>
        <xdr:cNvGrpSpPr/>
      </xdr:nvGrpSpPr>
      <xdr:grpSpPr>
        <a:xfrm>
          <a:off x="6904266" y="3039836"/>
          <a:ext cx="253092" cy="865414"/>
          <a:chOff x="462644" y="2122714"/>
          <a:chExt cx="157843" cy="865414"/>
        </a:xfrm>
      </xdr:grpSpPr>
      <xdr:pic>
        <xdr:nvPicPr>
          <xdr:cNvPr id="374" name="Picture 373" descr="http://ebs.toyotavn.com.vn:8000/OA_MEDIA/fwkhp_folder.gif">
            <a:extLst>
              <a:ext uri="{FF2B5EF4-FFF2-40B4-BE49-F238E27FC236}">
                <a16:creationId xmlns:a16="http://schemas.microsoft.com/office/drawing/2014/main" xmlns="" id="{00000000-0008-0000-10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5" name="Picture 374" descr="http://ebs.toyotavn.com.vn:8000/OA_MEDIA/fwkhp_folder.gif">
            <a:extLst>
              <a:ext uri="{FF2B5EF4-FFF2-40B4-BE49-F238E27FC236}">
                <a16:creationId xmlns:a16="http://schemas.microsoft.com/office/drawing/2014/main" xmlns="" id="{00000000-0008-0000-10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Picture 375" descr="http://ebs.toyotavn.com.vn:8000/OA_MEDIA/fwkhp_folder.gif">
            <a:extLst>
              <a:ext uri="{FF2B5EF4-FFF2-40B4-BE49-F238E27FC236}">
                <a16:creationId xmlns:a16="http://schemas.microsoft.com/office/drawing/2014/main" xmlns="" id="{00000000-0008-0000-10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7" name="Picture 376" descr="http://ebs.toyotavn.com.vn:8000/OA_MEDIA/fwkhp_folder.gif">
            <a:extLst>
              <a:ext uri="{FF2B5EF4-FFF2-40B4-BE49-F238E27FC236}">
                <a16:creationId xmlns:a16="http://schemas.microsoft.com/office/drawing/2014/main" xmlns="" id="{00000000-0008-0000-10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78" name="Group 377">
          <a:extLst>
            <a:ext uri="{FF2B5EF4-FFF2-40B4-BE49-F238E27FC236}">
              <a16:creationId xmlns:a16="http://schemas.microsoft.com/office/drawing/2014/main" xmlns="" id="{00000000-0008-0000-1000-00007A010000}"/>
            </a:ext>
          </a:extLst>
        </xdr:cNvPr>
        <xdr:cNvGrpSpPr/>
      </xdr:nvGrpSpPr>
      <xdr:grpSpPr>
        <a:xfrm>
          <a:off x="6887937" y="2057401"/>
          <a:ext cx="253092" cy="865414"/>
          <a:chOff x="462644" y="2122714"/>
          <a:chExt cx="157843" cy="865414"/>
        </a:xfrm>
      </xdr:grpSpPr>
      <xdr:pic>
        <xdr:nvPicPr>
          <xdr:cNvPr id="379" name="Picture 378" descr="http://ebs.toyotavn.com.vn:8000/OA_MEDIA/fwkhp_folder.gif">
            <a:extLst>
              <a:ext uri="{FF2B5EF4-FFF2-40B4-BE49-F238E27FC236}">
                <a16:creationId xmlns:a16="http://schemas.microsoft.com/office/drawing/2014/main" xmlns="" id="{00000000-0008-0000-10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0" name="Picture 379" descr="http://ebs.toyotavn.com.vn:8000/OA_MEDIA/fwkhp_folder.gif">
            <a:extLst>
              <a:ext uri="{FF2B5EF4-FFF2-40B4-BE49-F238E27FC236}">
                <a16:creationId xmlns:a16="http://schemas.microsoft.com/office/drawing/2014/main" xmlns="" id="{00000000-0008-0000-10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1" name="Picture 380" descr="http://ebs.toyotavn.com.vn:8000/OA_MEDIA/fwkhp_folder.gif">
            <a:extLst>
              <a:ext uri="{FF2B5EF4-FFF2-40B4-BE49-F238E27FC236}">
                <a16:creationId xmlns:a16="http://schemas.microsoft.com/office/drawing/2014/main" xmlns="" id="{00000000-0008-0000-10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2" name="Picture 381" descr="http://ebs.toyotavn.com.vn:8000/OA_MEDIA/fwkhp_folder.gif">
            <a:extLst>
              <a:ext uri="{FF2B5EF4-FFF2-40B4-BE49-F238E27FC236}">
                <a16:creationId xmlns:a16="http://schemas.microsoft.com/office/drawing/2014/main" xmlns="" id="{00000000-0008-0000-10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83" name="Group 382">
          <a:extLst>
            <a:ext uri="{FF2B5EF4-FFF2-40B4-BE49-F238E27FC236}">
              <a16:creationId xmlns:a16="http://schemas.microsoft.com/office/drawing/2014/main" xmlns="" id="{00000000-0008-0000-1000-00007F010000}"/>
            </a:ext>
          </a:extLst>
        </xdr:cNvPr>
        <xdr:cNvGrpSpPr/>
      </xdr:nvGrpSpPr>
      <xdr:grpSpPr>
        <a:xfrm>
          <a:off x="6887937" y="2057401"/>
          <a:ext cx="253092" cy="865414"/>
          <a:chOff x="462644" y="2122714"/>
          <a:chExt cx="157843" cy="865414"/>
        </a:xfrm>
      </xdr:grpSpPr>
      <xdr:pic>
        <xdr:nvPicPr>
          <xdr:cNvPr id="384" name="Picture 383" descr="http://ebs.toyotavn.com.vn:8000/OA_MEDIA/fwkhp_folder.gif">
            <a:extLst>
              <a:ext uri="{FF2B5EF4-FFF2-40B4-BE49-F238E27FC236}">
                <a16:creationId xmlns:a16="http://schemas.microsoft.com/office/drawing/2014/main" xmlns="" id="{00000000-0008-0000-10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5" name="Picture 384" descr="http://ebs.toyotavn.com.vn:8000/OA_MEDIA/fwkhp_folder.gif">
            <a:extLst>
              <a:ext uri="{FF2B5EF4-FFF2-40B4-BE49-F238E27FC236}">
                <a16:creationId xmlns:a16="http://schemas.microsoft.com/office/drawing/2014/main" xmlns="" id="{00000000-0008-0000-10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6" name="Picture 385" descr="http://ebs.toyotavn.com.vn:8000/OA_MEDIA/fwkhp_folder.gif">
            <a:extLst>
              <a:ext uri="{FF2B5EF4-FFF2-40B4-BE49-F238E27FC236}">
                <a16:creationId xmlns:a16="http://schemas.microsoft.com/office/drawing/2014/main" xmlns="" id="{00000000-0008-0000-10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7" name="Picture 386" descr="http://ebs.toyotavn.com.vn:8000/OA_MEDIA/fwkhp_folder.gif">
            <a:extLst>
              <a:ext uri="{FF2B5EF4-FFF2-40B4-BE49-F238E27FC236}">
                <a16:creationId xmlns:a16="http://schemas.microsoft.com/office/drawing/2014/main" xmlns="" id="{00000000-0008-0000-10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88" name="Group 387">
          <a:extLst>
            <a:ext uri="{FF2B5EF4-FFF2-40B4-BE49-F238E27FC236}">
              <a16:creationId xmlns:a16="http://schemas.microsoft.com/office/drawing/2014/main" xmlns="" id="{00000000-0008-0000-1000-000084010000}"/>
            </a:ext>
          </a:extLst>
        </xdr:cNvPr>
        <xdr:cNvGrpSpPr/>
      </xdr:nvGrpSpPr>
      <xdr:grpSpPr>
        <a:xfrm>
          <a:off x="6887937" y="2057401"/>
          <a:ext cx="253092" cy="865414"/>
          <a:chOff x="462644" y="2122714"/>
          <a:chExt cx="157843" cy="865414"/>
        </a:xfrm>
      </xdr:grpSpPr>
      <xdr:pic>
        <xdr:nvPicPr>
          <xdr:cNvPr id="389" name="Picture 388" descr="http://ebs.toyotavn.com.vn:8000/OA_MEDIA/fwkhp_folder.gif">
            <a:extLst>
              <a:ext uri="{FF2B5EF4-FFF2-40B4-BE49-F238E27FC236}">
                <a16:creationId xmlns:a16="http://schemas.microsoft.com/office/drawing/2014/main" xmlns="" id="{00000000-0008-0000-10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0" name="Picture 389" descr="http://ebs.toyotavn.com.vn:8000/OA_MEDIA/fwkhp_folder.gif">
            <a:extLst>
              <a:ext uri="{FF2B5EF4-FFF2-40B4-BE49-F238E27FC236}">
                <a16:creationId xmlns:a16="http://schemas.microsoft.com/office/drawing/2014/main" xmlns="" id="{00000000-0008-0000-10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1" name="Picture 390" descr="http://ebs.toyotavn.com.vn:8000/OA_MEDIA/fwkhp_folder.gif">
            <a:extLst>
              <a:ext uri="{FF2B5EF4-FFF2-40B4-BE49-F238E27FC236}">
                <a16:creationId xmlns:a16="http://schemas.microsoft.com/office/drawing/2014/main" xmlns="" id="{00000000-0008-0000-10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2" name="Picture 391" descr="http://ebs.toyotavn.com.vn:8000/OA_MEDIA/fwkhp_folder.gif">
            <a:extLst>
              <a:ext uri="{FF2B5EF4-FFF2-40B4-BE49-F238E27FC236}">
                <a16:creationId xmlns:a16="http://schemas.microsoft.com/office/drawing/2014/main" xmlns="" id="{00000000-0008-0000-10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393" name="Picture 392" descr="http://ebs.toyotavn.com.vn:8000/OA_MEDIA/fwkhp_folder.gif">
          <a:extLst>
            <a:ext uri="{FF2B5EF4-FFF2-40B4-BE49-F238E27FC236}">
              <a16:creationId xmlns:a16="http://schemas.microsoft.com/office/drawing/2014/main" xmlns="" id="{00000000-0008-0000-10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394" name="Group 393">
          <a:extLst>
            <a:ext uri="{FF2B5EF4-FFF2-40B4-BE49-F238E27FC236}">
              <a16:creationId xmlns:a16="http://schemas.microsoft.com/office/drawing/2014/main" xmlns="" id="{00000000-0008-0000-1000-00008A010000}"/>
            </a:ext>
          </a:extLst>
        </xdr:cNvPr>
        <xdr:cNvGrpSpPr/>
      </xdr:nvGrpSpPr>
      <xdr:grpSpPr>
        <a:xfrm>
          <a:off x="6887937" y="2057401"/>
          <a:ext cx="253092" cy="865414"/>
          <a:chOff x="462644" y="2122714"/>
          <a:chExt cx="157843" cy="865414"/>
        </a:xfrm>
      </xdr:grpSpPr>
      <xdr:pic>
        <xdr:nvPicPr>
          <xdr:cNvPr id="395" name="Picture 394" descr="http://ebs.toyotavn.com.vn:8000/OA_MEDIA/fwkhp_folder.gif">
            <a:extLst>
              <a:ext uri="{FF2B5EF4-FFF2-40B4-BE49-F238E27FC236}">
                <a16:creationId xmlns:a16="http://schemas.microsoft.com/office/drawing/2014/main" xmlns="" id="{00000000-0008-0000-10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Picture 395" descr="http://ebs.toyotavn.com.vn:8000/OA_MEDIA/fwkhp_folder.gif">
            <a:extLst>
              <a:ext uri="{FF2B5EF4-FFF2-40B4-BE49-F238E27FC236}">
                <a16:creationId xmlns:a16="http://schemas.microsoft.com/office/drawing/2014/main" xmlns="" id="{00000000-0008-0000-10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Picture 396" descr="http://ebs.toyotavn.com.vn:8000/OA_MEDIA/fwkhp_folder.gif">
            <a:extLst>
              <a:ext uri="{FF2B5EF4-FFF2-40B4-BE49-F238E27FC236}">
                <a16:creationId xmlns:a16="http://schemas.microsoft.com/office/drawing/2014/main" xmlns="" id="{00000000-0008-0000-10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8" name="Picture 397" descr="http://ebs.toyotavn.com.vn:8000/OA_MEDIA/fwkhp_folder.gif">
            <a:extLst>
              <a:ext uri="{FF2B5EF4-FFF2-40B4-BE49-F238E27FC236}">
                <a16:creationId xmlns:a16="http://schemas.microsoft.com/office/drawing/2014/main" xmlns="" id="{00000000-0008-0000-10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399" name="Group 398">
          <a:extLst>
            <a:ext uri="{FF2B5EF4-FFF2-40B4-BE49-F238E27FC236}">
              <a16:creationId xmlns:a16="http://schemas.microsoft.com/office/drawing/2014/main" xmlns="" id="{00000000-0008-0000-1000-00008F010000}"/>
            </a:ext>
          </a:extLst>
        </xdr:cNvPr>
        <xdr:cNvGrpSpPr/>
      </xdr:nvGrpSpPr>
      <xdr:grpSpPr>
        <a:xfrm>
          <a:off x="6887937" y="2057401"/>
          <a:ext cx="253092" cy="865414"/>
          <a:chOff x="462644" y="2122714"/>
          <a:chExt cx="157843" cy="865414"/>
        </a:xfrm>
      </xdr:grpSpPr>
      <xdr:pic>
        <xdr:nvPicPr>
          <xdr:cNvPr id="400" name="Picture 399" descr="http://ebs.toyotavn.com.vn:8000/OA_MEDIA/fwkhp_folder.gif">
            <a:extLst>
              <a:ext uri="{FF2B5EF4-FFF2-40B4-BE49-F238E27FC236}">
                <a16:creationId xmlns:a16="http://schemas.microsoft.com/office/drawing/2014/main" xmlns="" id="{00000000-0008-0000-10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1" name="Picture 400" descr="http://ebs.toyotavn.com.vn:8000/OA_MEDIA/fwkhp_folder.gif">
            <a:extLst>
              <a:ext uri="{FF2B5EF4-FFF2-40B4-BE49-F238E27FC236}">
                <a16:creationId xmlns:a16="http://schemas.microsoft.com/office/drawing/2014/main" xmlns="" id="{00000000-0008-0000-10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2" name="Picture 401" descr="http://ebs.toyotavn.com.vn:8000/OA_MEDIA/fwkhp_folder.gif">
            <a:extLst>
              <a:ext uri="{FF2B5EF4-FFF2-40B4-BE49-F238E27FC236}">
                <a16:creationId xmlns:a16="http://schemas.microsoft.com/office/drawing/2014/main" xmlns="" id="{00000000-0008-0000-10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3" name="Picture 402" descr="http://ebs.toyotavn.com.vn:8000/OA_MEDIA/fwkhp_folder.gif">
            <a:extLst>
              <a:ext uri="{FF2B5EF4-FFF2-40B4-BE49-F238E27FC236}">
                <a16:creationId xmlns:a16="http://schemas.microsoft.com/office/drawing/2014/main" xmlns="" id="{00000000-0008-0000-10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04" name="Group 403">
          <a:extLst>
            <a:ext uri="{FF2B5EF4-FFF2-40B4-BE49-F238E27FC236}">
              <a16:creationId xmlns:a16="http://schemas.microsoft.com/office/drawing/2014/main" xmlns="" id="{00000000-0008-0000-1000-000094010000}"/>
            </a:ext>
          </a:extLst>
        </xdr:cNvPr>
        <xdr:cNvGrpSpPr/>
      </xdr:nvGrpSpPr>
      <xdr:grpSpPr>
        <a:xfrm>
          <a:off x="6887937" y="2057401"/>
          <a:ext cx="253092" cy="865414"/>
          <a:chOff x="462644" y="2122714"/>
          <a:chExt cx="157843" cy="865414"/>
        </a:xfrm>
      </xdr:grpSpPr>
      <xdr:pic>
        <xdr:nvPicPr>
          <xdr:cNvPr id="405" name="Picture 404" descr="http://ebs.toyotavn.com.vn:8000/OA_MEDIA/fwkhp_folder.gif">
            <a:extLst>
              <a:ext uri="{FF2B5EF4-FFF2-40B4-BE49-F238E27FC236}">
                <a16:creationId xmlns:a16="http://schemas.microsoft.com/office/drawing/2014/main" xmlns="" id="{00000000-0008-0000-10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6" name="Picture 405" descr="http://ebs.toyotavn.com.vn:8000/OA_MEDIA/fwkhp_folder.gif">
            <a:extLst>
              <a:ext uri="{FF2B5EF4-FFF2-40B4-BE49-F238E27FC236}">
                <a16:creationId xmlns:a16="http://schemas.microsoft.com/office/drawing/2014/main" xmlns="" id="{00000000-0008-0000-10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7" name="Picture 406" descr="http://ebs.toyotavn.com.vn:8000/OA_MEDIA/fwkhp_folder.gif">
            <a:extLst>
              <a:ext uri="{FF2B5EF4-FFF2-40B4-BE49-F238E27FC236}">
                <a16:creationId xmlns:a16="http://schemas.microsoft.com/office/drawing/2014/main" xmlns="" id="{00000000-0008-0000-10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8" name="Picture 407" descr="http://ebs.toyotavn.com.vn:8000/OA_MEDIA/fwkhp_folder.gif">
            <a:extLst>
              <a:ext uri="{FF2B5EF4-FFF2-40B4-BE49-F238E27FC236}">
                <a16:creationId xmlns:a16="http://schemas.microsoft.com/office/drawing/2014/main" xmlns="" id="{00000000-0008-0000-10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09" name="Group 408">
          <a:extLst>
            <a:ext uri="{FF2B5EF4-FFF2-40B4-BE49-F238E27FC236}">
              <a16:creationId xmlns:a16="http://schemas.microsoft.com/office/drawing/2014/main" xmlns="" id="{00000000-0008-0000-1000-000099010000}"/>
            </a:ext>
          </a:extLst>
        </xdr:cNvPr>
        <xdr:cNvGrpSpPr/>
      </xdr:nvGrpSpPr>
      <xdr:grpSpPr>
        <a:xfrm>
          <a:off x="6887937" y="2057401"/>
          <a:ext cx="253092" cy="865414"/>
          <a:chOff x="462644" y="2122714"/>
          <a:chExt cx="157843" cy="865414"/>
        </a:xfrm>
      </xdr:grpSpPr>
      <xdr:pic>
        <xdr:nvPicPr>
          <xdr:cNvPr id="410" name="Picture 409" descr="http://ebs.toyotavn.com.vn:8000/OA_MEDIA/fwkhp_folder.gif">
            <a:extLst>
              <a:ext uri="{FF2B5EF4-FFF2-40B4-BE49-F238E27FC236}">
                <a16:creationId xmlns:a16="http://schemas.microsoft.com/office/drawing/2014/main" xmlns="" id="{00000000-0008-0000-10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1" name="Picture 410" descr="http://ebs.toyotavn.com.vn:8000/OA_MEDIA/fwkhp_folder.gif">
            <a:extLst>
              <a:ext uri="{FF2B5EF4-FFF2-40B4-BE49-F238E27FC236}">
                <a16:creationId xmlns:a16="http://schemas.microsoft.com/office/drawing/2014/main" xmlns="" id="{00000000-0008-0000-10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 name="Picture 411" descr="http://ebs.toyotavn.com.vn:8000/OA_MEDIA/fwkhp_folder.gif">
            <a:extLst>
              <a:ext uri="{FF2B5EF4-FFF2-40B4-BE49-F238E27FC236}">
                <a16:creationId xmlns:a16="http://schemas.microsoft.com/office/drawing/2014/main" xmlns="" id="{00000000-0008-0000-10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3" name="Picture 412" descr="http://ebs.toyotavn.com.vn:8000/OA_MEDIA/fwkhp_folder.gif">
            <a:extLst>
              <a:ext uri="{FF2B5EF4-FFF2-40B4-BE49-F238E27FC236}">
                <a16:creationId xmlns:a16="http://schemas.microsoft.com/office/drawing/2014/main" xmlns="" id="{00000000-0008-0000-10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14" name="Group 413">
          <a:extLst>
            <a:ext uri="{FF2B5EF4-FFF2-40B4-BE49-F238E27FC236}">
              <a16:creationId xmlns:a16="http://schemas.microsoft.com/office/drawing/2014/main" xmlns="" id="{00000000-0008-0000-1000-00009E010000}"/>
            </a:ext>
          </a:extLst>
        </xdr:cNvPr>
        <xdr:cNvGrpSpPr/>
      </xdr:nvGrpSpPr>
      <xdr:grpSpPr>
        <a:xfrm>
          <a:off x="6904266" y="3039836"/>
          <a:ext cx="253092" cy="865414"/>
          <a:chOff x="462644" y="2122714"/>
          <a:chExt cx="157843" cy="865414"/>
        </a:xfrm>
      </xdr:grpSpPr>
      <xdr:pic>
        <xdr:nvPicPr>
          <xdr:cNvPr id="415" name="Picture 414" descr="http://ebs.toyotavn.com.vn:8000/OA_MEDIA/fwkhp_folder.gif">
            <a:extLst>
              <a:ext uri="{FF2B5EF4-FFF2-40B4-BE49-F238E27FC236}">
                <a16:creationId xmlns:a16="http://schemas.microsoft.com/office/drawing/2014/main" xmlns="" id="{00000000-0008-0000-10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6" name="Picture 415" descr="http://ebs.toyotavn.com.vn:8000/OA_MEDIA/fwkhp_folder.gif">
            <a:extLst>
              <a:ext uri="{FF2B5EF4-FFF2-40B4-BE49-F238E27FC236}">
                <a16:creationId xmlns:a16="http://schemas.microsoft.com/office/drawing/2014/main" xmlns="" id="{00000000-0008-0000-1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7" name="Picture 416" descr="http://ebs.toyotavn.com.vn:8000/OA_MEDIA/fwkhp_folder.gif">
            <a:extLst>
              <a:ext uri="{FF2B5EF4-FFF2-40B4-BE49-F238E27FC236}">
                <a16:creationId xmlns:a16="http://schemas.microsoft.com/office/drawing/2014/main" xmlns="" id="{00000000-0008-0000-1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8" name="Picture 417" descr="http://ebs.toyotavn.com.vn:8000/OA_MEDIA/fwkhp_folder.gif">
            <a:extLst>
              <a:ext uri="{FF2B5EF4-FFF2-40B4-BE49-F238E27FC236}">
                <a16:creationId xmlns:a16="http://schemas.microsoft.com/office/drawing/2014/main" xmlns="" id="{00000000-0008-0000-10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19" name="Group 418">
          <a:extLst>
            <a:ext uri="{FF2B5EF4-FFF2-40B4-BE49-F238E27FC236}">
              <a16:creationId xmlns:a16="http://schemas.microsoft.com/office/drawing/2014/main" xmlns="" id="{00000000-0008-0000-1000-0000A3010000}"/>
            </a:ext>
          </a:extLst>
        </xdr:cNvPr>
        <xdr:cNvGrpSpPr/>
      </xdr:nvGrpSpPr>
      <xdr:grpSpPr>
        <a:xfrm>
          <a:off x="6887937" y="2057401"/>
          <a:ext cx="253092" cy="865414"/>
          <a:chOff x="462644" y="2122714"/>
          <a:chExt cx="157843" cy="865414"/>
        </a:xfrm>
      </xdr:grpSpPr>
      <xdr:pic>
        <xdr:nvPicPr>
          <xdr:cNvPr id="420" name="Picture 419" descr="http://ebs.toyotavn.com.vn:8000/OA_MEDIA/fwkhp_folder.gif">
            <a:extLst>
              <a:ext uri="{FF2B5EF4-FFF2-40B4-BE49-F238E27FC236}">
                <a16:creationId xmlns:a16="http://schemas.microsoft.com/office/drawing/2014/main" xmlns="" id="{00000000-0008-0000-10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 name="Picture 420" descr="http://ebs.toyotavn.com.vn:8000/OA_MEDIA/fwkhp_folder.gif">
            <a:extLst>
              <a:ext uri="{FF2B5EF4-FFF2-40B4-BE49-F238E27FC236}">
                <a16:creationId xmlns:a16="http://schemas.microsoft.com/office/drawing/2014/main" xmlns="" id="{00000000-0008-0000-10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2" name="Picture 421" descr="http://ebs.toyotavn.com.vn:8000/OA_MEDIA/fwkhp_folder.gif">
            <a:extLst>
              <a:ext uri="{FF2B5EF4-FFF2-40B4-BE49-F238E27FC236}">
                <a16:creationId xmlns:a16="http://schemas.microsoft.com/office/drawing/2014/main" xmlns="" id="{00000000-0008-0000-10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3" name="Picture 422" descr="http://ebs.toyotavn.com.vn:8000/OA_MEDIA/fwkhp_folder.gif">
            <a:extLst>
              <a:ext uri="{FF2B5EF4-FFF2-40B4-BE49-F238E27FC236}">
                <a16:creationId xmlns:a16="http://schemas.microsoft.com/office/drawing/2014/main" xmlns="" id="{00000000-0008-0000-10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24" name="Group 423">
          <a:extLst>
            <a:ext uri="{FF2B5EF4-FFF2-40B4-BE49-F238E27FC236}">
              <a16:creationId xmlns:a16="http://schemas.microsoft.com/office/drawing/2014/main" xmlns="" id="{00000000-0008-0000-1000-0000A8010000}"/>
            </a:ext>
          </a:extLst>
        </xdr:cNvPr>
        <xdr:cNvGrpSpPr/>
      </xdr:nvGrpSpPr>
      <xdr:grpSpPr>
        <a:xfrm>
          <a:off x="6887937" y="2057401"/>
          <a:ext cx="253092" cy="865414"/>
          <a:chOff x="462644" y="2122714"/>
          <a:chExt cx="157843" cy="865414"/>
        </a:xfrm>
      </xdr:grpSpPr>
      <xdr:pic>
        <xdr:nvPicPr>
          <xdr:cNvPr id="425" name="Picture 424" descr="http://ebs.toyotavn.com.vn:8000/OA_MEDIA/fwkhp_folder.gif">
            <a:extLst>
              <a:ext uri="{FF2B5EF4-FFF2-40B4-BE49-F238E27FC236}">
                <a16:creationId xmlns:a16="http://schemas.microsoft.com/office/drawing/2014/main" xmlns="" id="{00000000-0008-0000-10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6" name="Picture 425" descr="http://ebs.toyotavn.com.vn:8000/OA_MEDIA/fwkhp_folder.gif">
            <a:extLst>
              <a:ext uri="{FF2B5EF4-FFF2-40B4-BE49-F238E27FC236}">
                <a16:creationId xmlns:a16="http://schemas.microsoft.com/office/drawing/2014/main" xmlns="" id="{00000000-0008-0000-10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7" name="Picture 426" descr="http://ebs.toyotavn.com.vn:8000/OA_MEDIA/fwkhp_folder.gif">
            <a:extLst>
              <a:ext uri="{FF2B5EF4-FFF2-40B4-BE49-F238E27FC236}">
                <a16:creationId xmlns:a16="http://schemas.microsoft.com/office/drawing/2014/main" xmlns="" id="{00000000-0008-0000-10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8" name="Picture 427" descr="http://ebs.toyotavn.com.vn:8000/OA_MEDIA/fwkhp_folder.gif">
            <a:extLst>
              <a:ext uri="{FF2B5EF4-FFF2-40B4-BE49-F238E27FC236}">
                <a16:creationId xmlns:a16="http://schemas.microsoft.com/office/drawing/2014/main" xmlns="" id="{00000000-0008-0000-10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29" name="Group 428">
          <a:extLst>
            <a:ext uri="{FF2B5EF4-FFF2-40B4-BE49-F238E27FC236}">
              <a16:creationId xmlns:a16="http://schemas.microsoft.com/office/drawing/2014/main" xmlns="" id="{00000000-0008-0000-1000-0000AD010000}"/>
            </a:ext>
          </a:extLst>
        </xdr:cNvPr>
        <xdr:cNvGrpSpPr/>
      </xdr:nvGrpSpPr>
      <xdr:grpSpPr>
        <a:xfrm>
          <a:off x="6887937" y="2057401"/>
          <a:ext cx="253092" cy="865414"/>
          <a:chOff x="462644" y="2122714"/>
          <a:chExt cx="157843" cy="865414"/>
        </a:xfrm>
      </xdr:grpSpPr>
      <xdr:pic>
        <xdr:nvPicPr>
          <xdr:cNvPr id="430" name="Picture 429" descr="http://ebs.toyotavn.com.vn:8000/OA_MEDIA/fwkhp_folder.gif">
            <a:extLst>
              <a:ext uri="{FF2B5EF4-FFF2-40B4-BE49-F238E27FC236}">
                <a16:creationId xmlns:a16="http://schemas.microsoft.com/office/drawing/2014/main" xmlns="" id="{00000000-0008-0000-10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1" name="Picture 430" descr="http://ebs.toyotavn.com.vn:8000/OA_MEDIA/fwkhp_folder.gif">
            <a:extLst>
              <a:ext uri="{FF2B5EF4-FFF2-40B4-BE49-F238E27FC236}">
                <a16:creationId xmlns:a16="http://schemas.microsoft.com/office/drawing/2014/main" xmlns="" id="{00000000-0008-0000-10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2" name="Picture 431" descr="http://ebs.toyotavn.com.vn:8000/OA_MEDIA/fwkhp_folder.gif">
            <a:extLst>
              <a:ext uri="{FF2B5EF4-FFF2-40B4-BE49-F238E27FC236}">
                <a16:creationId xmlns:a16="http://schemas.microsoft.com/office/drawing/2014/main" xmlns="" id="{00000000-0008-0000-10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3" name="Picture 432" descr="http://ebs.toyotavn.com.vn:8000/OA_MEDIA/fwkhp_folder.gif">
            <a:extLst>
              <a:ext uri="{FF2B5EF4-FFF2-40B4-BE49-F238E27FC236}">
                <a16:creationId xmlns:a16="http://schemas.microsoft.com/office/drawing/2014/main" xmlns="" id="{00000000-0008-0000-10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34" name="Picture 433" descr="http://ebs.toyotavn.com.vn:8000/OA_MEDIA/fwkhp_folder.gif">
          <a:extLst>
            <a:ext uri="{FF2B5EF4-FFF2-40B4-BE49-F238E27FC236}">
              <a16:creationId xmlns:a16="http://schemas.microsoft.com/office/drawing/2014/main" xmlns="" id="{00000000-0008-0000-1000-0000B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435" name="Group 434">
          <a:extLst>
            <a:ext uri="{FF2B5EF4-FFF2-40B4-BE49-F238E27FC236}">
              <a16:creationId xmlns:a16="http://schemas.microsoft.com/office/drawing/2014/main" xmlns="" id="{00000000-0008-0000-1000-0000B3010000}"/>
            </a:ext>
          </a:extLst>
        </xdr:cNvPr>
        <xdr:cNvGrpSpPr/>
      </xdr:nvGrpSpPr>
      <xdr:grpSpPr>
        <a:xfrm>
          <a:off x="6887937" y="2057401"/>
          <a:ext cx="253092" cy="865414"/>
          <a:chOff x="462644" y="2122714"/>
          <a:chExt cx="157843" cy="865414"/>
        </a:xfrm>
      </xdr:grpSpPr>
      <xdr:pic>
        <xdr:nvPicPr>
          <xdr:cNvPr id="436" name="Picture 435" descr="http://ebs.toyotavn.com.vn:8000/OA_MEDIA/fwkhp_folder.gif">
            <a:extLst>
              <a:ext uri="{FF2B5EF4-FFF2-40B4-BE49-F238E27FC236}">
                <a16:creationId xmlns:a16="http://schemas.microsoft.com/office/drawing/2014/main" xmlns="" id="{00000000-0008-0000-10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7" name="Picture 436" descr="http://ebs.toyotavn.com.vn:8000/OA_MEDIA/fwkhp_folder.gif">
            <a:extLst>
              <a:ext uri="{FF2B5EF4-FFF2-40B4-BE49-F238E27FC236}">
                <a16:creationId xmlns:a16="http://schemas.microsoft.com/office/drawing/2014/main" xmlns="" id="{00000000-0008-0000-10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8" name="Picture 437" descr="http://ebs.toyotavn.com.vn:8000/OA_MEDIA/fwkhp_folder.gif">
            <a:extLst>
              <a:ext uri="{FF2B5EF4-FFF2-40B4-BE49-F238E27FC236}">
                <a16:creationId xmlns:a16="http://schemas.microsoft.com/office/drawing/2014/main" xmlns="" id="{00000000-0008-0000-10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9" name="Picture 438" descr="http://ebs.toyotavn.com.vn:8000/OA_MEDIA/fwkhp_folder.gif">
            <a:extLst>
              <a:ext uri="{FF2B5EF4-FFF2-40B4-BE49-F238E27FC236}">
                <a16:creationId xmlns:a16="http://schemas.microsoft.com/office/drawing/2014/main" xmlns="" id="{00000000-0008-0000-1000-0000B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40" name="Group 439">
          <a:extLst>
            <a:ext uri="{FF2B5EF4-FFF2-40B4-BE49-F238E27FC236}">
              <a16:creationId xmlns:a16="http://schemas.microsoft.com/office/drawing/2014/main" xmlns="" id="{00000000-0008-0000-1000-0000B8010000}"/>
            </a:ext>
          </a:extLst>
        </xdr:cNvPr>
        <xdr:cNvGrpSpPr/>
      </xdr:nvGrpSpPr>
      <xdr:grpSpPr>
        <a:xfrm>
          <a:off x="6904266" y="3039836"/>
          <a:ext cx="253092" cy="865414"/>
          <a:chOff x="462644" y="2122714"/>
          <a:chExt cx="157843" cy="865414"/>
        </a:xfrm>
      </xdr:grpSpPr>
      <xdr:pic>
        <xdr:nvPicPr>
          <xdr:cNvPr id="441" name="Picture 440" descr="http://ebs.toyotavn.com.vn:8000/OA_MEDIA/fwkhp_folder.gif">
            <a:extLst>
              <a:ext uri="{FF2B5EF4-FFF2-40B4-BE49-F238E27FC236}">
                <a16:creationId xmlns:a16="http://schemas.microsoft.com/office/drawing/2014/main" xmlns="" id="{00000000-0008-0000-10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2" name="Picture 441" descr="http://ebs.toyotavn.com.vn:8000/OA_MEDIA/fwkhp_folder.gif">
            <a:extLst>
              <a:ext uri="{FF2B5EF4-FFF2-40B4-BE49-F238E27FC236}">
                <a16:creationId xmlns:a16="http://schemas.microsoft.com/office/drawing/2014/main" xmlns="" id="{00000000-0008-0000-10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3" name="Picture 442" descr="http://ebs.toyotavn.com.vn:8000/OA_MEDIA/fwkhp_folder.gif">
            <a:extLst>
              <a:ext uri="{FF2B5EF4-FFF2-40B4-BE49-F238E27FC236}">
                <a16:creationId xmlns:a16="http://schemas.microsoft.com/office/drawing/2014/main" xmlns="" id="{00000000-0008-0000-10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4" name="Picture 443" descr="http://ebs.toyotavn.com.vn:8000/OA_MEDIA/fwkhp_folder.gif">
            <a:extLst>
              <a:ext uri="{FF2B5EF4-FFF2-40B4-BE49-F238E27FC236}">
                <a16:creationId xmlns:a16="http://schemas.microsoft.com/office/drawing/2014/main" xmlns="" id="{00000000-0008-0000-10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45" name="Group 444">
          <a:extLst>
            <a:ext uri="{FF2B5EF4-FFF2-40B4-BE49-F238E27FC236}">
              <a16:creationId xmlns:a16="http://schemas.microsoft.com/office/drawing/2014/main" xmlns="" id="{00000000-0008-0000-1000-0000BD010000}"/>
            </a:ext>
          </a:extLst>
        </xdr:cNvPr>
        <xdr:cNvGrpSpPr/>
      </xdr:nvGrpSpPr>
      <xdr:grpSpPr>
        <a:xfrm>
          <a:off x="6887937" y="2057401"/>
          <a:ext cx="253092" cy="865414"/>
          <a:chOff x="462644" y="2122714"/>
          <a:chExt cx="157843" cy="865414"/>
        </a:xfrm>
      </xdr:grpSpPr>
      <xdr:pic>
        <xdr:nvPicPr>
          <xdr:cNvPr id="446" name="Picture 445" descr="http://ebs.toyotavn.com.vn:8000/OA_MEDIA/fwkhp_folder.gif">
            <a:extLst>
              <a:ext uri="{FF2B5EF4-FFF2-40B4-BE49-F238E27FC236}">
                <a16:creationId xmlns:a16="http://schemas.microsoft.com/office/drawing/2014/main" xmlns="" id="{00000000-0008-0000-10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7" name="Picture 446" descr="http://ebs.toyotavn.com.vn:8000/OA_MEDIA/fwkhp_folder.gif">
            <a:extLst>
              <a:ext uri="{FF2B5EF4-FFF2-40B4-BE49-F238E27FC236}">
                <a16:creationId xmlns:a16="http://schemas.microsoft.com/office/drawing/2014/main" xmlns="" id="{00000000-0008-0000-10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8" name="Picture 447" descr="http://ebs.toyotavn.com.vn:8000/OA_MEDIA/fwkhp_folder.gif">
            <a:extLst>
              <a:ext uri="{FF2B5EF4-FFF2-40B4-BE49-F238E27FC236}">
                <a16:creationId xmlns:a16="http://schemas.microsoft.com/office/drawing/2014/main" xmlns="" id="{00000000-0008-0000-10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9" name="Picture 448" descr="http://ebs.toyotavn.com.vn:8000/OA_MEDIA/fwkhp_folder.gif">
            <a:extLst>
              <a:ext uri="{FF2B5EF4-FFF2-40B4-BE49-F238E27FC236}">
                <a16:creationId xmlns:a16="http://schemas.microsoft.com/office/drawing/2014/main" xmlns="" id="{00000000-0008-0000-1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50" name="Group 449">
          <a:extLst>
            <a:ext uri="{FF2B5EF4-FFF2-40B4-BE49-F238E27FC236}">
              <a16:creationId xmlns:a16="http://schemas.microsoft.com/office/drawing/2014/main" xmlns="" id="{00000000-0008-0000-1000-0000C2010000}"/>
            </a:ext>
          </a:extLst>
        </xdr:cNvPr>
        <xdr:cNvGrpSpPr/>
      </xdr:nvGrpSpPr>
      <xdr:grpSpPr>
        <a:xfrm>
          <a:off x="6887937" y="2057401"/>
          <a:ext cx="253092" cy="865414"/>
          <a:chOff x="462644" y="2122714"/>
          <a:chExt cx="157843" cy="865414"/>
        </a:xfrm>
      </xdr:grpSpPr>
      <xdr:pic>
        <xdr:nvPicPr>
          <xdr:cNvPr id="451" name="Picture 450" descr="http://ebs.toyotavn.com.vn:8000/OA_MEDIA/fwkhp_folder.gif">
            <a:extLst>
              <a:ext uri="{FF2B5EF4-FFF2-40B4-BE49-F238E27FC236}">
                <a16:creationId xmlns:a16="http://schemas.microsoft.com/office/drawing/2014/main" xmlns="" id="{00000000-0008-0000-10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2" name="Picture 451" descr="http://ebs.toyotavn.com.vn:8000/OA_MEDIA/fwkhp_folder.gif">
            <a:extLst>
              <a:ext uri="{FF2B5EF4-FFF2-40B4-BE49-F238E27FC236}">
                <a16:creationId xmlns:a16="http://schemas.microsoft.com/office/drawing/2014/main" xmlns="" id="{00000000-0008-0000-10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3" name="Picture 452" descr="http://ebs.toyotavn.com.vn:8000/OA_MEDIA/fwkhp_folder.gif">
            <a:extLst>
              <a:ext uri="{FF2B5EF4-FFF2-40B4-BE49-F238E27FC236}">
                <a16:creationId xmlns:a16="http://schemas.microsoft.com/office/drawing/2014/main" xmlns="" id="{00000000-0008-0000-10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4" name="Picture 453" descr="http://ebs.toyotavn.com.vn:8000/OA_MEDIA/fwkhp_folder.gif">
            <a:extLst>
              <a:ext uri="{FF2B5EF4-FFF2-40B4-BE49-F238E27FC236}">
                <a16:creationId xmlns:a16="http://schemas.microsoft.com/office/drawing/2014/main" xmlns="" id="{00000000-0008-0000-10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55" name="Group 454">
          <a:extLst>
            <a:ext uri="{FF2B5EF4-FFF2-40B4-BE49-F238E27FC236}">
              <a16:creationId xmlns:a16="http://schemas.microsoft.com/office/drawing/2014/main" xmlns="" id="{00000000-0008-0000-1000-0000C7010000}"/>
            </a:ext>
          </a:extLst>
        </xdr:cNvPr>
        <xdr:cNvGrpSpPr/>
      </xdr:nvGrpSpPr>
      <xdr:grpSpPr>
        <a:xfrm>
          <a:off x="6904266" y="3039836"/>
          <a:ext cx="253092" cy="865414"/>
          <a:chOff x="462644" y="2122714"/>
          <a:chExt cx="157843" cy="865414"/>
        </a:xfrm>
      </xdr:grpSpPr>
      <xdr:pic>
        <xdr:nvPicPr>
          <xdr:cNvPr id="456" name="Picture 455" descr="http://ebs.toyotavn.com.vn:8000/OA_MEDIA/fwkhp_folder.gif">
            <a:extLst>
              <a:ext uri="{FF2B5EF4-FFF2-40B4-BE49-F238E27FC236}">
                <a16:creationId xmlns:a16="http://schemas.microsoft.com/office/drawing/2014/main" xmlns="" id="{00000000-0008-0000-10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7" name="Picture 456" descr="http://ebs.toyotavn.com.vn:8000/OA_MEDIA/fwkhp_folder.gif">
            <a:extLst>
              <a:ext uri="{FF2B5EF4-FFF2-40B4-BE49-F238E27FC236}">
                <a16:creationId xmlns:a16="http://schemas.microsoft.com/office/drawing/2014/main" xmlns="" id="{00000000-0008-0000-10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8" name="Picture 457" descr="http://ebs.toyotavn.com.vn:8000/OA_MEDIA/fwkhp_folder.gif">
            <a:extLst>
              <a:ext uri="{FF2B5EF4-FFF2-40B4-BE49-F238E27FC236}">
                <a16:creationId xmlns:a16="http://schemas.microsoft.com/office/drawing/2014/main" xmlns="" id="{00000000-0008-0000-10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9" name="Picture 458" descr="http://ebs.toyotavn.com.vn:8000/OA_MEDIA/fwkhp_folder.gif">
            <a:extLst>
              <a:ext uri="{FF2B5EF4-FFF2-40B4-BE49-F238E27FC236}">
                <a16:creationId xmlns:a16="http://schemas.microsoft.com/office/drawing/2014/main" xmlns="" id="{00000000-0008-0000-10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60" name="Group 459">
          <a:extLst>
            <a:ext uri="{FF2B5EF4-FFF2-40B4-BE49-F238E27FC236}">
              <a16:creationId xmlns:a16="http://schemas.microsoft.com/office/drawing/2014/main" xmlns="" id="{00000000-0008-0000-1000-0000CC010000}"/>
            </a:ext>
          </a:extLst>
        </xdr:cNvPr>
        <xdr:cNvGrpSpPr/>
      </xdr:nvGrpSpPr>
      <xdr:grpSpPr>
        <a:xfrm>
          <a:off x="6887937" y="2057401"/>
          <a:ext cx="253092" cy="865414"/>
          <a:chOff x="462644" y="2122714"/>
          <a:chExt cx="157843" cy="865414"/>
        </a:xfrm>
      </xdr:grpSpPr>
      <xdr:pic>
        <xdr:nvPicPr>
          <xdr:cNvPr id="461" name="Picture 460" descr="http://ebs.toyotavn.com.vn:8000/OA_MEDIA/fwkhp_folder.gif">
            <a:extLst>
              <a:ext uri="{FF2B5EF4-FFF2-40B4-BE49-F238E27FC236}">
                <a16:creationId xmlns:a16="http://schemas.microsoft.com/office/drawing/2014/main" xmlns="" id="{00000000-0008-0000-10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2" name="Picture 461" descr="http://ebs.toyotavn.com.vn:8000/OA_MEDIA/fwkhp_folder.gif">
            <a:extLst>
              <a:ext uri="{FF2B5EF4-FFF2-40B4-BE49-F238E27FC236}">
                <a16:creationId xmlns:a16="http://schemas.microsoft.com/office/drawing/2014/main" xmlns="" id="{00000000-0008-0000-10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3" name="Picture 462" descr="http://ebs.toyotavn.com.vn:8000/OA_MEDIA/fwkhp_folder.gif">
            <a:extLst>
              <a:ext uri="{FF2B5EF4-FFF2-40B4-BE49-F238E27FC236}">
                <a16:creationId xmlns:a16="http://schemas.microsoft.com/office/drawing/2014/main" xmlns="" id="{00000000-0008-0000-10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4" name="Picture 463" descr="http://ebs.toyotavn.com.vn:8000/OA_MEDIA/fwkhp_folder.gif">
            <a:extLst>
              <a:ext uri="{FF2B5EF4-FFF2-40B4-BE49-F238E27FC236}">
                <a16:creationId xmlns:a16="http://schemas.microsoft.com/office/drawing/2014/main" xmlns="" id="{00000000-0008-0000-10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65" name="Group 464">
          <a:extLst>
            <a:ext uri="{FF2B5EF4-FFF2-40B4-BE49-F238E27FC236}">
              <a16:creationId xmlns:a16="http://schemas.microsoft.com/office/drawing/2014/main" xmlns="" id="{00000000-0008-0000-1000-0000D1010000}"/>
            </a:ext>
          </a:extLst>
        </xdr:cNvPr>
        <xdr:cNvGrpSpPr/>
      </xdr:nvGrpSpPr>
      <xdr:grpSpPr>
        <a:xfrm>
          <a:off x="6887937" y="2057401"/>
          <a:ext cx="253092" cy="865414"/>
          <a:chOff x="462644" y="2122714"/>
          <a:chExt cx="157843" cy="865414"/>
        </a:xfrm>
      </xdr:grpSpPr>
      <xdr:pic>
        <xdr:nvPicPr>
          <xdr:cNvPr id="466" name="Picture 465" descr="http://ebs.toyotavn.com.vn:8000/OA_MEDIA/fwkhp_folder.gif">
            <a:extLst>
              <a:ext uri="{FF2B5EF4-FFF2-40B4-BE49-F238E27FC236}">
                <a16:creationId xmlns:a16="http://schemas.microsoft.com/office/drawing/2014/main" xmlns="" id="{00000000-0008-0000-10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7" name="Picture 466" descr="http://ebs.toyotavn.com.vn:8000/OA_MEDIA/fwkhp_folder.gif">
            <a:extLst>
              <a:ext uri="{FF2B5EF4-FFF2-40B4-BE49-F238E27FC236}">
                <a16:creationId xmlns:a16="http://schemas.microsoft.com/office/drawing/2014/main" xmlns="" id="{00000000-0008-0000-10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8" name="Picture 467" descr="http://ebs.toyotavn.com.vn:8000/OA_MEDIA/fwkhp_folder.gif">
            <a:extLst>
              <a:ext uri="{FF2B5EF4-FFF2-40B4-BE49-F238E27FC236}">
                <a16:creationId xmlns:a16="http://schemas.microsoft.com/office/drawing/2014/main" xmlns="" id="{00000000-0008-0000-10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9" name="Picture 468" descr="http://ebs.toyotavn.com.vn:8000/OA_MEDIA/fwkhp_folder.gif">
            <a:extLst>
              <a:ext uri="{FF2B5EF4-FFF2-40B4-BE49-F238E27FC236}">
                <a16:creationId xmlns:a16="http://schemas.microsoft.com/office/drawing/2014/main" xmlns="" id="{00000000-0008-0000-1000-0000D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70" name="Group 469">
          <a:extLst>
            <a:ext uri="{FF2B5EF4-FFF2-40B4-BE49-F238E27FC236}">
              <a16:creationId xmlns:a16="http://schemas.microsoft.com/office/drawing/2014/main" xmlns="" id="{00000000-0008-0000-1000-0000D6010000}"/>
            </a:ext>
          </a:extLst>
        </xdr:cNvPr>
        <xdr:cNvGrpSpPr/>
      </xdr:nvGrpSpPr>
      <xdr:grpSpPr>
        <a:xfrm>
          <a:off x="6904266" y="3039836"/>
          <a:ext cx="253092" cy="865414"/>
          <a:chOff x="462644" y="2122714"/>
          <a:chExt cx="157843" cy="865414"/>
        </a:xfrm>
      </xdr:grpSpPr>
      <xdr:pic>
        <xdr:nvPicPr>
          <xdr:cNvPr id="471" name="Picture 470" descr="http://ebs.toyotavn.com.vn:8000/OA_MEDIA/fwkhp_folder.gif">
            <a:extLst>
              <a:ext uri="{FF2B5EF4-FFF2-40B4-BE49-F238E27FC236}">
                <a16:creationId xmlns:a16="http://schemas.microsoft.com/office/drawing/2014/main" xmlns="" id="{00000000-0008-0000-10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2" name="Picture 471" descr="http://ebs.toyotavn.com.vn:8000/OA_MEDIA/fwkhp_folder.gif">
            <a:extLst>
              <a:ext uri="{FF2B5EF4-FFF2-40B4-BE49-F238E27FC236}">
                <a16:creationId xmlns:a16="http://schemas.microsoft.com/office/drawing/2014/main" xmlns="" id="{00000000-0008-0000-10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3" name="Picture 472" descr="http://ebs.toyotavn.com.vn:8000/OA_MEDIA/fwkhp_folder.gif">
            <a:extLst>
              <a:ext uri="{FF2B5EF4-FFF2-40B4-BE49-F238E27FC236}">
                <a16:creationId xmlns:a16="http://schemas.microsoft.com/office/drawing/2014/main" xmlns="" id="{00000000-0008-0000-10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4" name="Picture 473" descr="http://ebs.toyotavn.com.vn:8000/OA_MEDIA/fwkhp_folder.gif">
            <a:extLst>
              <a:ext uri="{FF2B5EF4-FFF2-40B4-BE49-F238E27FC236}">
                <a16:creationId xmlns:a16="http://schemas.microsoft.com/office/drawing/2014/main" xmlns="" id="{00000000-0008-0000-1000-0000D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75" name="Group 474">
          <a:extLst>
            <a:ext uri="{FF2B5EF4-FFF2-40B4-BE49-F238E27FC236}">
              <a16:creationId xmlns:a16="http://schemas.microsoft.com/office/drawing/2014/main" xmlns="" id="{00000000-0008-0000-1000-0000DB010000}"/>
            </a:ext>
          </a:extLst>
        </xdr:cNvPr>
        <xdr:cNvGrpSpPr/>
      </xdr:nvGrpSpPr>
      <xdr:grpSpPr>
        <a:xfrm>
          <a:off x="6887937" y="2057401"/>
          <a:ext cx="253092" cy="865414"/>
          <a:chOff x="462644" y="2122714"/>
          <a:chExt cx="157843" cy="865414"/>
        </a:xfrm>
      </xdr:grpSpPr>
      <xdr:pic>
        <xdr:nvPicPr>
          <xdr:cNvPr id="476" name="Picture 475" descr="http://ebs.toyotavn.com.vn:8000/OA_MEDIA/fwkhp_folder.gif">
            <a:extLst>
              <a:ext uri="{FF2B5EF4-FFF2-40B4-BE49-F238E27FC236}">
                <a16:creationId xmlns:a16="http://schemas.microsoft.com/office/drawing/2014/main" xmlns="" id="{00000000-0008-0000-10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7" name="Picture 476" descr="http://ebs.toyotavn.com.vn:8000/OA_MEDIA/fwkhp_folder.gif">
            <a:extLst>
              <a:ext uri="{FF2B5EF4-FFF2-40B4-BE49-F238E27FC236}">
                <a16:creationId xmlns:a16="http://schemas.microsoft.com/office/drawing/2014/main" xmlns="" id="{00000000-0008-0000-10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8" name="Picture 477" descr="http://ebs.toyotavn.com.vn:8000/OA_MEDIA/fwkhp_folder.gif">
            <a:extLst>
              <a:ext uri="{FF2B5EF4-FFF2-40B4-BE49-F238E27FC236}">
                <a16:creationId xmlns:a16="http://schemas.microsoft.com/office/drawing/2014/main" xmlns="" id="{00000000-0008-0000-10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9" name="Picture 478" descr="http://ebs.toyotavn.com.vn:8000/OA_MEDIA/fwkhp_folder.gif">
            <a:extLst>
              <a:ext uri="{FF2B5EF4-FFF2-40B4-BE49-F238E27FC236}">
                <a16:creationId xmlns:a16="http://schemas.microsoft.com/office/drawing/2014/main" xmlns="" id="{00000000-0008-0000-10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80" name="Group 479">
          <a:extLst>
            <a:ext uri="{FF2B5EF4-FFF2-40B4-BE49-F238E27FC236}">
              <a16:creationId xmlns:a16="http://schemas.microsoft.com/office/drawing/2014/main" xmlns="" id="{00000000-0008-0000-1000-0000E0010000}"/>
            </a:ext>
          </a:extLst>
        </xdr:cNvPr>
        <xdr:cNvGrpSpPr/>
      </xdr:nvGrpSpPr>
      <xdr:grpSpPr>
        <a:xfrm>
          <a:off x="6887937" y="2057401"/>
          <a:ext cx="253092" cy="865414"/>
          <a:chOff x="462644" y="2122714"/>
          <a:chExt cx="157843" cy="865414"/>
        </a:xfrm>
      </xdr:grpSpPr>
      <xdr:pic>
        <xdr:nvPicPr>
          <xdr:cNvPr id="481" name="Picture 480" descr="http://ebs.toyotavn.com.vn:8000/OA_MEDIA/fwkhp_folder.gif">
            <a:extLst>
              <a:ext uri="{FF2B5EF4-FFF2-40B4-BE49-F238E27FC236}">
                <a16:creationId xmlns:a16="http://schemas.microsoft.com/office/drawing/2014/main" xmlns="" id="{00000000-0008-0000-10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2" name="Picture 481" descr="http://ebs.toyotavn.com.vn:8000/OA_MEDIA/fwkhp_folder.gif">
            <a:extLst>
              <a:ext uri="{FF2B5EF4-FFF2-40B4-BE49-F238E27FC236}">
                <a16:creationId xmlns:a16="http://schemas.microsoft.com/office/drawing/2014/main" xmlns="" id="{00000000-0008-0000-10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3" name="Picture 482" descr="http://ebs.toyotavn.com.vn:8000/OA_MEDIA/fwkhp_folder.gif">
            <a:extLst>
              <a:ext uri="{FF2B5EF4-FFF2-40B4-BE49-F238E27FC236}">
                <a16:creationId xmlns:a16="http://schemas.microsoft.com/office/drawing/2014/main" xmlns="" id="{00000000-0008-0000-10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4" name="Picture 483" descr="http://ebs.toyotavn.com.vn:8000/OA_MEDIA/fwkhp_folder.gif">
            <a:extLst>
              <a:ext uri="{FF2B5EF4-FFF2-40B4-BE49-F238E27FC236}">
                <a16:creationId xmlns:a16="http://schemas.microsoft.com/office/drawing/2014/main" xmlns="" id="{00000000-0008-0000-10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485" name="Group 484">
          <a:extLst>
            <a:ext uri="{FF2B5EF4-FFF2-40B4-BE49-F238E27FC236}">
              <a16:creationId xmlns:a16="http://schemas.microsoft.com/office/drawing/2014/main" xmlns="" id="{00000000-0008-0000-1000-0000E5010000}"/>
            </a:ext>
          </a:extLst>
        </xdr:cNvPr>
        <xdr:cNvGrpSpPr/>
      </xdr:nvGrpSpPr>
      <xdr:grpSpPr>
        <a:xfrm>
          <a:off x="6904266" y="3039836"/>
          <a:ext cx="253092" cy="865414"/>
          <a:chOff x="462644" y="2122714"/>
          <a:chExt cx="157843" cy="865414"/>
        </a:xfrm>
      </xdr:grpSpPr>
      <xdr:pic>
        <xdr:nvPicPr>
          <xdr:cNvPr id="486" name="Picture 485" descr="http://ebs.toyotavn.com.vn:8000/OA_MEDIA/fwkhp_folder.gif">
            <a:extLst>
              <a:ext uri="{FF2B5EF4-FFF2-40B4-BE49-F238E27FC236}">
                <a16:creationId xmlns:a16="http://schemas.microsoft.com/office/drawing/2014/main" xmlns="" id="{00000000-0008-0000-1000-0000E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7" name="Picture 486" descr="http://ebs.toyotavn.com.vn:8000/OA_MEDIA/fwkhp_folder.gif">
            <a:extLst>
              <a:ext uri="{FF2B5EF4-FFF2-40B4-BE49-F238E27FC236}">
                <a16:creationId xmlns:a16="http://schemas.microsoft.com/office/drawing/2014/main" xmlns="" id="{00000000-0008-0000-10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8" name="Picture 487" descr="http://ebs.toyotavn.com.vn:8000/OA_MEDIA/fwkhp_folder.gif">
            <a:extLst>
              <a:ext uri="{FF2B5EF4-FFF2-40B4-BE49-F238E27FC236}">
                <a16:creationId xmlns:a16="http://schemas.microsoft.com/office/drawing/2014/main" xmlns="" id="{00000000-0008-0000-10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9" name="Picture 488" descr="http://ebs.toyotavn.com.vn:8000/OA_MEDIA/fwkhp_folder.gif">
            <a:extLst>
              <a:ext uri="{FF2B5EF4-FFF2-40B4-BE49-F238E27FC236}">
                <a16:creationId xmlns:a16="http://schemas.microsoft.com/office/drawing/2014/main" xmlns="" id="{00000000-0008-0000-1000-0000E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490" name="Group 489">
          <a:extLst>
            <a:ext uri="{FF2B5EF4-FFF2-40B4-BE49-F238E27FC236}">
              <a16:creationId xmlns:a16="http://schemas.microsoft.com/office/drawing/2014/main" xmlns="" id="{00000000-0008-0000-1000-0000EA010000}"/>
            </a:ext>
          </a:extLst>
        </xdr:cNvPr>
        <xdr:cNvGrpSpPr/>
      </xdr:nvGrpSpPr>
      <xdr:grpSpPr>
        <a:xfrm>
          <a:off x="6887937" y="2057401"/>
          <a:ext cx="253092" cy="865414"/>
          <a:chOff x="462644" y="2122714"/>
          <a:chExt cx="157843" cy="865414"/>
        </a:xfrm>
      </xdr:grpSpPr>
      <xdr:pic>
        <xdr:nvPicPr>
          <xdr:cNvPr id="491" name="Picture 490" descr="http://ebs.toyotavn.com.vn:8000/OA_MEDIA/fwkhp_folder.gif">
            <a:extLst>
              <a:ext uri="{FF2B5EF4-FFF2-40B4-BE49-F238E27FC236}">
                <a16:creationId xmlns:a16="http://schemas.microsoft.com/office/drawing/2014/main" xmlns="" id="{00000000-0008-0000-10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2" name="Picture 491" descr="http://ebs.toyotavn.com.vn:8000/OA_MEDIA/fwkhp_folder.gif">
            <a:extLst>
              <a:ext uri="{FF2B5EF4-FFF2-40B4-BE49-F238E27FC236}">
                <a16:creationId xmlns:a16="http://schemas.microsoft.com/office/drawing/2014/main" xmlns="" id="{00000000-0008-0000-10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3" name="Picture 492" descr="http://ebs.toyotavn.com.vn:8000/OA_MEDIA/fwkhp_folder.gif">
            <a:extLst>
              <a:ext uri="{FF2B5EF4-FFF2-40B4-BE49-F238E27FC236}">
                <a16:creationId xmlns:a16="http://schemas.microsoft.com/office/drawing/2014/main" xmlns="" id="{00000000-0008-0000-10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4" name="Picture 493" descr="http://ebs.toyotavn.com.vn:8000/OA_MEDIA/fwkhp_folder.gif">
            <a:extLst>
              <a:ext uri="{FF2B5EF4-FFF2-40B4-BE49-F238E27FC236}">
                <a16:creationId xmlns:a16="http://schemas.microsoft.com/office/drawing/2014/main" xmlns="" id="{00000000-0008-0000-1000-0000E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495" name="Picture 494" descr="http://ebs.toyotavn.com.vn:8000/OA_MEDIA/fwkhp_folder.gif">
          <a:extLst>
            <a:ext uri="{FF2B5EF4-FFF2-40B4-BE49-F238E27FC236}">
              <a16:creationId xmlns:a16="http://schemas.microsoft.com/office/drawing/2014/main" xmlns="" id="{00000000-0008-0000-10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496" name="Group 495">
          <a:extLst>
            <a:ext uri="{FF2B5EF4-FFF2-40B4-BE49-F238E27FC236}">
              <a16:creationId xmlns:a16="http://schemas.microsoft.com/office/drawing/2014/main" xmlns="" id="{00000000-0008-0000-1000-0000F0010000}"/>
            </a:ext>
          </a:extLst>
        </xdr:cNvPr>
        <xdr:cNvGrpSpPr/>
      </xdr:nvGrpSpPr>
      <xdr:grpSpPr>
        <a:xfrm>
          <a:off x="6887937" y="2057401"/>
          <a:ext cx="253092" cy="865414"/>
          <a:chOff x="462644" y="2122714"/>
          <a:chExt cx="157843" cy="865414"/>
        </a:xfrm>
      </xdr:grpSpPr>
      <xdr:pic>
        <xdr:nvPicPr>
          <xdr:cNvPr id="497" name="Picture 496" descr="http://ebs.toyotavn.com.vn:8000/OA_MEDIA/fwkhp_folder.gif">
            <a:extLst>
              <a:ext uri="{FF2B5EF4-FFF2-40B4-BE49-F238E27FC236}">
                <a16:creationId xmlns:a16="http://schemas.microsoft.com/office/drawing/2014/main" xmlns="" id="{00000000-0008-0000-1000-0000F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8" name="Picture 497" descr="http://ebs.toyotavn.com.vn:8000/OA_MEDIA/fwkhp_folder.gif">
            <a:extLst>
              <a:ext uri="{FF2B5EF4-FFF2-40B4-BE49-F238E27FC236}">
                <a16:creationId xmlns:a16="http://schemas.microsoft.com/office/drawing/2014/main" xmlns="" id="{00000000-0008-0000-10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9" name="Picture 498" descr="http://ebs.toyotavn.com.vn:8000/OA_MEDIA/fwkhp_folder.gif">
            <a:extLst>
              <a:ext uri="{FF2B5EF4-FFF2-40B4-BE49-F238E27FC236}">
                <a16:creationId xmlns:a16="http://schemas.microsoft.com/office/drawing/2014/main" xmlns="" id="{00000000-0008-0000-10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0" name="Picture 499" descr="http://ebs.toyotavn.com.vn:8000/OA_MEDIA/fwkhp_folder.gif">
            <a:extLst>
              <a:ext uri="{FF2B5EF4-FFF2-40B4-BE49-F238E27FC236}">
                <a16:creationId xmlns:a16="http://schemas.microsoft.com/office/drawing/2014/main" xmlns="" id="{00000000-0008-0000-1000-0000F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501" name="Group 500">
          <a:extLst>
            <a:ext uri="{FF2B5EF4-FFF2-40B4-BE49-F238E27FC236}">
              <a16:creationId xmlns:a16="http://schemas.microsoft.com/office/drawing/2014/main" xmlns="" id="{00000000-0008-0000-1000-0000F5010000}"/>
            </a:ext>
          </a:extLst>
        </xdr:cNvPr>
        <xdr:cNvGrpSpPr/>
      </xdr:nvGrpSpPr>
      <xdr:grpSpPr>
        <a:xfrm>
          <a:off x="6904266" y="3039836"/>
          <a:ext cx="253092" cy="865414"/>
          <a:chOff x="462644" y="2122714"/>
          <a:chExt cx="157843" cy="865414"/>
        </a:xfrm>
      </xdr:grpSpPr>
      <xdr:pic>
        <xdr:nvPicPr>
          <xdr:cNvPr id="502" name="Picture 501" descr="http://ebs.toyotavn.com.vn:8000/OA_MEDIA/fwkhp_folder.gif">
            <a:extLst>
              <a:ext uri="{FF2B5EF4-FFF2-40B4-BE49-F238E27FC236}">
                <a16:creationId xmlns:a16="http://schemas.microsoft.com/office/drawing/2014/main" xmlns="" id="{00000000-0008-0000-10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3" name="Picture 502" descr="http://ebs.toyotavn.com.vn:8000/OA_MEDIA/fwkhp_folder.gif">
            <a:extLst>
              <a:ext uri="{FF2B5EF4-FFF2-40B4-BE49-F238E27FC236}">
                <a16:creationId xmlns:a16="http://schemas.microsoft.com/office/drawing/2014/main" xmlns="" id="{00000000-0008-0000-1000-0000F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4" name="Picture 503" descr="http://ebs.toyotavn.com.vn:8000/OA_MEDIA/fwkhp_folder.gif">
            <a:extLst>
              <a:ext uri="{FF2B5EF4-FFF2-40B4-BE49-F238E27FC236}">
                <a16:creationId xmlns:a16="http://schemas.microsoft.com/office/drawing/2014/main" xmlns="" id="{00000000-0008-0000-10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5" name="Picture 504" descr="http://ebs.toyotavn.com.vn:8000/OA_MEDIA/fwkhp_folder.gif">
            <a:extLst>
              <a:ext uri="{FF2B5EF4-FFF2-40B4-BE49-F238E27FC236}">
                <a16:creationId xmlns:a16="http://schemas.microsoft.com/office/drawing/2014/main" xmlns="" id="{00000000-0008-0000-1000-0000F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06" name="Group 505">
          <a:extLst>
            <a:ext uri="{FF2B5EF4-FFF2-40B4-BE49-F238E27FC236}">
              <a16:creationId xmlns:a16="http://schemas.microsoft.com/office/drawing/2014/main" xmlns="" id="{00000000-0008-0000-1000-0000FA010000}"/>
            </a:ext>
          </a:extLst>
        </xdr:cNvPr>
        <xdr:cNvGrpSpPr/>
      </xdr:nvGrpSpPr>
      <xdr:grpSpPr>
        <a:xfrm>
          <a:off x="6887937" y="2057401"/>
          <a:ext cx="253092" cy="865414"/>
          <a:chOff x="462644" y="2122714"/>
          <a:chExt cx="157843" cy="865414"/>
        </a:xfrm>
      </xdr:grpSpPr>
      <xdr:pic>
        <xdr:nvPicPr>
          <xdr:cNvPr id="507" name="Picture 506" descr="http://ebs.toyotavn.com.vn:8000/OA_MEDIA/fwkhp_folder.gif">
            <a:extLst>
              <a:ext uri="{FF2B5EF4-FFF2-40B4-BE49-F238E27FC236}">
                <a16:creationId xmlns:a16="http://schemas.microsoft.com/office/drawing/2014/main" xmlns="" id="{00000000-0008-0000-10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8" name="Picture 507" descr="http://ebs.toyotavn.com.vn:8000/OA_MEDIA/fwkhp_folder.gif">
            <a:extLst>
              <a:ext uri="{FF2B5EF4-FFF2-40B4-BE49-F238E27FC236}">
                <a16:creationId xmlns:a16="http://schemas.microsoft.com/office/drawing/2014/main" xmlns="" id="{00000000-0008-0000-10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9" name="Picture 508" descr="http://ebs.toyotavn.com.vn:8000/OA_MEDIA/fwkhp_folder.gif">
            <a:extLst>
              <a:ext uri="{FF2B5EF4-FFF2-40B4-BE49-F238E27FC236}">
                <a16:creationId xmlns:a16="http://schemas.microsoft.com/office/drawing/2014/main" xmlns="" id="{00000000-0008-0000-1000-0000F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0" name="Picture 509" descr="http://ebs.toyotavn.com.vn:8000/OA_MEDIA/fwkhp_folder.gif">
            <a:extLst>
              <a:ext uri="{FF2B5EF4-FFF2-40B4-BE49-F238E27FC236}">
                <a16:creationId xmlns:a16="http://schemas.microsoft.com/office/drawing/2014/main" xmlns="" id="{00000000-0008-0000-1000-0000F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11" name="Group 510">
          <a:extLst>
            <a:ext uri="{FF2B5EF4-FFF2-40B4-BE49-F238E27FC236}">
              <a16:creationId xmlns:a16="http://schemas.microsoft.com/office/drawing/2014/main" xmlns="" id="{00000000-0008-0000-1000-0000FF010000}"/>
            </a:ext>
          </a:extLst>
        </xdr:cNvPr>
        <xdr:cNvGrpSpPr/>
      </xdr:nvGrpSpPr>
      <xdr:grpSpPr>
        <a:xfrm>
          <a:off x="6887937" y="2057401"/>
          <a:ext cx="253092" cy="865414"/>
          <a:chOff x="462644" y="2122714"/>
          <a:chExt cx="157843" cy="865414"/>
        </a:xfrm>
      </xdr:grpSpPr>
      <xdr:pic>
        <xdr:nvPicPr>
          <xdr:cNvPr id="512" name="Picture 511" descr="http://ebs.toyotavn.com.vn:8000/OA_MEDIA/fwkhp_folder.gif">
            <a:extLst>
              <a:ext uri="{FF2B5EF4-FFF2-40B4-BE49-F238E27FC236}">
                <a16:creationId xmlns:a16="http://schemas.microsoft.com/office/drawing/2014/main" xmlns="" id="{00000000-0008-0000-10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3" name="Picture 512" descr="http://ebs.toyotavn.com.vn:8000/OA_MEDIA/fwkhp_folder.gif">
            <a:extLst>
              <a:ext uri="{FF2B5EF4-FFF2-40B4-BE49-F238E27FC236}">
                <a16:creationId xmlns:a16="http://schemas.microsoft.com/office/drawing/2014/main" xmlns="" id="{00000000-0008-0000-10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4" name="Picture 513" descr="http://ebs.toyotavn.com.vn:8000/OA_MEDIA/fwkhp_folder.gif">
            <a:extLst>
              <a:ext uri="{FF2B5EF4-FFF2-40B4-BE49-F238E27FC236}">
                <a16:creationId xmlns:a16="http://schemas.microsoft.com/office/drawing/2014/main" xmlns="" id="{00000000-0008-0000-1000-00000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5" name="Picture 514" descr="http://ebs.toyotavn.com.vn:8000/OA_MEDIA/fwkhp_folder.gif">
            <a:extLst>
              <a:ext uri="{FF2B5EF4-FFF2-40B4-BE49-F238E27FC236}">
                <a16:creationId xmlns:a16="http://schemas.microsoft.com/office/drawing/2014/main" xmlns="" id="{00000000-0008-0000-1000-00000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516" name="Group 515">
          <a:extLst>
            <a:ext uri="{FF2B5EF4-FFF2-40B4-BE49-F238E27FC236}">
              <a16:creationId xmlns:a16="http://schemas.microsoft.com/office/drawing/2014/main" xmlns="" id="{00000000-0008-0000-1000-000004020000}"/>
            </a:ext>
          </a:extLst>
        </xdr:cNvPr>
        <xdr:cNvGrpSpPr/>
      </xdr:nvGrpSpPr>
      <xdr:grpSpPr>
        <a:xfrm>
          <a:off x="6904266" y="3039836"/>
          <a:ext cx="253092" cy="865414"/>
          <a:chOff x="462644" y="2122714"/>
          <a:chExt cx="157843" cy="865414"/>
        </a:xfrm>
      </xdr:grpSpPr>
      <xdr:pic>
        <xdr:nvPicPr>
          <xdr:cNvPr id="517" name="Picture 516" descr="http://ebs.toyotavn.com.vn:8000/OA_MEDIA/fwkhp_folder.gif">
            <a:extLst>
              <a:ext uri="{FF2B5EF4-FFF2-40B4-BE49-F238E27FC236}">
                <a16:creationId xmlns:a16="http://schemas.microsoft.com/office/drawing/2014/main" xmlns="" id="{00000000-0008-0000-1000-00000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8" name="Picture 517" descr="http://ebs.toyotavn.com.vn:8000/OA_MEDIA/fwkhp_folder.gif">
            <a:extLst>
              <a:ext uri="{FF2B5EF4-FFF2-40B4-BE49-F238E27FC236}">
                <a16:creationId xmlns:a16="http://schemas.microsoft.com/office/drawing/2014/main" xmlns="" id="{00000000-0008-0000-10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9" name="Picture 518" descr="http://ebs.toyotavn.com.vn:8000/OA_MEDIA/fwkhp_folder.gif">
            <a:extLst>
              <a:ext uri="{FF2B5EF4-FFF2-40B4-BE49-F238E27FC236}">
                <a16:creationId xmlns:a16="http://schemas.microsoft.com/office/drawing/2014/main" xmlns="" id="{00000000-0008-0000-10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0" name="Picture 519" descr="http://ebs.toyotavn.com.vn:8000/OA_MEDIA/fwkhp_folder.gif">
            <a:extLst>
              <a:ext uri="{FF2B5EF4-FFF2-40B4-BE49-F238E27FC236}">
                <a16:creationId xmlns:a16="http://schemas.microsoft.com/office/drawing/2014/main" xmlns="" id="{00000000-0008-0000-1000-00000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21" name="Group 520">
          <a:extLst>
            <a:ext uri="{FF2B5EF4-FFF2-40B4-BE49-F238E27FC236}">
              <a16:creationId xmlns:a16="http://schemas.microsoft.com/office/drawing/2014/main" xmlns="" id="{00000000-0008-0000-1000-000009020000}"/>
            </a:ext>
          </a:extLst>
        </xdr:cNvPr>
        <xdr:cNvGrpSpPr/>
      </xdr:nvGrpSpPr>
      <xdr:grpSpPr>
        <a:xfrm>
          <a:off x="6887937" y="2057401"/>
          <a:ext cx="253092" cy="865414"/>
          <a:chOff x="462644" y="2122714"/>
          <a:chExt cx="157843" cy="865414"/>
        </a:xfrm>
      </xdr:grpSpPr>
      <xdr:pic>
        <xdr:nvPicPr>
          <xdr:cNvPr id="522" name="Picture 521" descr="http://ebs.toyotavn.com.vn:8000/OA_MEDIA/fwkhp_folder.gif">
            <a:extLst>
              <a:ext uri="{FF2B5EF4-FFF2-40B4-BE49-F238E27FC236}">
                <a16:creationId xmlns:a16="http://schemas.microsoft.com/office/drawing/2014/main" xmlns="" id="{00000000-0008-0000-10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3" name="Picture 522" descr="http://ebs.toyotavn.com.vn:8000/OA_MEDIA/fwkhp_folder.gif">
            <a:extLst>
              <a:ext uri="{FF2B5EF4-FFF2-40B4-BE49-F238E27FC236}">
                <a16:creationId xmlns:a16="http://schemas.microsoft.com/office/drawing/2014/main" xmlns="" id="{00000000-0008-0000-10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4" name="Picture 523" descr="http://ebs.toyotavn.com.vn:8000/OA_MEDIA/fwkhp_folder.gif">
            <a:extLst>
              <a:ext uri="{FF2B5EF4-FFF2-40B4-BE49-F238E27FC236}">
                <a16:creationId xmlns:a16="http://schemas.microsoft.com/office/drawing/2014/main" xmlns="" id="{00000000-0008-0000-10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5" name="Picture 524" descr="http://ebs.toyotavn.com.vn:8000/OA_MEDIA/fwkhp_folder.gif">
            <a:extLst>
              <a:ext uri="{FF2B5EF4-FFF2-40B4-BE49-F238E27FC236}">
                <a16:creationId xmlns:a16="http://schemas.microsoft.com/office/drawing/2014/main" xmlns="" id="{00000000-0008-0000-1000-00000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26" name="Group 525">
          <a:extLst>
            <a:ext uri="{FF2B5EF4-FFF2-40B4-BE49-F238E27FC236}">
              <a16:creationId xmlns:a16="http://schemas.microsoft.com/office/drawing/2014/main" xmlns="" id="{00000000-0008-0000-1000-00000E020000}"/>
            </a:ext>
          </a:extLst>
        </xdr:cNvPr>
        <xdr:cNvGrpSpPr/>
      </xdr:nvGrpSpPr>
      <xdr:grpSpPr>
        <a:xfrm>
          <a:off x="6887937" y="2057401"/>
          <a:ext cx="253092" cy="865414"/>
          <a:chOff x="462644" y="2122714"/>
          <a:chExt cx="157843" cy="865414"/>
        </a:xfrm>
      </xdr:grpSpPr>
      <xdr:pic>
        <xdr:nvPicPr>
          <xdr:cNvPr id="527" name="Picture 526" descr="http://ebs.toyotavn.com.vn:8000/OA_MEDIA/fwkhp_folder.gif">
            <a:extLst>
              <a:ext uri="{FF2B5EF4-FFF2-40B4-BE49-F238E27FC236}">
                <a16:creationId xmlns:a16="http://schemas.microsoft.com/office/drawing/2014/main" xmlns="" id="{00000000-0008-0000-10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8" name="Picture 527" descr="http://ebs.toyotavn.com.vn:8000/OA_MEDIA/fwkhp_folder.gif">
            <a:extLst>
              <a:ext uri="{FF2B5EF4-FFF2-40B4-BE49-F238E27FC236}">
                <a16:creationId xmlns:a16="http://schemas.microsoft.com/office/drawing/2014/main" xmlns="" id="{00000000-0008-0000-1000-00001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9" name="Picture 528" descr="http://ebs.toyotavn.com.vn:8000/OA_MEDIA/fwkhp_folder.gif">
            <a:extLst>
              <a:ext uri="{FF2B5EF4-FFF2-40B4-BE49-F238E27FC236}">
                <a16:creationId xmlns:a16="http://schemas.microsoft.com/office/drawing/2014/main" xmlns="" id="{00000000-0008-0000-10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0" name="Picture 529" descr="http://ebs.toyotavn.com.vn:8000/OA_MEDIA/fwkhp_folder.gif">
            <a:extLst>
              <a:ext uri="{FF2B5EF4-FFF2-40B4-BE49-F238E27FC236}">
                <a16:creationId xmlns:a16="http://schemas.microsoft.com/office/drawing/2014/main" xmlns="" id="{00000000-0008-0000-1000-00001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531" name="Group 530">
          <a:extLst>
            <a:ext uri="{FF2B5EF4-FFF2-40B4-BE49-F238E27FC236}">
              <a16:creationId xmlns:a16="http://schemas.microsoft.com/office/drawing/2014/main" xmlns="" id="{00000000-0008-0000-1000-000013020000}"/>
            </a:ext>
          </a:extLst>
        </xdr:cNvPr>
        <xdr:cNvGrpSpPr/>
      </xdr:nvGrpSpPr>
      <xdr:grpSpPr>
        <a:xfrm>
          <a:off x="6904266" y="3039836"/>
          <a:ext cx="253092" cy="865414"/>
          <a:chOff x="462644" y="2122714"/>
          <a:chExt cx="157843" cy="865414"/>
        </a:xfrm>
      </xdr:grpSpPr>
      <xdr:pic>
        <xdr:nvPicPr>
          <xdr:cNvPr id="532" name="Picture 531" descr="http://ebs.toyotavn.com.vn:8000/OA_MEDIA/fwkhp_folder.gif">
            <a:extLst>
              <a:ext uri="{FF2B5EF4-FFF2-40B4-BE49-F238E27FC236}">
                <a16:creationId xmlns:a16="http://schemas.microsoft.com/office/drawing/2014/main" xmlns="" id="{00000000-0008-0000-10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3" name="Picture 532" descr="http://ebs.toyotavn.com.vn:8000/OA_MEDIA/fwkhp_folder.gif">
            <a:extLst>
              <a:ext uri="{FF2B5EF4-FFF2-40B4-BE49-F238E27FC236}">
                <a16:creationId xmlns:a16="http://schemas.microsoft.com/office/drawing/2014/main" xmlns="" id="{00000000-0008-0000-10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4" name="Picture 533" descr="http://ebs.toyotavn.com.vn:8000/OA_MEDIA/fwkhp_folder.gif">
            <a:extLst>
              <a:ext uri="{FF2B5EF4-FFF2-40B4-BE49-F238E27FC236}">
                <a16:creationId xmlns:a16="http://schemas.microsoft.com/office/drawing/2014/main" xmlns="" id="{00000000-0008-0000-1000-00001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5" name="Picture 534" descr="http://ebs.toyotavn.com.vn:8000/OA_MEDIA/fwkhp_folder.gif">
            <a:extLst>
              <a:ext uri="{FF2B5EF4-FFF2-40B4-BE49-F238E27FC236}">
                <a16:creationId xmlns:a16="http://schemas.microsoft.com/office/drawing/2014/main" xmlns="" id="{00000000-0008-0000-1000-00001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36" name="Group 535">
          <a:extLst>
            <a:ext uri="{FF2B5EF4-FFF2-40B4-BE49-F238E27FC236}">
              <a16:creationId xmlns:a16="http://schemas.microsoft.com/office/drawing/2014/main" xmlns="" id="{00000000-0008-0000-1000-000018020000}"/>
            </a:ext>
          </a:extLst>
        </xdr:cNvPr>
        <xdr:cNvGrpSpPr/>
      </xdr:nvGrpSpPr>
      <xdr:grpSpPr>
        <a:xfrm>
          <a:off x="6887937" y="2057401"/>
          <a:ext cx="253092" cy="865414"/>
          <a:chOff x="462644" y="2122714"/>
          <a:chExt cx="157843" cy="865414"/>
        </a:xfrm>
      </xdr:grpSpPr>
      <xdr:pic>
        <xdr:nvPicPr>
          <xdr:cNvPr id="537" name="Picture 536" descr="http://ebs.toyotavn.com.vn:8000/OA_MEDIA/fwkhp_folder.gif">
            <a:extLst>
              <a:ext uri="{FF2B5EF4-FFF2-40B4-BE49-F238E27FC236}">
                <a16:creationId xmlns:a16="http://schemas.microsoft.com/office/drawing/2014/main" xmlns="" id="{00000000-0008-0000-1000-00001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8" name="Picture 537" descr="http://ebs.toyotavn.com.vn:8000/OA_MEDIA/fwkhp_folder.gif">
            <a:extLst>
              <a:ext uri="{FF2B5EF4-FFF2-40B4-BE49-F238E27FC236}">
                <a16:creationId xmlns:a16="http://schemas.microsoft.com/office/drawing/2014/main" xmlns="" id="{00000000-0008-0000-10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9" name="Picture 538" descr="http://ebs.toyotavn.com.vn:8000/OA_MEDIA/fwkhp_folder.gif">
            <a:extLst>
              <a:ext uri="{FF2B5EF4-FFF2-40B4-BE49-F238E27FC236}">
                <a16:creationId xmlns:a16="http://schemas.microsoft.com/office/drawing/2014/main" xmlns="" id="{00000000-0008-0000-10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0" name="Picture 539" descr="http://ebs.toyotavn.com.vn:8000/OA_MEDIA/fwkhp_folder.gif">
            <a:extLst>
              <a:ext uri="{FF2B5EF4-FFF2-40B4-BE49-F238E27FC236}">
                <a16:creationId xmlns:a16="http://schemas.microsoft.com/office/drawing/2014/main" xmlns="" id="{00000000-0008-0000-1000-00001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541" name="Picture 540" descr="http://ebs.toyotavn.com.vn:8000/OA_MEDIA/fwkhp_folder.gif">
          <a:extLst>
            <a:ext uri="{FF2B5EF4-FFF2-40B4-BE49-F238E27FC236}">
              <a16:creationId xmlns:a16="http://schemas.microsoft.com/office/drawing/2014/main" xmlns="" id="{00000000-0008-0000-10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542" name="Group 541">
          <a:extLst>
            <a:ext uri="{FF2B5EF4-FFF2-40B4-BE49-F238E27FC236}">
              <a16:creationId xmlns:a16="http://schemas.microsoft.com/office/drawing/2014/main" xmlns="" id="{00000000-0008-0000-1000-00001E020000}"/>
            </a:ext>
          </a:extLst>
        </xdr:cNvPr>
        <xdr:cNvGrpSpPr/>
      </xdr:nvGrpSpPr>
      <xdr:grpSpPr>
        <a:xfrm>
          <a:off x="6887937" y="2057401"/>
          <a:ext cx="253092" cy="865414"/>
          <a:chOff x="462644" y="2122714"/>
          <a:chExt cx="157843" cy="865414"/>
        </a:xfrm>
      </xdr:grpSpPr>
      <xdr:pic>
        <xdr:nvPicPr>
          <xdr:cNvPr id="543" name="Picture 542" descr="http://ebs.toyotavn.com.vn:8000/OA_MEDIA/fwkhp_folder.gif">
            <a:extLst>
              <a:ext uri="{FF2B5EF4-FFF2-40B4-BE49-F238E27FC236}">
                <a16:creationId xmlns:a16="http://schemas.microsoft.com/office/drawing/2014/main" xmlns="" id="{00000000-0008-0000-1000-00001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4" name="Picture 543" descr="http://ebs.toyotavn.com.vn:8000/OA_MEDIA/fwkhp_folder.gif">
            <a:extLst>
              <a:ext uri="{FF2B5EF4-FFF2-40B4-BE49-F238E27FC236}">
                <a16:creationId xmlns:a16="http://schemas.microsoft.com/office/drawing/2014/main" xmlns="" id="{00000000-0008-0000-10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5" name="Picture 544" descr="http://ebs.toyotavn.com.vn:8000/OA_MEDIA/fwkhp_folder.gif">
            <a:extLst>
              <a:ext uri="{FF2B5EF4-FFF2-40B4-BE49-F238E27FC236}">
                <a16:creationId xmlns:a16="http://schemas.microsoft.com/office/drawing/2014/main" xmlns="" id="{00000000-0008-0000-10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6" name="Picture 545" descr="http://ebs.toyotavn.com.vn:8000/OA_MEDIA/fwkhp_folder.gif">
            <a:extLst>
              <a:ext uri="{FF2B5EF4-FFF2-40B4-BE49-F238E27FC236}">
                <a16:creationId xmlns:a16="http://schemas.microsoft.com/office/drawing/2014/main" xmlns="" id="{00000000-0008-0000-1000-00002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87087</xdr:colOff>
      <xdr:row>16</xdr:row>
      <xdr:rowOff>87086</xdr:rowOff>
    </xdr:from>
    <xdr:to>
      <xdr:col>23</xdr:col>
      <xdr:colOff>27215</xdr:colOff>
      <xdr:row>20</xdr:row>
      <xdr:rowOff>27214</xdr:rowOff>
    </xdr:to>
    <xdr:grpSp>
      <xdr:nvGrpSpPr>
        <xdr:cNvPr id="547" name="Group 546">
          <a:extLst>
            <a:ext uri="{FF2B5EF4-FFF2-40B4-BE49-F238E27FC236}">
              <a16:creationId xmlns:a16="http://schemas.microsoft.com/office/drawing/2014/main" xmlns="" id="{00000000-0008-0000-1000-000023020000}"/>
            </a:ext>
          </a:extLst>
        </xdr:cNvPr>
        <xdr:cNvGrpSpPr/>
      </xdr:nvGrpSpPr>
      <xdr:grpSpPr>
        <a:xfrm>
          <a:off x="6904266" y="3039836"/>
          <a:ext cx="253092" cy="865414"/>
          <a:chOff x="462644" y="2122714"/>
          <a:chExt cx="157843" cy="865414"/>
        </a:xfrm>
      </xdr:grpSpPr>
      <xdr:pic>
        <xdr:nvPicPr>
          <xdr:cNvPr id="548" name="Picture 547" descr="http://ebs.toyotavn.com.vn:8000/OA_MEDIA/fwkhp_folder.gif">
            <a:extLst>
              <a:ext uri="{FF2B5EF4-FFF2-40B4-BE49-F238E27FC236}">
                <a16:creationId xmlns:a16="http://schemas.microsoft.com/office/drawing/2014/main" xmlns="" id="{00000000-0008-0000-10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9" name="Picture 548" descr="http://ebs.toyotavn.com.vn:8000/OA_MEDIA/fwkhp_folder.gif">
            <a:extLst>
              <a:ext uri="{FF2B5EF4-FFF2-40B4-BE49-F238E27FC236}">
                <a16:creationId xmlns:a16="http://schemas.microsoft.com/office/drawing/2014/main" xmlns="" id="{00000000-0008-0000-10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0" name="Picture 549" descr="http://ebs.toyotavn.com.vn:8000/OA_MEDIA/fwkhp_folder.gif">
            <a:extLst>
              <a:ext uri="{FF2B5EF4-FFF2-40B4-BE49-F238E27FC236}">
                <a16:creationId xmlns:a16="http://schemas.microsoft.com/office/drawing/2014/main" xmlns="" id="{00000000-0008-0000-10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1" name="Picture 550" descr="http://ebs.toyotavn.com.vn:8000/OA_MEDIA/fwkhp_folder.gif">
            <a:extLst>
              <a:ext uri="{FF2B5EF4-FFF2-40B4-BE49-F238E27FC236}">
                <a16:creationId xmlns:a16="http://schemas.microsoft.com/office/drawing/2014/main" xmlns="" id="{00000000-0008-0000-1000-00002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52" name="Group 551">
          <a:extLst>
            <a:ext uri="{FF2B5EF4-FFF2-40B4-BE49-F238E27FC236}">
              <a16:creationId xmlns:a16="http://schemas.microsoft.com/office/drawing/2014/main" xmlns="" id="{00000000-0008-0000-1000-000028020000}"/>
            </a:ext>
          </a:extLst>
        </xdr:cNvPr>
        <xdr:cNvGrpSpPr/>
      </xdr:nvGrpSpPr>
      <xdr:grpSpPr>
        <a:xfrm>
          <a:off x="6887937" y="2057401"/>
          <a:ext cx="253092" cy="865414"/>
          <a:chOff x="462644" y="2122714"/>
          <a:chExt cx="157843" cy="865414"/>
        </a:xfrm>
      </xdr:grpSpPr>
      <xdr:pic>
        <xdr:nvPicPr>
          <xdr:cNvPr id="553" name="Picture 552" descr="http://ebs.toyotavn.com.vn:8000/OA_MEDIA/fwkhp_folder.gif">
            <a:extLst>
              <a:ext uri="{FF2B5EF4-FFF2-40B4-BE49-F238E27FC236}">
                <a16:creationId xmlns:a16="http://schemas.microsoft.com/office/drawing/2014/main" xmlns="" id="{00000000-0008-0000-10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4" name="Picture 553" descr="http://ebs.toyotavn.com.vn:8000/OA_MEDIA/fwkhp_folder.gif">
            <a:extLst>
              <a:ext uri="{FF2B5EF4-FFF2-40B4-BE49-F238E27FC236}">
                <a16:creationId xmlns:a16="http://schemas.microsoft.com/office/drawing/2014/main" xmlns="" id="{00000000-0008-0000-1000-00002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5" name="Picture 554" descr="http://ebs.toyotavn.com.vn:8000/OA_MEDIA/fwkhp_folder.gif">
            <a:extLst>
              <a:ext uri="{FF2B5EF4-FFF2-40B4-BE49-F238E27FC236}">
                <a16:creationId xmlns:a16="http://schemas.microsoft.com/office/drawing/2014/main" xmlns="" id="{00000000-0008-0000-10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6" name="Picture 555" descr="http://ebs.toyotavn.com.vn:8000/OA_MEDIA/fwkhp_folder.gif">
            <a:extLst>
              <a:ext uri="{FF2B5EF4-FFF2-40B4-BE49-F238E27FC236}">
                <a16:creationId xmlns:a16="http://schemas.microsoft.com/office/drawing/2014/main" xmlns="" id="{00000000-0008-0000-1000-00002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57" name="Group 556">
          <a:extLst>
            <a:ext uri="{FF2B5EF4-FFF2-40B4-BE49-F238E27FC236}">
              <a16:creationId xmlns:a16="http://schemas.microsoft.com/office/drawing/2014/main" xmlns="" id="{00000000-0008-0000-1000-00002D020000}"/>
            </a:ext>
          </a:extLst>
        </xdr:cNvPr>
        <xdr:cNvGrpSpPr/>
      </xdr:nvGrpSpPr>
      <xdr:grpSpPr>
        <a:xfrm>
          <a:off x="6887937" y="2057401"/>
          <a:ext cx="253092" cy="865414"/>
          <a:chOff x="462644" y="2122714"/>
          <a:chExt cx="157843" cy="865414"/>
        </a:xfrm>
      </xdr:grpSpPr>
      <xdr:pic>
        <xdr:nvPicPr>
          <xdr:cNvPr id="558" name="Picture 557" descr="http://ebs.toyotavn.com.vn:8000/OA_MEDIA/fwkhp_folder.gif">
            <a:extLst>
              <a:ext uri="{FF2B5EF4-FFF2-40B4-BE49-F238E27FC236}">
                <a16:creationId xmlns:a16="http://schemas.microsoft.com/office/drawing/2014/main" xmlns="" id="{00000000-0008-0000-10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9" name="Picture 558" descr="http://ebs.toyotavn.com.vn:8000/OA_MEDIA/fwkhp_folder.gif">
            <a:extLst>
              <a:ext uri="{FF2B5EF4-FFF2-40B4-BE49-F238E27FC236}">
                <a16:creationId xmlns:a16="http://schemas.microsoft.com/office/drawing/2014/main" xmlns="" id="{00000000-0008-0000-10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0" name="Picture 559" descr="http://ebs.toyotavn.com.vn:8000/OA_MEDIA/fwkhp_folder.gif">
            <a:extLst>
              <a:ext uri="{FF2B5EF4-FFF2-40B4-BE49-F238E27FC236}">
                <a16:creationId xmlns:a16="http://schemas.microsoft.com/office/drawing/2014/main" xmlns="" id="{00000000-0008-0000-1000-00003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1" name="Picture 560" descr="http://ebs.toyotavn.com.vn:8000/OA_MEDIA/fwkhp_folder.gif">
            <a:extLst>
              <a:ext uri="{FF2B5EF4-FFF2-40B4-BE49-F238E27FC236}">
                <a16:creationId xmlns:a16="http://schemas.microsoft.com/office/drawing/2014/main" xmlns="" id="{00000000-0008-0000-1000-00003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67" name="Group 566">
          <a:extLst>
            <a:ext uri="{FF2B5EF4-FFF2-40B4-BE49-F238E27FC236}">
              <a16:creationId xmlns:a16="http://schemas.microsoft.com/office/drawing/2014/main" xmlns="" id="{00000000-0008-0000-1000-000037020000}"/>
            </a:ext>
          </a:extLst>
        </xdr:cNvPr>
        <xdr:cNvGrpSpPr/>
      </xdr:nvGrpSpPr>
      <xdr:grpSpPr>
        <a:xfrm>
          <a:off x="6887937" y="2057401"/>
          <a:ext cx="253092" cy="865414"/>
          <a:chOff x="462644" y="2122714"/>
          <a:chExt cx="157843" cy="865414"/>
        </a:xfrm>
      </xdr:grpSpPr>
      <xdr:pic>
        <xdr:nvPicPr>
          <xdr:cNvPr id="568" name="Picture 567" descr="http://ebs.toyotavn.com.vn:8000/OA_MEDIA/fwkhp_folder.gif">
            <a:extLst>
              <a:ext uri="{FF2B5EF4-FFF2-40B4-BE49-F238E27FC236}">
                <a16:creationId xmlns:a16="http://schemas.microsoft.com/office/drawing/2014/main" xmlns="" id="{00000000-0008-0000-10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9" name="Picture 568" descr="http://ebs.toyotavn.com.vn:8000/OA_MEDIA/fwkhp_folder.gif">
            <a:extLst>
              <a:ext uri="{FF2B5EF4-FFF2-40B4-BE49-F238E27FC236}">
                <a16:creationId xmlns:a16="http://schemas.microsoft.com/office/drawing/2014/main" xmlns="" id="{00000000-0008-0000-10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0" name="Picture 569" descr="http://ebs.toyotavn.com.vn:8000/OA_MEDIA/fwkhp_folder.gif">
            <a:extLst>
              <a:ext uri="{FF2B5EF4-FFF2-40B4-BE49-F238E27FC236}">
                <a16:creationId xmlns:a16="http://schemas.microsoft.com/office/drawing/2014/main" xmlns="" id="{00000000-0008-0000-1000-00003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1" name="Picture 570" descr="http://ebs.toyotavn.com.vn:8000/OA_MEDIA/fwkhp_folder.gif">
            <a:extLst>
              <a:ext uri="{FF2B5EF4-FFF2-40B4-BE49-F238E27FC236}">
                <a16:creationId xmlns:a16="http://schemas.microsoft.com/office/drawing/2014/main" xmlns="" id="{00000000-0008-0000-10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572" name="Picture 571" descr="http://ebs.toyotavn.com.vn:8000/OA_MEDIA/fwkhp_folder.gif">
          <a:extLst>
            <a:ext uri="{FF2B5EF4-FFF2-40B4-BE49-F238E27FC236}">
              <a16:creationId xmlns:a16="http://schemas.microsoft.com/office/drawing/2014/main" xmlns="" id="{00000000-0008-0000-1000-00003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70758</xdr:colOff>
      <xdr:row>12</xdr:row>
      <xdr:rowOff>29937</xdr:rowOff>
    </xdr:from>
    <xdr:to>
      <xdr:col>23</xdr:col>
      <xdr:colOff>10886</xdr:colOff>
      <xdr:row>15</xdr:row>
      <xdr:rowOff>201386</xdr:rowOff>
    </xdr:to>
    <xdr:grpSp>
      <xdr:nvGrpSpPr>
        <xdr:cNvPr id="573" name="Group 572">
          <a:extLst>
            <a:ext uri="{FF2B5EF4-FFF2-40B4-BE49-F238E27FC236}">
              <a16:creationId xmlns:a16="http://schemas.microsoft.com/office/drawing/2014/main" xmlns="" id="{00000000-0008-0000-1000-00003D020000}"/>
            </a:ext>
          </a:extLst>
        </xdr:cNvPr>
        <xdr:cNvGrpSpPr/>
      </xdr:nvGrpSpPr>
      <xdr:grpSpPr>
        <a:xfrm>
          <a:off x="6887937" y="2057401"/>
          <a:ext cx="253092" cy="865414"/>
          <a:chOff x="462644" y="2122714"/>
          <a:chExt cx="157843" cy="865414"/>
        </a:xfrm>
      </xdr:grpSpPr>
      <xdr:pic>
        <xdr:nvPicPr>
          <xdr:cNvPr id="574" name="Picture 573" descr="http://ebs.toyotavn.com.vn:8000/OA_MEDIA/fwkhp_folder.gif">
            <a:extLst>
              <a:ext uri="{FF2B5EF4-FFF2-40B4-BE49-F238E27FC236}">
                <a16:creationId xmlns:a16="http://schemas.microsoft.com/office/drawing/2014/main" xmlns="" id="{00000000-0008-0000-10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5" name="Picture 574" descr="http://ebs.toyotavn.com.vn:8000/OA_MEDIA/fwkhp_folder.gif">
            <a:extLst>
              <a:ext uri="{FF2B5EF4-FFF2-40B4-BE49-F238E27FC236}">
                <a16:creationId xmlns:a16="http://schemas.microsoft.com/office/drawing/2014/main" xmlns="" id="{00000000-0008-0000-10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6" name="Picture 575" descr="http://ebs.toyotavn.com.vn:8000/OA_MEDIA/fwkhp_folder.gif">
            <a:extLst>
              <a:ext uri="{FF2B5EF4-FFF2-40B4-BE49-F238E27FC236}">
                <a16:creationId xmlns:a16="http://schemas.microsoft.com/office/drawing/2014/main" xmlns="" id="{00000000-0008-0000-1000-00004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7" name="Picture 576" descr="http://ebs.toyotavn.com.vn:8000/OA_MEDIA/fwkhp_folder.gif">
            <a:extLst>
              <a:ext uri="{FF2B5EF4-FFF2-40B4-BE49-F238E27FC236}">
                <a16:creationId xmlns:a16="http://schemas.microsoft.com/office/drawing/2014/main" xmlns="" id="{00000000-0008-0000-1000-00004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70758</xdr:colOff>
      <xdr:row>12</xdr:row>
      <xdr:rowOff>29937</xdr:rowOff>
    </xdr:from>
    <xdr:to>
      <xdr:col>23</xdr:col>
      <xdr:colOff>10886</xdr:colOff>
      <xdr:row>15</xdr:row>
      <xdr:rowOff>201386</xdr:rowOff>
    </xdr:to>
    <xdr:grpSp>
      <xdr:nvGrpSpPr>
        <xdr:cNvPr id="583" name="Group 582">
          <a:extLst>
            <a:ext uri="{FF2B5EF4-FFF2-40B4-BE49-F238E27FC236}">
              <a16:creationId xmlns:a16="http://schemas.microsoft.com/office/drawing/2014/main" xmlns="" id="{00000000-0008-0000-1000-000047020000}"/>
            </a:ext>
          </a:extLst>
        </xdr:cNvPr>
        <xdr:cNvGrpSpPr/>
      </xdr:nvGrpSpPr>
      <xdr:grpSpPr>
        <a:xfrm>
          <a:off x="6887937" y="2057401"/>
          <a:ext cx="253092" cy="865414"/>
          <a:chOff x="462644" y="2122714"/>
          <a:chExt cx="157843" cy="865414"/>
        </a:xfrm>
      </xdr:grpSpPr>
      <xdr:pic>
        <xdr:nvPicPr>
          <xdr:cNvPr id="584" name="Picture 583" descr="http://ebs.toyotavn.com.vn:8000/OA_MEDIA/fwkhp_folder.gif">
            <a:extLst>
              <a:ext uri="{FF2B5EF4-FFF2-40B4-BE49-F238E27FC236}">
                <a16:creationId xmlns:a16="http://schemas.microsoft.com/office/drawing/2014/main" xmlns="" id="{00000000-0008-0000-1000-00004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85" name="Picture 584" descr="http://ebs.toyotavn.com.vn:8000/OA_MEDIA/fwkhp_folder.gif">
            <a:extLst>
              <a:ext uri="{FF2B5EF4-FFF2-40B4-BE49-F238E27FC236}">
                <a16:creationId xmlns:a16="http://schemas.microsoft.com/office/drawing/2014/main" xmlns="" id="{00000000-0008-0000-1000-00004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86" name="Picture 585" descr="http://ebs.toyotavn.com.vn:8000/OA_MEDIA/fwkhp_folder.gif">
            <a:extLst>
              <a:ext uri="{FF2B5EF4-FFF2-40B4-BE49-F238E27FC236}">
                <a16:creationId xmlns:a16="http://schemas.microsoft.com/office/drawing/2014/main" xmlns="" id="{00000000-0008-0000-1000-00004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87" name="Picture 586" descr="http://ebs.toyotavn.com.vn:8000/OA_MEDIA/fwkhp_folder.gif">
            <a:extLst>
              <a:ext uri="{FF2B5EF4-FFF2-40B4-BE49-F238E27FC236}">
                <a16:creationId xmlns:a16="http://schemas.microsoft.com/office/drawing/2014/main" xmlns="" id="{00000000-0008-0000-1000-00004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22</xdr:col>
      <xdr:colOff>95250</xdr:colOff>
      <xdr:row>20</xdr:row>
      <xdr:rowOff>108856</xdr:rowOff>
    </xdr:from>
    <xdr:to>
      <xdr:col>23</xdr:col>
      <xdr:colOff>24774</xdr:colOff>
      <xdr:row>21</xdr:row>
      <xdr:rowOff>29935</xdr:rowOff>
    </xdr:to>
    <xdr:pic>
      <xdr:nvPicPr>
        <xdr:cNvPr id="588" name="Picture 587" descr="http://ebs.toyotavn.com.vn:8000/OA_MEDIA/fwkhp_folder.gif">
          <a:extLst>
            <a:ext uri="{FF2B5EF4-FFF2-40B4-BE49-F238E27FC236}">
              <a16:creationId xmlns:a16="http://schemas.microsoft.com/office/drawing/2014/main" xmlns="" id="{00000000-0008-0000-1000-00004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54427</xdr:colOff>
      <xdr:row>16</xdr:row>
      <xdr:rowOff>68036</xdr:rowOff>
    </xdr:from>
    <xdr:to>
      <xdr:col>1</xdr:col>
      <xdr:colOff>206827</xdr:colOff>
      <xdr:row>18</xdr:row>
      <xdr:rowOff>2721</xdr:rowOff>
    </xdr:to>
    <xdr:grpSp>
      <xdr:nvGrpSpPr>
        <xdr:cNvPr id="589" name="Group 588">
          <a:extLst>
            <a:ext uri="{FF2B5EF4-FFF2-40B4-BE49-F238E27FC236}">
              <a16:creationId xmlns:a16="http://schemas.microsoft.com/office/drawing/2014/main" xmlns="" id="{00000000-0008-0000-1000-00004D020000}"/>
            </a:ext>
          </a:extLst>
        </xdr:cNvPr>
        <xdr:cNvGrpSpPr/>
      </xdr:nvGrpSpPr>
      <xdr:grpSpPr>
        <a:xfrm>
          <a:off x="299356" y="3020786"/>
          <a:ext cx="152400" cy="397328"/>
          <a:chOff x="462644" y="2122714"/>
          <a:chExt cx="152400" cy="397328"/>
        </a:xfrm>
      </xdr:grpSpPr>
      <xdr:pic>
        <xdr:nvPicPr>
          <xdr:cNvPr id="590" name="Picture 589" descr="http://ebs.toyotavn.com.vn:8000/OA_MEDIA/fwkhp_folder.gif">
            <a:extLst>
              <a:ext uri="{FF2B5EF4-FFF2-40B4-BE49-F238E27FC236}">
                <a16:creationId xmlns:a16="http://schemas.microsoft.com/office/drawing/2014/main" xmlns="" id="{00000000-0008-0000-1000-00004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1" name="Picture 590" descr="http://ebs.toyotavn.com.vn:8000/OA_MEDIA/fwkhp_folder.gif">
            <a:extLst>
              <a:ext uri="{FF2B5EF4-FFF2-40B4-BE49-F238E27FC236}">
                <a16:creationId xmlns:a16="http://schemas.microsoft.com/office/drawing/2014/main" xmlns="" id="{00000000-0008-0000-1000-00004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231323</xdr:colOff>
      <xdr:row>47</xdr:row>
      <xdr:rowOff>149678</xdr:rowOff>
    </xdr:from>
    <xdr:to>
      <xdr:col>38</xdr:col>
      <xdr:colOff>272144</xdr:colOff>
      <xdr:row>50</xdr:row>
      <xdr:rowOff>81643</xdr:rowOff>
    </xdr:to>
    <xdr:sp macro="" textlink="">
      <xdr:nvSpPr>
        <xdr:cNvPr id="578" name="Rectangle 577">
          <a:extLst>
            <a:ext uri="{FF2B5EF4-FFF2-40B4-BE49-F238E27FC236}">
              <a16:creationId xmlns:a16="http://schemas.microsoft.com/office/drawing/2014/main" xmlns="" id="{00000000-0008-0000-1000-000042020000}"/>
            </a:ext>
          </a:extLst>
        </xdr:cNvPr>
        <xdr:cNvSpPr/>
      </xdr:nvSpPr>
      <xdr:spPr>
        <a:xfrm>
          <a:off x="231323" y="9157607"/>
          <a:ext cx="11865428" cy="5034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aseline="0"/>
            <a:t>Mục đích : Cộng hàng vào stock ở trên RD</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100-000002000000}"/>
            </a:ext>
          </a:extLst>
        </xdr:cNvPr>
        <xdr:cNvCxnSpPr/>
      </xdr:nvCxnSpPr>
      <xdr:spPr>
        <a:xfrm>
          <a:off x="306161" y="730704"/>
          <a:ext cx="174402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1100-000003000000}"/>
            </a:ext>
          </a:extLst>
        </xdr:cNvPr>
        <xdr:cNvGrpSpPr/>
      </xdr:nvGrpSpPr>
      <xdr:grpSpPr>
        <a:xfrm>
          <a:off x="343890" y="307892"/>
          <a:ext cx="5792932" cy="364301"/>
          <a:chOff x="425533" y="103785"/>
          <a:chExt cx="3221182" cy="364301"/>
        </a:xfrm>
      </xdr:grpSpPr>
      <xdr:sp macro="" textlink="">
        <xdr:nvSpPr>
          <xdr:cNvPr id="4" name="Rectangle 3">
            <a:extLst>
              <a:ext uri="{FF2B5EF4-FFF2-40B4-BE49-F238E27FC236}">
                <a16:creationId xmlns:a16="http://schemas.microsoft.com/office/drawing/2014/main" xmlns="" id="{00000000-0008-0000-11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1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1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1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1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1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11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11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1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1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1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15" name="Rectangle 14">
          <a:extLst>
            <a:ext uri="{FF2B5EF4-FFF2-40B4-BE49-F238E27FC236}">
              <a16:creationId xmlns:a16="http://schemas.microsoft.com/office/drawing/2014/main" xmlns="" id="{00000000-0008-0000-1100-00000F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40</xdr:col>
      <xdr:colOff>598715</xdr:colOff>
      <xdr:row>8</xdr:row>
      <xdr:rowOff>163286</xdr:rowOff>
    </xdr:from>
    <xdr:to>
      <xdr:col>43</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1100-000010000000}"/>
            </a:ext>
          </a:extLst>
        </xdr:cNvPr>
        <xdr:cNvSpPr/>
      </xdr:nvSpPr>
      <xdr:spPr>
        <a:xfrm>
          <a:off x="15638690"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57</xdr:col>
      <xdr:colOff>0</xdr:colOff>
      <xdr:row>24</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11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11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11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11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11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23" name="Picture 22" descr="http://ebs.toyotavn.com.vn:8000/OA_HTML/cabo/images/t.gif">
          <a:extLst>
            <a:ext uri="{FF2B5EF4-FFF2-40B4-BE49-F238E27FC236}">
              <a16:creationId xmlns:a16="http://schemas.microsoft.com/office/drawing/2014/main" xmlns="" id="{00000000-0008-0000-11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24" name="Group 23">
          <a:extLst>
            <a:ext uri="{FF2B5EF4-FFF2-40B4-BE49-F238E27FC236}">
              <a16:creationId xmlns:a16="http://schemas.microsoft.com/office/drawing/2014/main" xmlns="" id="{00000000-0008-0000-1100-000018000000}"/>
            </a:ext>
          </a:extLst>
        </xdr:cNvPr>
        <xdr:cNvGrpSpPr/>
      </xdr:nvGrpSpPr>
      <xdr:grpSpPr>
        <a:xfrm>
          <a:off x="6262008" y="2057401"/>
          <a:ext cx="253092" cy="865414"/>
          <a:chOff x="462644" y="2122714"/>
          <a:chExt cx="157843" cy="865414"/>
        </a:xfrm>
      </xdr:grpSpPr>
      <xdr:pic>
        <xdr:nvPicPr>
          <xdr:cNvPr id="25" name="Picture 24" descr="http://ebs.toyotavn.com.vn:8000/OA_MEDIA/fwkhp_folder.gif">
            <a:extLst>
              <a:ext uri="{FF2B5EF4-FFF2-40B4-BE49-F238E27FC236}">
                <a16:creationId xmlns:a16="http://schemas.microsoft.com/office/drawing/2014/main" xmlns="" id="{00000000-0008-0000-11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11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11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descr="http://ebs.toyotavn.com.vn:8000/OA_MEDIA/fwkhp_folder.gif">
            <a:extLst>
              <a:ext uri="{FF2B5EF4-FFF2-40B4-BE49-F238E27FC236}">
                <a16:creationId xmlns:a16="http://schemas.microsoft.com/office/drawing/2014/main" xmlns="" id="{00000000-0008-0000-11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163286</xdr:colOff>
      <xdr:row>4</xdr:row>
      <xdr:rowOff>81643</xdr:rowOff>
    </xdr:from>
    <xdr:to>
      <xdr:col>50</xdr:col>
      <xdr:colOff>163659</xdr:colOff>
      <xdr:row>5</xdr:row>
      <xdr:rowOff>137060</xdr:rowOff>
    </xdr:to>
    <xdr:sp macro="" textlink="">
      <xdr:nvSpPr>
        <xdr:cNvPr id="29" name="Rectangle 28">
          <a:extLst>
            <a:ext uri="{FF2B5EF4-FFF2-40B4-BE49-F238E27FC236}">
              <a16:creationId xmlns:a16="http://schemas.microsoft.com/office/drawing/2014/main" xmlns="" id="{00000000-0008-0000-1100-00001D000000}"/>
            </a:ext>
          </a:extLst>
        </xdr:cNvPr>
        <xdr:cNvSpPr/>
      </xdr:nvSpPr>
      <xdr:spPr>
        <a:xfrm>
          <a:off x="16117661"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37</xdr:col>
      <xdr:colOff>314324</xdr:colOff>
      <xdr:row>2</xdr:row>
      <xdr:rowOff>95249</xdr:rowOff>
    </xdr:from>
    <xdr:to>
      <xdr:col>48</xdr:col>
      <xdr:colOff>204477</xdr:colOff>
      <xdr:row>4</xdr:row>
      <xdr:rowOff>22762</xdr:rowOff>
    </xdr:to>
    <xdr:grpSp>
      <xdr:nvGrpSpPr>
        <xdr:cNvPr id="30" name="Group 29">
          <a:extLst>
            <a:ext uri="{FF2B5EF4-FFF2-40B4-BE49-F238E27FC236}">
              <a16:creationId xmlns:a16="http://schemas.microsoft.com/office/drawing/2014/main" xmlns="" id="{00000000-0008-0000-1100-00001E000000}"/>
            </a:ext>
          </a:extLst>
        </xdr:cNvPr>
        <xdr:cNvGrpSpPr/>
      </xdr:nvGrpSpPr>
      <xdr:grpSpPr>
        <a:xfrm>
          <a:off x="11825967" y="394606"/>
          <a:ext cx="3237510" cy="308513"/>
          <a:chOff x="8502570" y="494310"/>
          <a:chExt cx="2919266" cy="308513"/>
        </a:xfrm>
      </xdr:grpSpPr>
      <xdr:sp macro="" textlink="">
        <xdr:nvSpPr>
          <xdr:cNvPr id="31" name="Rectangle 30">
            <a:extLst>
              <a:ext uri="{FF2B5EF4-FFF2-40B4-BE49-F238E27FC236}">
                <a16:creationId xmlns:a16="http://schemas.microsoft.com/office/drawing/2014/main" xmlns="" id="{00000000-0008-0000-1100-00001F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1100-000020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3" name="Rectangle 32">
            <a:extLst>
              <a:ext uri="{FF2B5EF4-FFF2-40B4-BE49-F238E27FC236}">
                <a16:creationId xmlns:a16="http://schemas.microsoft.com/office/drawing/2014/main" xmlns="" id="{00000000-0008-0000-1100-000021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oneCellAnchor>
    <xdr:from>
      <xdr:col>57</xdr:col>
      <xdr:colOff>0</xdr:colOff>
      <xdr:row>24</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11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11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11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11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11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11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11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11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11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1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11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1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1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1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11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11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11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11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11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11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11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11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11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11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11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11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11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11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11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11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11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11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11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11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11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11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11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11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11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11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11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11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11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11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11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1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1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1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1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1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1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1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1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1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1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1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1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1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1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11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11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11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11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1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1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1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1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1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1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11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11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11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11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11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11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11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11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11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11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11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11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11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11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11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11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11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11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11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11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11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11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11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11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11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6" name="Picture 135" descr="http://ebs.toyotavn.com.vn:8000/OA_HTML/cabo/images/t.gif">
          <a:extLst>
            <a:ext uri="{FF2B5EF4-FFF2-40B4-BE49-F238E27FC236}">
              <a16:creationId xmlns:a16="http://schemas.microsoft.com/office/drawing/2014/main" xmlns="" id="{00000000-0008-0000-1100-00008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7" name="Picture 136" descr="http://ebs.toyotavn.com.vn:8000/OA_HTML/cabo/images/t.gif">
          <a:extLst>
            <a:ext uri="{FF2B5EF4-FFF2-40B4-BE49-F238E27FC236}">
              <a16:creationId xmlns:a16="http://schemas.microsoft.com/office/drawing/2014/main" xmlns="" id="{00000000-0008-0000-1100-00008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8" name="Picture 137" descr="http://ebs.toyotavn.com.vn:8000/OA_HTML/cabo/images/t.gif">
          <a:extLst>
            <a:ext uri="{FF2B5EF4-FFF2-40B4-BE49-F238E27FC236}">
              <a16:creationId xmlns:a16="http://schemas.microsoft.com/office/drawing/2014/main" xmlns="" id="{00000000-0008-0000-1100-00008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39" name="Picture 138" descr="http://ebs.toyotavn.com.vn:8000/OA_HTML/cabo/images/t.gif">
          <a:extLst>
            <a:ext uri="{FF2B5EF4-FFF2-40B4-BE49-F238E27FC236}">
              <a16:creationId xmlns:a16="http://schemas.microsoft.com/office/drawing/2014/main" xmlns="" id="{00000000-0008-0000-11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40" name="Picture 139" descr="http://ebs.toyotavn.com.vn:8000/OA_HTML/cabo/images/t.gif">
          <a:extLst>
            <a:ext uri="{FF2B5EF4-FFF2-40B4-BE49-F238E27FC236}">
              <a16:creationId xmlns:a16="http://schemas.microsoft.com/office/drawing/2014/main" xmlns="" id="{00000000-0008-0000-1100-00008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41" name="Picture 140" descr="http://ebs.toyotavn.com.vn:8000/OA_HTML/cabo/images/t.gif">
          <a:extLst>
            <a:ext uri="{FF2B5EF4-FFF2-40B4-BE49-F238E27FC236}">
              <a16:creationId xmlns:a16="http://schemas.microsoft.com/office/drawing/2014/main" xmlns="" id="{00000000-0008-0000-1100-00008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42" name="Picture 141" descr="http://ebs.toyotavn.com.vn:8000/OA_HTML/cabo/images/t.gif">
          <a:extLst>
            <a:ext uri="{FF2B5EF4-FFF2-40B4-BE49-F238E27FC236}">
              <a16:creationId xmlns:a16="http://schemas.microsoft.com/office/drawing/2014/main" xmlns="" id="{00000000-0008-0000-1100-00008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0</xdr:colOff>
      <xdr:row>24</xdr:row>
      <xdr:rowOff>0</xdr:rowOff>
    </xdr:from>
    <xdr:ext cx="38100" cy="38100"/>
    <xdr:pic>
      <xdr:nvPicPr>
        <xdr:cNvPr id="143" name="Picture 142" descr="http://ebs.toyotavn.com.vn:8000/OA_HTML/cabo/images/t.gif">
          <a:extLst>
            <a:ext uri="{FF2B5EF4-FFF2-40B4-BE49-F238E27FC236}">
              <a16:creationId xmlns:a16="http://schemas.microsoft.com/office/drawing/2014/main" xmlns="" id="{00000000-0008-0000-1100-00008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0" y="63055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193223</xdr:colOff>
      <xdr:row>13</xdr:row>
      <xdr:rowOff>220435</xdr:rowOff>
    </xdr:from>
    <xdr:to>
      <xdr:col>11</xdr:col>
      <xdr:colOff>81644</xdr:colOff>
      <xdr:row>15</xdr:row>
      <xdr:rowOff>13607</xdr:rowOff>
    </xdr:to>
    <xdr:sp macro="" textlink="">
      <xdr:nvSpPr>
        <xdr:cNvPr id="144" name="Rectangle 143">
          <a:extLst>
            <a:ext uri="{FF2B5EF4-FFF2-40B4-BE49-F238E27FC236}">
              <a16:creationId xmlns:a16="http://schemas.microsoft.com/office/drawing/2014/main" xmlns="" id="{00000000-0008-0000-1100-000090000000}"/>
            </a:ext>
          </a:extLst>
        </xdr:cNvPr>
        <xdr:cNvSpPr/>
      </xdr:nvSpPr>
      <xdr:spPr>
        <a:xfrm>
          <a:off x="193223" y="2468335"/>
          <a:ext cx="32697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87087</xdr:colOff>
      <xdr:row>16</xdr:row>
      <xdr:rowOff>87086</xdr:rowOff>
    </xdr:from>
    <xdr:to>
      <xdr:col>21</xdr:col>
      <xdr:colOff>27215</xdr:colOff>
      <xdr:row>20</xdr:row>
      <xdr:rowOff>27214</xdr:rowOff>
    </xdr:to>
    <xdr:grpSp>
      <xdr:nvGrpSpPr>
        <xdr:cNvPr id="145" name="Group 144">
          <a:extLst>
            <a:ext uri="{FF2B5EF4-FFF2-40B4-BE49-F238E27FC236}">
              <a16:creationId xmlns:a16="http://schemas.microsoft.com/office/drawing/2014/main" xmlns="" id="{00000000-0008-0000-1100-000091000000}"/>
            </a:ext>
          </a:extLst>
        </xdr:cNvPr>
        <xdr:cNvGrpSpPr/>
      </xdr:nvGrpSpPr>
      <xdr:grpSpPr>
        <a:xfrm>
          <a:off x="6278337" y="3039836"/>
          <a:ext cx="253092" cy="865414"/>
          <a:chOff x="462644" y="2122714"/>
          <a:chExt cx="157843" cy="865414"/>
        </a:xfrm>
      </xdr:grpSpPr>
      <xdr:pic>
        <xdr:nvPicPr>
          <xdr:cNvPr id="146" name="Picture 145" descr="http://ebs.toyotavn.com.vn:8000/OA_MEDIA/fwkhp_folder.gif">
            <a:extLst>
              <a:ext uri="{FF2B5EF4-FFF2-40B4-BE49-F238E27FC236}">
                <a16:creationId xmlns:a16="http://schemas.microsoft.com/office/drawing/2014/main" xmlns="" id="{00000000-0008-0000-11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7" name="Picture 146" descr="http://ebs.toyotavn.com.vn:8000/OA_MEDIA/fwkhp_folder.gif">
            <a:extLst>
              <a:ext uri="{FF2B5EF4-FFF2-40B4-BE49-F238E27FC236}">
                <a16:creationId xmlns:a16="http://schemas.microsoft.com/office/drawing/2014/main" xmlns="" id="{00000000-0008-0000-11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8" name="Picture 147" descr="http://ebs.toyotavn.com.vn:8000/OA_MEDIA/fwkhp_folder.gif">
            <a:extLst>
              <a:ext uri="{FF2B5EF4-FFF2-40B4-BE49-F238E27FC236}">
                <a16:creationId xmlns:a16="http://schemas.microsoft.com/office/drawing/2014/main" xmlns="" id="{00000000-0008-0000-11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9" name="Picture 148" descr="http://ebs.toyotavn.com.vn:8000/OA_MEDIA/fwkhp_folder.gif">
            <a:extLst>
              <a:ext uri="{FF2B5EF4-FFF2-40B4-BE49-F238E27FC236}">
                <a16:creationId xmlns:a16="http://schemas.microsoft.com/office/drawing/2014/main" xmlns="" id="{00000000-0008-0000-1100-00009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mc:AlternateContent xmlns:mc="http://schemas.openxmlformats.org/markup-compatibility/2006">
    <mc:Choice xmlns:a14="http://schemas.microsoft.com/office/drawing/2010/main" Requires="a14">
      <xdr:twoCellAnchor editAs="oneCell">
        <xdr:from>
          <xdr:col>61</xdr:col>
          <xdr:colOff>340179</xdr:colOff>
          <xdr:row>24</xdr:row>
          <xdr:rowOff>0</xdr:rowOff>
        </xdr:from>
        <xdr:to>
          <xdr:col>72</xdr:col>
          <xdr:colOff>148318</xdr:colOff>
          <xdr:row>40</xdr:row>
          <xdr:rowOff>66675</xdr:rowOff>
        </xdr:to>
        <xdr:pic>
          <xdr:nvPicPr>
            <xdr:cNvPr id="150" name="Picture 149">
              <a:extLst>
                <a:ext uri="{FF2B5EF4-FFF2-40B4-BE49-F238E27FC236}">
                  <a16:creationId xmlns:a16="http://schemas.microsoft.com/office/drawing/2014/main" xmlns="" id="{00000000-0008-0000-1100-000096000000}"/>
                </a:ext>
              </a:extLst>
            </xdr:cNvPr>
            <xdr:cNvPicPr>
              <a:picLocks noChangeAspect="1" noChangeArrowheads="1"/>
              <a:extLst>
                <a:ext uri="{84589F7E-364E-4C9E-8A38-B11213B215E9}">
                  <a14:cameraTool cellRange="[15]LSP!$A$4:$H$20" spid="_x0000_s173977"/>
                </a:ext>
              </a:extLst>
            </xdr:cNvPicPr>
          </xdr:nvPicPr>
          <xdr:blipFill>
            <a:blip xmlns:r="http://schemas.openxmlformats.org/officeDocument/2006/relationships" r:embed="rId3"/>
            <a:srcRect/>
            <a:stretch>
              <a:fillRect/>
            </a:stretch>
          </xdr:blipFill>
          <xdr:spPr bwMode="auto">
            <a:xfrm>
              <a:off x="21240750" y="6572250"/>
              <a:ext cx="6543675" cy="311467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20</xdr:col>
      <xdr:colOff>70758</xdr:colOff>
      <xdr:row>12</xdr:row>
      <xdr:rowOff>29937</xdr:rowOff>
    </xdr:from>
    <xdr:to>
      <xdr:col>21</xdr:col>
      <xdr:colOff>10886</xdr:colOff>
      <xdr:row>15</xdr:row>
      <xdr:rowOff>201386</xdr:rowOff>
    </xdr:to>
    <xdr:grpSp>
      <xdr:nvGrpSpPr>
        <xdr:cNvPr id="151" name="Group 150">
          <a:extLst>
            <a:ext uri="{FF2B5EF4-FFF2-40B4-BE49-F238E27FC236}">
              <a16:creationId xmlns:a16="http://schemas.microsoft.com/office/drawing/2014/main" xmlns="" id="{00000000-0008-0000-1100-000097000000}"/>
            </a:ext>
          </a:extLst>
        </xdr:cNvPr>
        <xdr:cNvGrpSpPr/>
      </xdr:nvGrpSpPr>
      <xdr:grpSpPr>
        <a:xfrm>
          <a:off x="6262008" y="2057401"/>
          <a:ext cx="253092" cy="865414"/>
          <a:chOff x="462644" y="2122714"/>
          <a:chExt cx="157843" cy="865414"/>
        </a:xfrm>
      </xdr:grpSpPr>
      <xdr:pic>
        <xdr:nvPicPr>
          <xdr:cNvPr id="152" name="Picture 151" descr="http://ebs.toyotavn.com.vn:8000/OA_MEDIA/fwkhp_folder.gif">
            <a:extLst>
              <a:ext uri="{FF2B5EF4-FFF2-40B4-BE49-F238E27FC236}">
                <a16:creationId xmlns:a16="http://schemas.microsoft.com/office/drawing/2014/main" xmlns="" id="{00000000-0008-0000-11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3" name="Picture 152" descr="http://ebs.toyotavn.com.vn:8000/OA_MEDIA/fwkhp_folder.gif">
            <a:extLst>
              <a:ext uri="{FF2B5EF4-FFF2-40B4-BE49-F238E27FC236}">
                <a16:creationId xmlns:a16="http://schemas.microsoft.com/office/drawing/2014/main" xmlns="" id="{00000000-0008-0000-11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4" name="Picture 153" descr="http://ebs.toyotavn.com.vn:8000/OA_MEDIA/fwkhp_folder.gif">
            <a:extLst>
              <a:ext uri="{FF2B5EF4-FFF2-40B4-BE49-F238E27FC236}">
                <a16:creationId xmlns:a16="http://schemas.microsoft.com/office/drawing/2014/main" xmlns="" id="{00000000-0008-0000-11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5" name="Picture 154" descr="http://ebs.toyotavn.com.vn:8000/OA_MEDIA/fwkhp_folder.gif">
            <a:extLst>
              <a:ext uri="{FF2B5EF4-FFF2-40B4-BE49-F238E27FC236}">
                <a16:creationId xmlns:a16="http://schemas.microsoft.com/office/drawing/2014/main" xmlns="" id="{00000000-0008-0000-1100-00009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157" name="Group 156">
          <a:extLst>
            <a:ext uri="{FF2B5EF4-FFF2-40B4-BE49-F238E27FC236}">
              <a16:creationId xmlns:a16="http://schemas.microsoft.com/office/drawing/2014/main" xmlns="" id="{00000000-0008-0000-1100-00009D000000}"/>
            </a:ext>
          </a:extLst>
        </xdr:cNvPr>
        <xdr:cNvGrpSpPr/>
      </xdr:nvGrpSpPr>
      <xdr:grpSpPr>
        <a:xfrm>
          <a:off x="6262008" y="2057401"/>
          <a:ext cx="253092" cy="865414"/>
          <a:chOff x="462644" y="2122714"/>
          <a:chExt cx="157843" cy="865414"/>
        </a:xfrm>
      </xdr:grpSpPr>
      <xdr:pic>
        <xdr:nvPicPr>
          <xdr:cNvPr id="158" name="Picture 157" descr="http://ebs.toyotavn.com.vn:8000/OA_MEDIA/fwkhp_folder.gif">
            <a:extLst>
              <a:ext uri="{FF2B5EF4-FFF2-40B4-BE49-F238E27FC236}">
                <a16:creationId xmlns:a16="http://schemas.microsoft.com/office/drawing/2014/main" xmlns="" id="{00000000-0008-0000-1100-00009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9" name="Picture 158" descr="http://ebs.toyotavn.com.vn:8000/OA_MEDIA/fwkhp_folder.gif">
            <a:extLst>
              <a:ext uri="{FF2B5EF4-FFF2-40B4-BE49-F238E27FC236}">
                <a16:creationId xmlns:a16="http://schemas.microsoft.com/office/drawing/2014/main" xmlns="" id="{00000000-0008-0000-11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0" name="Picture 159" descr="http://ebs.toyotavn.com.vn:8000/OA_MEDIA/fwkhp_folder.gif">
            <a:extLst>
              <a:ext uri="{FF2B5EF4-FFF2-40B4-BE49-F238E27FC236}">
                <a16:creationId xmlns:a16="http://schemas.microsoft.com/office/drawing/2014/main" xmlns="" id="{00000000-0008-0000-11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1" name="Picture 160" descr="http://ebs.toyotavn.com.vn:8000/OA_MEDIA/fwkhp_folder.gif">
            <a:extLst>
              <a:ext uri="{FF2B5EF4-FFF2-40B4-BE49-F238E27FC236}">
                <a16:creationId xmlns:a16="http://schemas.microsoft.com/office/drawing/2014/main" xmlns="" id="{00000000-0008-0000-11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162" name="Group 161">
          <a:extLst>
            <a:ext uri="{FF2B5EF4-FFF2-40B4-BE49-F238E27FC236}">
              <a16:creationId xmlns:a16="http://schemas.microsoft.com/office/drawing/2014/main" xmlns="" id="{00000000-0008-0000-1100-0000A2000000}"/>
            </a:ext>
          </a:extLst>
        </xdr:cNvPr>
        <xdr:cNvGrpSpPr/>
      </xdr:nvGrpSpPr>
      <xdr:grpSpPr>
        <a:xfrm>
          <a:off x="6262008" y="2057401"/>
          <a:ext cx="253092" cy="865414"/>
          <a:chOff x="462644" y="2122714"/>
          <a:chExt cx="157843" cy="865414"/>
        </a:xfrm>
      </xdr:grpSpPr>
      <xdr:pic>
        <xdr:nvPicPr>
          <xdr:cNvPr id="163" name="Picture 162" descr="http://ebs.toyotavn.com.vn:8000/OA_MEDIA/fwkhp_folder.gif">
            <a:extLst>
              <a:ext uri="{FF2B5EF4-FFF2-40B4-BE49-F238E27FC236}">
                <a16:creationId xmlns:a16="http://schemas.microsoft.com/office/drawing/2014/main" xmlns="" id="{00000000-0008-0000-11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4" name="Picture 163" descr="http://ebs.toyotavn.com.vn:8000/OA_MEDIA/fwkhp_folder.gif">
            <a:extLst>
              <a:ext uri="{FF2B5EF4-FFF2-40B4-BE49-F238E27FC236}">
                <a16:creationId xmlns:a16="http://schemas.microsoft.com/office/drawing/2014/main" xmlns="" id="{00000000-0008-0000-11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5" name="Picture 164" descr="http://ebs.toyotavn.com.vn:8000/OA_MEDIA/fwkhp_folder.gif">
            <a:extLst>
              <a:ext uri="{FF2B5EF4-FFF2-40B4-BE49-F238E27FC236}">
                <a16:creationId xmlns:a16="http://schemas.microsoft.com/office/drawing/2014/main" xmlns="" id="{00000000-0008-0000-11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6" name="Picture 165" descr="http://ebs.toyotavn.com.vn:8000/OA_MEDIA/fwkhp_folder.gif">
            <a:extLst>
              <a:ext uri="{FF2B5EF4-FFF2-40B4-BE49-F238E27FC236}">
                <a16:creationId xmlns:a16="http://schemas.microsoft.com/office/drawing/2014/main" xmlns="" id="{00000000-0008-0000-11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8</xdr:col>
      <xdr:colOff>163284</xdr:colOff>
      <xdr:row>14</xdr:row>
      <xdr:rowOff>54429</xdr:rowOff>
    </xdr:from>
    <xdr:to>
      <xdr:col>17</xdr:col>
      <xdr:colOff>149678</xdr:colOff>
      <xdr:row>16</xdr:row>
      <xdr:rowOff>54429</xdr:rowOff>
    </xdr:to>
    <xdr:sp macro="" textlink="">
      <xdr:nvSpPr>
        <xdr:cNvPr id="17" name="Rectangle 16">
          <a:extLst>
            <a:ext uri="{FF2B5EF4-FFF2-40B4-BE49-F238E27FC236}">
              <a16:creationId xmlns:a16="http://schemas.microsoft.com/office/drawing/2014/main" xmlns="" id="{00000000-0008-0000-1100-000011000000}"/>
            </a:ext>
          </a:extLst>
        </xdr:cNvPr>
        <xdr:cNvSpPr/>
      </xdr:nvSpPr>
      <xdr:spPr>
        <a:xfrm>
          <a:off x="2598963" y="2544536"/>
          <a:ext cx="2803072" cy="4626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Khi</a:t>
          </a:r>
          <a:r>
            <a:rPr lang="en-US" sz="1100" baseline="0"/>
            <a:t> click và order thì hiện ra bảng dưới</a:t>
          </a:r>
          <a:endParaRPr lang="en-US" sz="1100"/>
        </a:p>
      </xdr:txBody>
    </xdr:sp>
    <xdr:clientData/>
  </xdr:twoCellAnchor>
  <xdr:twoCellAnchor>
    <xdr:from>
      <xdr:col>16</xdr:col>
      <xdr:colOff>95250</xdr:colOff>
      <xdr:row>21</xdr:row>
      <xdr:rowOff>217715</xdr:rowOff>
    </xdr:from>
    <xdr:to>
      <xdr:col>30</xdr:col>
      <xdr:colOff>81643</xdr:colOff>
      <xdr:row>37</xdr:row>
      <xdr:rowOff>68037</xdr:rowOff>
    </xdr:to>
    <xdr:grpSp>
      <xdr:nvGrpSpPr>
        <xdr:cNvPr id="37" name="Group 36">
          <a:extLst>
            <a:ext uri="{FF2B5EF4-FFF2-40B4-BE49-F238E27FC236}">
              <a16:creationId xmlns:a16="http://schemas.microsoft.com/office/drawing/2014/main" xmlns="" id="{00000000-0008-0000-1100-000025000000}"/>
            </a:ext>
          </a:extLst>
        </xdr:cNvPr>
        <xdr:cNvGrpSpPr/>
      </xdr:nvGrpSpPr>
      <xdr:grpSpPr>
        <a:xfrm>
          <a:off x="5034643" y="4327072"/>
          <a:ext cx="4367893" cy="2830286"/>
          <a:chOff x="5034643" y="4327072"/>
          <a:chExt cx="4367893" cy="2830286"/>
        </a:xfrm>
      </xdr:grpSpPr>
      <xdr:pic>
        <xdr:nvPicPr>
          <xdr:cNvPr id="34" name="Picture 33">
            <a:extLst>
              <a:ext uri="{FF2B5EF4-FFF2-40B4-BE49-F238E27FC236}">
                <a16:creationId xmlns:a16="http://schemas.microsoft.com/office/drawing/2014/main" xmlns="" id="{00000000-0008-0000-1100-000022000000}"/>
              </a:ext>
            </a:extLst>
          </xdr:cNvPr>
          <xdr:cNvPicPr>
            <a:picLocks noChangeAspect="1"/>
          </xdr:cNvPicPr>
        </xdr:nvPicPr>
        <xdr:blipFill rotWithShape="1">
          <a:blip xmlns:r="http://schemas.openxmlformats.org/officeDocument/2006/relationships" r:embed="rId4"/>
          <a:srcRect l="49560" t="30277" r="14609" b="40702"/>
          <a:stretch/>
        </xdr:blipFill>
        <xdr:spPr>
          <a:xfrm>
            <a:off x="5034643" y="4327072"/>
            <a:ext cx="4367893" cy="2830286"/>
          </a:xfrm>
          <a:prstGeom prst="rect">
            <a:avLst/>
          </a:prstGeom>
        </xdr:spPr>
      </xdr:pic>
      <xdr:sp macro="" textlink="">
        <xdr:nvSpPr>
          <xdr:cNvPr id="35" name="Rectangle 34">
            <a:extLst>
              <a:ext uri="{FF2B5EF4-FFF2-40B4-BE49-F238E27FC236}">
                <a16:creationId xmlns:a16="http://schemas.microsoft.com/office/drawing/2014/main" xmlns="" id="{00000000-0008-0000-1100-000023000000}"/>
              </a:ext>
            </a:extLst>
          </xdr:cNvPr>
          <xdr:cNvSpPr/>
        </xdr:nvSpPr>
        <xdr:spPr>
          <a:xfrm>
            <a:off x="5157105" y="5374821"/>
            <a:ext cx="462643" cy="163286"/>
          </a:xfrm>
          <a:prstGeom prst="rect">
            <a:avLst/>
          </a:prstGeom>
          <a:solidFill>
            <a:srgbClr val="1414A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REG</a:t>
            </a:r>
          </a:p>
        </xdr:txBody>
      </xdr:sp>
      <xdr:sp macro="" textlink="">
        <xdr:nvSpPr>
          <xdr:cNvPr id="167" name="Rectangle 166">
            <a:extLst>
              <a:ext uri="{FF2B5EF4-FFF2-40B4-BE49-F238E27FC236}">
                <a16:creationId xmlns:a16="http://schemas.microsoft.com/office/drawing/2014/main" xmlns="" id="{00000000-0008-0000-1100-0000A7000000}"/>
              </a:ext>
            </a:extLst>
          </xdr:cNvPr>
          <xdr:cNvSpPr/>
        </xdr:nvSpPr>
        <xdr:spPr>
          <a:xfrm>
            <a:off x="5826577" y="5377543"/>
            <a:ext cx="2432959" cy="160564"/>
          </a:xfrm>
          <a:prstGeom prst="rect">
            <a:avLst/>
          </a:prstGeom>
          <a:solidFill>
            <a:srgbClr val="1414A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Regular</a:t>
            </a:r>
            <a:r>
              <a:rPr lang="en-US" sz="1100" baseline="0"/>
              <a:t> order</a:t>
            </a:r>
            <a:endParaRPr lang="en-US" sz="1100"/>
          </a:p>
        </xdr:txBody>
      </xdr:sp>
      <xdr:sp macro="" textlink="">
        <xdr:nvSpPr>
          <xdr:cNvPr id="36" name="Rectangle 35">
            <a:extLst>
              <a:ext uri="{FF2B5EF4-FFF2-40B4-BE49-F238E27FC236}">
                <a16:creationId xmlns:a16="http://schemas.microsoft.com/office/drawing/2014/main" xmlns="" id="{00000000-0008-0000-1100-000024000000}"/>
              </a:ext>
            </a:extLst>
          </xdr:cNvPr>
          <xdr:cNvSpPr/>
        </xdr:nvSpPr>
        <xdr:spPr>
          <a:xfrm>
            <a:off x="5157107" y="5565320"/>
            <a:ext cx="367393" cy="190501"/>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solidFill>
                  <a:sysClr val="windowText" lastClr="000000"/>
                </a:solidFill>
              </a:rPr>
              <a:t>JUN</a:t>
            </a:r>
          </a:p>
        </xdr:txBody>
      </xdr:sp>
      <xdr:sp macro="" textlink="">
        <xdr:nvSpPr>
          <xdr:cNvPr id="168" name="Rectangle 167">
            <a:extLst>
              <a:ext uri="{FF2B5EF4-FFF2-40B4-BE49-F238E27FC236}">
                <a16:creationId xmlns:a16="http://schemas.microsoft.com/office/drawing/2014/main" xmlns="" id="{00000000-0008-0000-1100-0000A8000000}"/>
              </a:ext>
            </a:extLst>
          </xdr:cNvPr>
          <xdr:cNvSpPr/>
        </xdr:nvSpPr>
        <xdr:spPr>
          <a:xfrm>
            <a:off x="5812971" y="5568043"/>
            <a:ext cx="2596244" cy="187780"/>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1100">
                <a:solidFill>
                  <a:sysClr val="windowText" lastClr="000000"/>
                </a:solidFill>
              </a:rPr>
              <a:t>JUNBIKI part</a:t>
            </a:r>
            <a:r>
              <a:rPr lang="en-US" sz="1100" baseline="0">
                <a:solidFill>
                  <a:sysClr val="windowText" lastClr="000000"/>
                </a:solidFill>
              </a:rPr>
              <a:t> order</a:t>
            </a:r>
            <a:endParaRPr lang="en-US" sz="1100">
              <a:solidFill>
                <a:sysClr val="windowText" lastClr="000000"/>
              </a:solidFill>
            </a:endParaRPr>
          </a:p>
        </xdr:txBody>
      </xdr:sp>
      <xdr:sp macro="" textlink="">
        <xdr:nvSpPr>
          <xdr:cNvPr id="169" name="Rectangle 168">
            <a:extLst>
              <a:ext uri="{FF2B5EF4-FFF2-40B4-BE49-F238E27FC236}">
                <a16:creationId xmlns:a16="http://schemas.microsoft.com/office/drawing/2014/main" xmlns="" id="{00000000-0008-0000-1100-0000A9000000}"/>
              </a:ext>
            </a:extLst>
          </xdr:cNvPr>
          <xdr:cNvSpPr/>
        </xdr:nvSpPr>
        <xdr:spPr>
          <a:xfrm>
            <a:off x="5173436" y="5772148"/>
            <a:ext cx="367393" cy="190501"/>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solidFill>
                  <a:sysClr val="windowText" lastClr="000000"/>
                </a:solidFill>
              </a:rPr>
              <a:t>CBU</a:t>
            </a:r>
          </a:p>
        </xdr:txBody>
      </xdr:sp>
      <xdr:sp macro="" textlink="">
        <xdr:nvSpPr>
          <xdr:cNvPr id="170" name="Rectangle 169">
            <a:extLst>
              <a:ext uri="{FF2B5EF4-FFF2-40B4-BE49-F238E27FC236}">
                <a16:creationId xmlns:a16="http://schemas.microsoft.com/office/drawing/2014/main" xmlns="" id="{00000000-0008-0000-1100-0000AA000000}"/>
              </a:ext>
            </a:extLst>
          </xdr:cNvPr>
          <xdr:cNvSpPr/>
        </xdr:nvSpPr>
        <xdr:spPr>
          <a:xfrm>
            <a:off x="5829300" y="5761263"/>
            <a:ext cx="2607129" cy="171451"/>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1100">
                <a:solidFill>
                  <a:sysClr val="windowText" lastClr="000000"/>
                </a:solidFill>
              </a:rPr>
              <a:t>CBU</a:t>
            </a:r>
            <a:r>
              <a:rPr lang="en-US" sz="1100" baseline="0">
                <a:solidFill>
                  <a:sysClr val="windowText" lastClr="000000"/>
                </a:solidFill>
              </a:rPr>
              <a:t> part</a:t>
            </a:r>
            <a:r>
              <a:rPr lang="en-US" sz="1100">
                <a:solidFill>
                  <a:sysClr val="windowText" lastClr="000000"/>
                </a:solidFill>
              </a:rPr>
              <a:t> Order</a:t>
            </a:r>
          </a:p>
        </xdr:txBody>
      </xdr:sp>
      <xdr:sp macro="" textlink="">
        <xdr:nvSpPr>
          <xdr:cNvPr id="171" name="Rectangle 170">
            <a:extLst>
              <a:ext uri="{FF2B5EF4-FFF2-40B4-BE49-F238E27FC236}">
                <a16:creationId xmlns:a16="http://schemas.microsoft.com/office/drawing/2014/main" xmlns="" id="{00000000-0008-0000-1100-0000AB000000}"/>
              </a:ext>
            </a:extLst>
          </xdr:cNvPr>
          <xdr:cNvSpPr/>
        </xdr:nvSpPr>
        <xdr:spPr>
          <a:xfrm>
            <a:off x="5176157" y="5992584"/>
            <a:ext cx="367393" cy="190501"/>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US" sz="1100">
              <a:solidFill>
                <a:sysClr val="windowText" lastClr="000000"/>
              </a:solidFill>
            </a:endParaRPr>
          </a:p>
        </xdr:txBody>
      </xdr:sp>
      <xdr:sp macro="" textlink="">
        <xdr:nvSpPr>
          <xdr:cNvPr id="172" name="Rectangle 171">
            <a:extLst>
              <a:ext uri="{FF2B5EF4-FFF2-40B4-BE49-F238E27FC236}">
                <a16:creationId xmlns:a16="http://schemas.microsoft.com/office/drawing/2014/main" xmlns="" id="{00000000-0008-0000-1100-0000AC000000}"/>
              </a:ext>
            </a:extLst>
          </xdr:cNvPr>
          <xdr:cNvSpPr/>
        </xdr:nvSpPr>
        <xdr:spPr>
          <a:xfrm>
            <a:off x="5750378" y="5995306"/>
            <a:ext cx="1502229" cy="182338"/>
          </a:xfrm>
          <a:prstGeom prst="rect">
            <a:avLst/>
          </a:prstGeom>
          <a:solidFill>
            <a:schemeClr val="bg1"/>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lang="en-US" sz="1100">
              <a:solidFill>
                <a:sysClr val="windowText" lastClr="000000"/>
              </a:solidFill>
            </a:endParaRPr>
          </a:p>
        </xdr:txBody>
      </xdr:sp>
    </xdr:grpSp>
    <xdr:clientData/>
  </xdr:twoCellAnchor>
  <xdr:twoCellAnchor>
    <xdr:from>
      <xdr:col>12</xdr:col>
      <xdr:colOff>312963</xdr:colOff>
      <xdr:row>16</xdr:row>
      <xdr:rowOff>54429</xdr:rowOff>
    </xdr:from>
    <xdr:to>
      <xdr:col>16</xdr:col>
      <xdr:colOff>27214</xdr:colOff>
      <xdr:row>21</xdr:row>
      <xdr:rowOff>13607</xdr:rowOff>
    </xdr:to>
    <xdr:cxnSp macro="">
      <xdr:nvCxnSpPr>
        <xdr:cNvPr id="38" name="Straight Arrow Connector 37">
          <a:extLst>
            <a:ext uri="{FF2B5EF4-FFF2-40B4-BE49-F238E27FC236}">
              <a16:creationId xmlns:a16="http://schemas.microsoft.com/office/drawing/2014/main" xmlns="" id="{00000000-0008-0000-1100-000026000000}"/>
            </a:ext>
          </a:extLst>
        </xdr:cNvPr>
        <xdr:cNvCxnSpPr>
          <a:stCxn id="17" idx="2"/>
        </xdr:cNvCxnSpPr>
      </xdr:nvCxnSpPr>
      <xdr:spPr>
        <a:xfrm>
          <a:off x="4000499" y="3007179"/>
          <a:ext cx="966108" cy="111578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288471</xdr:colOff>
      <xdr:row>37</xdr:row>
      <xdr:rowOff>70758</xdr:rowOff>
    </xdr:from>
    <xdr:to>
      <xdr:col>17</xdr:col>
      <xdr:colOff>288471</xdr:colOff>
      <xdr:row>39</xdr:row>
      <xdr:rowOff>108858</xdr:rowOff>
    </xdr:to>
    <xdr:cxnSp macro="">
      <xdr:nvCxnSpPr>
        <xdr:cNvPr id="173" name="Straight Arrow Connector 172">
          <a:extLst>
            <a:ext uri="{FF2B5EF4-FFF2-40B4-BE49-F238E27FC236}">
              <a16:creationId xmlns:a16="http://schemas.microsoft.com/office/drawing/2014/main" xmlns="" id="{00000000-0008-0000-1100-0000AD000000}"/>
            </a:ext>
          </a:extLst>
        </xdr:cNvPr>
        <xdr:cNvCxnSpPr/>
      </xdr:nvCxnSpPr>
      <xdr:spPr>
        <a:xfrm>
          <a:off x="5540828" y="7160079"/>
          <a:ext cx="0" cy="4191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176892</xdr:colOff>
      <xdr:row>42</xdr:row>
      <xdr:rowOff>40821</xdr:rowOff>
    </xdr:from>
    <xdr:to>
      <xdr:col>22</xdr:col>
      <xdr:colOff>176892</xdr:colOff>
      <xdr:row>43</xdr:row>
      <xdr:rowOff>122465</xdr:rowOff>
    </xdr:to>
    <xdr:cxnSp macro="">
      <xdr:nvCxnSpPr>
        <xdr:cNvPr id="174" name="Straight Arrow Connector 173">
          <a:extLst>
            <a:ext uri="{FF2B5EF4-FFF2-40B4-BE49-F238E27FC236}">
              <a16:creationId xmlns:a16="http://schemas.microsoft.com/office/drawing/2014/main" xmlns="" id="{00000000-0008-0000-1100-0000AE000000}"/>
            </a:ext>
          </a:extLst>
        </xdr:cNvPr>
        <xdr:cNvCxnSpPr/>
      </xdr:nvCxnSpPr>
      <xdr:spPr>
        <a:xfrm>
          <a:off x="6994071" y="8082642"/>
          <a:ext cx="0" cy="272144"/>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244928</xdr:colOff>
      <xdr:row>42</xdr:row>
      <xdr:rowOff>57150</xdr:rowOff>
    </xdr:from>
    <xdr:to>
      <xdr:col>26</xdr:col>
      <xdr:colOff>244928</xdr:colOff>
      <xdr:row>45</xdr:row>
      <xdr:rowOff>108858</xdr:rowOff>
    </xdr:to>
    <xdr:cxnSp macro="">
      <xdr:nvCxnSpPr>
        <xdr:cNvPr id="175" name="Straight Arrow Connector 174">
          <a:extLst>
            <a:ext uri="{FF2B5EF4-FFF2-40B4-BE49-F238E27FC236}">
              <a16:creationId xmlns:a16="http://schemas.microsoft.com/office/drawing/2014/main" xmlns="" id="{00000000-0008-0000-1100-0000AF000000}"/>
            </a:ext>
          </a:extLst>
        </xdr:cNvPr>
        <xdr:cNvCxnSpPr/>
      </xdr:nvCxnSpPr>
      <xdr:spPr>
        <a:xfrm flipH="1">
          <a:off x="8313964" y="8098971"/>
          <a:ext cx="0" cy="623208"/>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54428</xdr:colOff>
      <xdr:row>16</xdr:row>
      <xdr:rowOff>40822</xdr:rowOff>
    </xdr:from>
    <xdr:to>
      <xdr:col>1</xdr:col>
      <xdr:colOff>206828</xdr:colOff>
      <xdr:row>17</xdr:row>
      <xdr:rowOff>206829</xdr:rowOff>
    </xdr:to>
    <xdr:grpSp>
      <xdr:nvGrpSpPr>
        <xdr:cNvPr id="176" name="Group 175">
          <a:extLst>
            <a:ext uri="{FF2B5EF4-FFF2-40B4-BE49-F238E27FC236}">
              <a16:creationId xmlns:a16="http://schemas.microsoft.com/office/drawing/2014/main" xmlns="" id="{00000000-0008-0000-1100-0000B0000000}"/>
            </a:ext>
          </a:extLst>
        </xdr:cNvPr>
        <xdr:cNvGrpSpPr/>
      </xdr:nvGrpSpPr>
      <xdr:grpSpPr>
        <a:xfrm>
          <a:off x="299357" y="2993572"/>
          <a:ext cx="152400" cy="397328"/>
          <a:chOff x="462644" y="2122714"/>
          <a:chExt cx="152400" cy="397328"/>
        </a:xfrm>
      </xdr:grpSpPr>
      <xdr:pic>
        <xdr:nvPicPr>
          <xdr:cNvPr id="177" name="Picture 176" descr="http://ebs.toyotavn.com.vn:8000/OA_MEDIA/fwkhp_folder.gif">
            <a:extLst>
              <a:ext uri="{FF2B5EF4-FFF2-40B4-BE49-F238E27FC236}">
                <a16:creationId xmlns:a16="http://schemas.microsoft.com/office/drawing/2014/main" xmlns="" id="{00000000-0008-0000-11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8" name="Picture 177" descr="http://ebs.toyotavn.com.vn:8000/OA_MEDIA/fwkhp_folder.gif">
            <a:extLst>
              <a:ext uri="{FF2B5EF4-FFF2-40B4-BE49-F238E27FC236}">
                <a16:creationId xmlns:a16="http://schemas.microsoft.com/office/drawing/2014/main" xmlns="" id="{00000000-0008-0000-11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179" name="Group 178">
          <a:extLst>
            <a:ext uri="{FF2B5EF4-FFF2-40B4-BE49-F238E27FC236}">
              <a16:creationId xmlns:a16="http://schemas.microsoft.com/office/drawing/2014/main" xmlns="" id="{00000000-0008-0000-1100-0000B3000000}"/>
            </a:ext>
          </a:extLst>
        </xdr:cNvPr>
        <xdr:cNvGrpSpPr/>
      </xdr:nvGrpSpPr>
      <xdr:grpSpPr>
        <a:xfrm>
          <a:off x="6262008" y="2057401"/>
          <a:ext cx="253092" cy="865414"/>
          <a:chOff x="462644" y="2122714"/>
          <a:chExt cx="157843" cy="865414"/>
        </a:xfrm>
      </xdr:grpSpPr>
      <xdr:pic>
        <xdr:nvPicPr>
          <xdr:cNvPr id="180" name="Picture 179" descr="http://ebs.toyotavn.com.vn:8000/OA_MEDIA/fwkhp_folder.gif">
            <a:extLst>
              <a:ext uri="{FF2B5EF4-FFF2-40B4-BE49-F238E27FC236}">
                <a16:creationId xmlns:a16="http://schemas.microsoft.com/office/drawing/2014/main" xmlns="" id="{00000000-0008-0000-1100-0000B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1" name="Picture 180" descr="http://ebs.toyotavn.com.vn:8000/OA_MEDIA/fwkhp_folder.gif">
            <a:extLst>
              <a:ext uri="{FF2B5EF4-FFF2-40B4-BE49-F238E27FC236}">
                <a16:creationId xmlns:a16="http://schemas.microsoft.com/office/drawing/2014/main" xmlns="" id="{00000000-0008-0000-11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2" name="Picture 181" descr="http://ebs.toyotavn.com.vn:8000/OA_MEDIA/fwkhp_folder.gif">
            <a:extLst>
              <a:ext uri="{FF2B5EF4-FFF2-40B4-BE49-F238E27FC236}">
                <a16:creationId xmlns:a16="http://schemas.microsoft.com/office/drawing/2014/main" xmlns="" id="{00000000-0008-0000-11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3" name="Picture 182" descr="http://ebs.toyotavn.com.vn:8000/OA_MEDIA/fwkhp_folder.gif">
            <a:extLst>
              <a:ext uri="{FF2B5EF4-FFF2-40B4-BE49-F238E27FC236}">
                <a16:creationId xmlns:a16="http://schemas.microsoft.com/office/drawing/2014/main" xmlns="" id="{00000000-0008-0000-11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185" name="Group 184">
          <a:extLst>
            <a:ext uri="{FF2B5EF4-FFF2-40B4-BE49-F238E27FC236}">
              <a16:creationId xmlns:a16="http://schemas.microsoft.com/office/drawing/2014/main" xmlns="" id="{00000000-0008-0000-1100-0000B9000000}"/>
            </a:ext>
          </a:extLst>
        </xdr:cNvPr>
        <xdr:cNvGrpSpPr/>
      </xdr:nvGrpSpPr>
      <xdr:grpSpPr>
        <a:xfrm>
          <a:off x="6278337" y="3039836"/>
          <a:ext cx="253092" cy="865414"/>
          <a:chOff x="462644" y="2122714"/>
          <a:chExt cx="157843" cy="865414"/>
        </a:xfrm>
      </xdr:grpSpPr>
      <xdr:pic>
        <xdr:nvPicPr>
          <xdr:cNvPr id="186" name="Picture 185" descr="http://ebs.toyotavn.com.vn:8000/OA_MEDIA/fwkhp_folder.gif">
            <a:extLst>
              <a:ext uri="{FF2B5EF4-FFF2-40B4-BE49-F238E27FC236}">
                <a16:creationId xmlns:a16="http://schemas.microsoft.com/office/drawing/2014/main" xmlns="" id="{00000000-0008-0000-11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7" name="Picture 186" descr="http://ebs.toyotavn.com.vn:8000/OA_MEDIA/fwkhp_folder.gif">
            <a:extLst>
              <a:ext uri="{FF2B5EF4-FFF2-40B4-BE49-F238E27FC236}">
                <a16:creationId xmlns:a16="http://schemas.microsoft.com/office/drawing/2014/main" xmlns="" id="{00000000-0008-0000-11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8" name="Picture 187" descr="http://ebs.toyotavn.com.vn:8000/OA_MEDIA/fwkhp_folder.gif">
            <a:extLst>
              <a:ext uri="{FF2B5EF4-FFF2-40B4-BE49-F238E27FC236}">
                <a16:creationId xmlns:a16="http://schemas.microsoft.com/office/drawing/2014/main" xmlns="" id="{00000000-0008-0000-1100-0000B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9" name="Picture 188" descr="http://ebs.toyotavn.com.vn:8000/OA_MEDIA/fwkhp_folder.gif">
            <a:extLst>
              <a:ext uri="{FF2B5EF4-FFF2-40B4-BE49-F238E27FC236}">
                <a16:creationId xmlns:a16="http://schemas.microsoft.com/office/drawing/2014/main" xmlns="" id="{00000000-0008-0000-1100-0000B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190" name="Group 189">
          <a:extLst>
            <a:ext uri="{FF2B5EF4-FFF2-40B4-BE49-F238E27FC236}">
              <a16:creationId xmlns:a16="http://schemas.microsoft.com/office/drawing/2014/main" xmlns="" id="{00000000-0008-0000-1100-0000BE000000}"/>
            </a:ext>
          </a:extLst>
        </xdr:cNvPr>
        <xdr:cNvGrpSpPr/>
      </xdr:nvGrpSpPr>
      <xdr:grpSpPr>
        <a:xfrm>
          <a:off x="6262008" y="2057401"/>
          <a:ext cx="253092" cy="865414"/>
          <a:chOff x="462644" y="2122714"/>
          <a:chExt cx="157843" cy="865414"/>
        </a:xfrm>
      </xdr:grpSpPr>
      <xdr:pic>
        <xdr:nvPicPr>
          <xdr:cNvPr id="191" name="Picture 190" descr="http://ebs.toyotavn.com.vn:8000/OA_MEDIA/fwkhp_folder.gif">
            <a:extLst>
              <a:ext uri="{FF2B5EF4-FFF2-40B4-BE49-F238E27FC236}">
                <a16:creationId xmlns:a16="http://schemas.microsoft.com/office/drawing/2014/main" xmlns="" id="{00000000-0008-0000-11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Picture 191" descr="http://ebs.toyotavn.com.vn:8000/OA_MEDIA/fwkhp_folder.gif">
            <a:extLst>
              <a:ext uri="{FF2B5EF4-FFF2-40B4-BE49-F238E27FC236}">
                <a16:creationId xmlns:a16="http://schemas.microsoft.com/office/drawing/2014/main" xmlns="" id="{00000000-0008-0000-11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3" name="Picture 192" descr="http://ebs.toyotavn.com.vn:8000/OA_MEDIA/fwkhp_folder.gif">
            <a:extLst>
              <a:ext uri="{FF2B5EF4-FFF2-40B4-BE49-F238E27FC236}">
                <a16:creationId xmlns:a16="http://schemas.microsoft.com/office/drawing/2014/main" xmlns="" id="{00000000-0008-0000-11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4" name="Picture 193" descr="http://ebs.toyotavn.com.vn:8000/OA_MEDIA/fwkhp_folder.gif">
            <a:extLst>
              <a:ext uri="{FF2B5EF4-FFF2-40B4-BE49-F238E27FC236}">
                <a16:creationId xmlns:a16="http://schemas.microsoft.com/office/drawing/2014/main" xmlns="" id="{00000000-0008-0000-11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195" name="Group 194">
          <a:extLst>
            <a:ext uri="{FF2B5EF4-FFF2-40B4-BE49-F238E27FC236}">
              <a16:creationId xmlns:a16="http://schemas.microsoft.com/office/drawing/2014/main" xmlns="" id="{00000000-0008-0000-1100-0000C3000000}"/>
            </a:ext>
          </a:extLst>
        </xdr:cNvPr>
        <xdr:cNvGrpSpPr/>
      </xdr:nvGrpSpPr>
      <xdr:grpSpPr>
        <a:xfrm>
          <a:off x="6262008" y="2057401"/>
          <a:ext cx="253092" cy="865414"/>
          <a:chOff x="462644" y="2122714"/>
          <a:chExt cx="157843" cy="865414"/>
        </a:xfrm>
      </xdr:grpSpPr>
      <xdr:pic>
        <xdr:nvPicPr>
          <xdr:cNvPr id="196" name="Picture 195" descr="http://ebs.toyotavn.com.vn:8000/OA_MEDIA/fwkhp_folder.gif">
            <a:extLst>
              <a:ext uri="{FF2B5EF4-FFF2-40B4-BE49-F238E27FC236}">
                <a16:creationId xmlns:a16="http://schemas.microsoft.com/office/drawing/2014/main" xmlns="" id="{00000000-0008-0000-11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7" name="Picture 196" descr="http://ebs.toyotavn.com.vn:8000/OA_MEDIA/fwkhp_folder.gif">
            <a:extLst>
              <a:ext uri="{FF2B5EF4-FFF2-40B4-BE49-F238E27FC236}">
                <a16:creationId xmlns:a16="http://schemas.microsoft.com/office/drawing/2014/main" xmlns="" id="{00000000-0008-0000-11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8" name="Picture 197" descr="http://ebs.toyotavn.com.vn:8000/OA_MEDIA/fwkhp_folder.gif">
            <a:extLst>
              <a:ext uri="{FF2B5EF4-FFF2-40B4-BE49-F238E27FC236}">
                <a16:creationId xmlns:a16="http://schemas.microsoft.com/office/drawing/2014/main" xmlns="" id="{00000000-0008-0000-11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9" name="Picture 198" descr="http://ebs.toyotavn.com.vn:8000/OA_MEDIA/fwkhp_folder.gif">
            <a:extLst>
              <a:ext uri="{FF2B5EF4-FFF2-40B4-BE49-F238E27FC236}">
                <a16:creationId xmlns:a16="http://schemas.microsoft.com/office/drawing/2014/main" xmlns="" id="{00000000-0008-0000-11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00" name="Group 199">
          <a:extLst>
            <a:ext uri="{FF2B5EF4-FFF2-40B4-BE49-F238E27FC236}">
              <a16:creationId xmlns:a16="http://schemas.microsoft.com/office/drawing/2014/main" xmlns="" id="{00000000-0008-0000-1100-0000C8000000}"/>
            </a:ext>
          </a:extLst>
        </xdr:cNvPr>
        <xdr:cNvGrpSpPr/>
      </xdr:nvGrpSpPr>
      <xdr:grpSpPr>
        <a:xfrm>
          <a:off x="6262008" y="2057401"/>
          <a:ext cx="253092" cy="865414"/>
          <a:chOff x="462644" y="2122714"/>
          <a:chExt cx="157843" cy="865414"/>
        </a:xfrm>
      </xdr:grpSpPr>
      <xdr:pic>
        <xdr:nvPicPr>
          <xdr:cNvPr id="201" name="Picture 200" descr="http://ebs.toyotavn.com.vn:8000/OA_MEDIA/fwkhp_folder.gif">
            <a:extLst>
              <a:ext uri="{FF2B5EF4-FFF2-40B4-BE49-F238E27FC236}">
                <a16:creationId xmlns:a16="http://schemas.microsoft.com/office/drawing/2014/main" xmlns="" id="{00000000-0008-0000-11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2" name="Picture 201" descr="http://ebs.toyotavn.com.vn:8000/OA_MEDIA/fwkhp_folder.gif">
            <a:extLst>
              <a:ext uri="{FF2B5EF4-FFF2-40B4-BE49-F238E27FC236}">
                <a16:creationId xmlns:a16="http://schemas.microsoft.com/office/drawing/2014/main" xmlns="" id="{00000000-0008-0000-11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3" name="Picture 202" descr="http://ebs.toyotavn.com.vn:8000/OA_MEDIA/fwkhp_folder.gif">
            <a:extLst>
              <a:ext uri="{FF2B5EF4-FFF2-40B4-BE49-F238E27FC236}">
                <a16:creationId xmlns:a16="http://schemas.microsoft.com/office/drawing/2014/main" xmlns="" id="{00000000-0008-0000-11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4" name="Picture 203" descr="http://ebs.toyotavn.com.vn:8000/OA_MEDIA/fwkhp_folder.gif">
            <a:extLst>
              <a:ext uri="{FF2B5EF4-FFF2-40B4-BE49-F238E27FC236}">
                <a16:creationId xmlns:a16="http://schemas.microsoft.com/office/drawing/2014/main" xmlns="" id="{00000000-0008-0000-11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05" name="Group 204">
          <a:extLst>
            <a:ext uri="{FF2B5EF4-FFF2-40B4-BE49-F238E27FC236}">
              <a16:creationId xmlns:a16="http://schemas.microsoft.com/office/drawing/2014/main" xmlns="" id="{00000000-0008-0000-1100-0000CD000000}"/>
            </a:ext>
          </a:extLst>
        </xdr:cNvPr>
        <xdr:cNvGrpSpPr/>
      </xdr:nvGrpSpPr>
      <xdr:grpSpPr>
        <a:xfrm>
          <a:off x="6278337" y="3039836"/>
          <a:ext cx="253092" cy="865414"/>
          <a:chOff x="462644" y="2122714"/>
          <a:chExt cx="157843" cy="865414"/>
        </a:xfrm>
      </xdr:grpSpPr>
      <xdr:pic>
        <xdr:nvPicPr>
          <xdr:cNvPr id="206" name="Picture 205" descr="http://ebs.toyotavn.com.vn:8000/OA_MEDIA/fwkhp_folder.gif">
            <a:extLst>
              <a:ext uri="{FF2B5EF4-FFF2-40B4-BE49-F238E27FC236}">
                <a16:creationId xmlns:a16="http://schemas.microsoft.com/office/drawing/2014/main" xmlns="" id="{00000000-0008-0000-11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7" name="Picture 206" descr="http://ebs.toyotavn.com.vn:8000/OA_MEDIA/fwkhp_folder.gif">
            <a:extLst>
              <a:ext uri="{FF2B5EF4-FFF2-40B4-BE49-F238E27FC236}">
                <a16:creationId xmlns:a16="http://schemas.microsoft.com/office/drawing/2014/main" xmlns="" id="{00000000-0008-0000-11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8" name="Picture 207" descr="http://ebs.toyotavn.com.vn:8000/OA_MEDIA/fwkhp_folder.gif">
            <a:extLst>
              <a:ext uri="{FF2B5EF4-FFF2-40B4-BE49-F238E27FC236}">
                <a16:creationId xmlns:a16="http://schemas.microsoft.com/office/drawing/2014/main" xmlns="" id="{00000000-0008-0000-11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Picture 208" descr="http://ebs.toyotavn.com.vn:8000/OA_MEDIA/fwkhp_folder.gif">
            <a:extLst>
              <a:ext uri="{FF2B5EF4-FFF2-40B4-BE49-F238E27FC236}">
                <a16:creationId xmlns:a16="http://schemas.microsoft.com/office/drawing/2014/main" xmlns="" id="{00000000-0008-0000-11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10" name="Group 209">
          <a:extLst>
            <a:ext uri="{FF2B5EF4-FFF2-40B4-BE49-F238E27FC236}">
              <a16:creationId xmlns:a16="http://schemas.microsoft.com/office/drawing/2014/main" xmlns="" id="{00000000-0008-0000-1100-0000D2000000}"/>
            </a:ext>
          </a:extLst>
        </xdr:cNvPr>
        <xdr:cNvGrpSpPr/>
      </xdr:nvGrpSpPr>
      <xdr:grpSpPr>
        <a:xfrm>
          <a:off x="6262008" y="2057401"/>
          <a:ext cx="253092" cy="865414"/>
          <a:chOff x="462644" y="2122714"/>
          <a:chExt cx="157843" cy="865414"/>
        </a:xfrm>
      </xdr:grpSpPr>
      <xdr:pic>
        <xdr:nvPicPr>
          <xdr:cNvPr id="211" name="Picture 210" descr="http://ebs.toyotavn.com.vn:8000/OA_MEDIA/fwkhp_folder.gif">
            <a:extLst>
              <a:ext uri="{FF2B5EF4-FFF2-40B4-BE49-F238E27FC236}">
                <a16:creationId xmlns:a16="http://schemas.microsoft.com/office/drawing/2014/main" xmlns="" id="{00000000-0008-0000-11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descr="http://ebs.toyotavn.com.vn:8000/OA_MEDIA/fwkhp_folder.gif">
            <a:extLst>
              <a:ext uri="{FF2B5EF4-FFF2-40B4-BE49-F238E27FC236}">
                <a16:creationId xmlns:a16="http://schemas.microsoft.com/office/drawing/2014/main" xmlns="" id="{00000000-0008-0000-11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3" name="Picture 212" descr="http://ebs.toyotavn.com.vn:8000/OA_MEDIA/fwkhp_folder.gif">
            <a:extLst>
              <a:ext uri="{FF2B5EF4-FFF2-40B4-BE49-F238E27FC236}">
                <a16:creationId xmlns:a16="http://schemas.microsoft.com/office/drawing/2014/main" xmlns="" id="{00000000-0008-0000-11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4" name="Picture 213" descr="http://ebs.toyotavn.com.vn:8000/OA_MEDIA/fwkhp_folder.gif">
            <a:extLst>
              <a:ext uri="{FF2B5EF4-FFF2-40B4-BE49-F238E27FC236}">
                <a16:creationId xmlns:a16="http://schemas.microsoft.com/office/drawing/2014/main" xmlns="" id="{00000000-0008-0000-11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15" name="Group 214">
          <a:extLst>
            <a:ext uri="{FF2B5EF4-FFF2-40B4-BE49-F238E27FC236}">
              <a16:creationId xmlns:a16="http://schemas.microsoft.com/office/drawing/2014/main" xmlns="" id="{00000000-0008-0000-1100-0000D7000000}"/>
            </a:ext>
          </a:extLst>
        </xdr:cNvPr>
        <xdr:cNvGrpSpPr/>
      </xdr:nvGrpSpPr>
      <xdr:grpSpPr>
        <a:xfrm>
          <a:off x="6262008" y="2057401"/>
          <a:ext cx="253092" cy="865414"/>
          <a:chOff x="462644" y="2122714"/>
          <a:chExt cx="157843" cy="865414"/>
        </a:xfrm>
      </xdr:grpSpPr>
      <xdr:pic>
        <xdr:nvPicPr>
          <xdr:cNvPr id="216" name="Picture 215" descr="http://ebs.toyotavn.com.vn:8000/OA_MEDIA/fwkhp_folder.gif">
            <a:extLst>
              <a:ext uri="{FF2B5EF4-FFF2-40B4-BE49-F238E27FC236}">
                <a16:creationId xmlns:a16="http://schemas.microsoft.com/office/drawing/2014/main" xmlns="" id="{00000000-0008-0000-11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7" name="Picture 216" descr="http://ebs.toyotavn.com.vn:8000/OA_MEDIA/fwkhp_folder.gif">
            <a:extLst>
              <a:ext uri="{FF2B5EF4-FFF2-40B4-BE49-F238E27FC236}">
                <a16:creationId xmlns:a16="http://schemas.microsoft.com/office/drawing/2014/main" xmlns="" id="{00000000-0008-0000-11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8" name="Picture 217" descr="http://ebs.toyotavn.com.vn:8000/OA_MEDIA/fwkhp_folder.gif">
            <a:extLst>
              <a:ext uri="{FF2B5EF4-FFF2-40B4-BE49-F238E27FC236}">
                <a16:creationId xmlns:a16="http://schemas.microsoft.com/office/drawing/2014/main" xmlns="" id="{00000000-0008-0000-11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9" name="Picture 218" descr="http://ebs.toyotavn.com.vn:8000/OA_MEDIA/fwkhp_folder.gif">
            <a:extLst>
              <a:ext uri="{FF2B5EF4-FFF2-40B4-BE49-F238E27FC236}">
                <a16:creationId xmlns:a16="http://schemas.microsoft.com/office/drawing/2014/main" xmlns="" id="{00000000-0008-0000-11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20" name="Group 219">
          <a:extLst>
            <a:ext uri="{FF2B5EF4-FFF2-40B4-BE49-F238E27FC236}">
              <a16:creationId xmlns:a16="http://schemas.microsoft.com/office/drawing/2014/main" xmlns="" id="{00000000-0008-0000-1100-0000DC000000}"/>
            </a:ext>
          </a:extLst>
        </xdr:cNvPr>
        <xdr:cNvGrpSpPr/>
      </xdr:nvGrpSpPr>
      <xdr:grpSpPr>
        <a:xfrm>
          <a:off x="6278337" y="3039836"/>
          <a:ext cx="253092" cy="865414"/>
          <a:chOff x="462644" y="2122714"/>
          <a:chExt cx="157843" cy="865414"/>
        </a:xfrm>
      </xdr:grpSpPr>
      <xdr:pic>
        <xdr:nvPicPr>
          <xdr:cNvPr id="221" name="Picture 220" descr="http://ebs.toyotavn.com.vn:8000/OA_MEDIA/fwkhp_folder.gif">
            <a:extLst>
              <a:ext uri="{FF2B5EF4-FFF2-40B4-BE49-F238E27FC236}">
                <a16:creationId xmlns:a16="http://schemas.microsoft.com/office/drawing/2014/main" xmlns="" id="{00000000-0008-0000-11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2" name="Picture 221" descr="http://ebs.toyotavn.com.vn:8000/OA_MEDIA/fwkhp_folder.gif">
            <a:extLst>
              <a:ext uri="{FF2B5EF4-FFF2-40B4-BE49-F238E27FC236}">
                <a16:creationId xmlns:a16="http://schemas.microsoft.com/office/drawing/2014/main" xmlns="" id="{00000000-0008-0000-11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3" name="Picture 222" descr="http://ebs.toyotavn.com.vn:8000/OA_MEDIA/fwkhp_folder.gif">
            <a:extLst>
              <a:ext uri="{FF2B5EF4-FFF2-40B4-BE49-F238E27FC236}">
                <a16:creationId xmlns:a16="http://schemas.microsoft.com/office/drawing/2014/main" xmlns="" id="{00000000-0008-0000-11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4" name="Picture 223" descr="http://ebs.toyotavn.com.vn:8000/OA_MEDIA/fwkhp_folder.gif">
            <a:extLst>
              <a:ext uri="{FF2B5EF4-FFF2-40B4-BE49-F238E27FC236}">
                <a16:creationId xmlns:a16="http://schemas.microsoft.com/office/drawing/2014/main" xmlns="" id="{00000000-0008-0000-11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13</xdr:row>
      <xdr:rowOff>29937</xdr:rowOff>
    </xdr:from>
    <xdr:to>
      <xdr:col>21</xdr:col>
      <xdr:colOff>10886</xdr:colOff>
      <xdr:row>16</xdr:row>
      <xdr:rowOff>201386</xdr:rowOff>
    </xdr:to>
    <xdr:grpSp>
      <xdr:nvGrpSpPr>
        <xdr:cNvPr id="225" name="Group 224">
          <a:extLst>
            <a:ext uri="{FF2B5EF4-FFF2-40B4-BE49-F238E27FC236}">
              <a16:creationId xmlns:a16="http://schemas.microsoft.com/office/drawing/2014/main" xmlns="" id="{00000000-0008-0000-1100-0000E1000000}"/>
            </a:ext>
          </a:extLst>
        </xdr:cNvPr>
        <xdr:cNvGrpSpPr/>
      </xdr:nvGrpSpPr>
      <xdr:grpSpPr>
        <a:xfrm>
          <a:off x="6262008" y="2288723"/>
          <a:ext cx="253092" cy="865413"/>
          <a:chOff x="462644" y="2122714"/>
          <a:chExt cx="157843" cy="865414"/>
        </a:xfrm>
      </xdr:grpSpPr>
      <xdr:pic>
        <xdr:nvPicPr>
          <xdr:cNvPr id="226" name="Picture 225" descr="http://ebs.toyotavn.com.vn:8000/OA_MEDIA/fwkhp_folder.gif">
            <a:extLst>
              <a:ext uri="{FF2B5EF4-FFF2-40B4-BE49-F238E27FC236}">
                <a16:creationId xmlns:a16="http://schemas.microsoft.com/office/drawing/2014/main" xmlns="" id="{00000000-0008-0000-11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7" name="Picture 226" descr="http://ebs.toyotavn.com.vn:8000/OA_MEDIA/fwkhp_folder.gif">
            <a:extLst>
              <a:ext uri="{FF2B5EF4-FFF2-40B4-BE49-F238E27FC236}">
                <a16:creationId xmlns:a16="http://schemas.microsoft.com/office/drawing/2014/main" xmlns="" id="{00000000-0008-0000-11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8" name="Picture 227" descr="http://ebs.toyotavn.com.vn:8000/OA_MEDIA/fwkhp_folder.gif">
            <a:extLst>
              <a:ext uri="{FF2B5EF4-FFF2-40B4-BE49-F238E27FC236}">
                <a16:creationId xmlns:a16="http://schemas.microsoft.com/office/drawing/2014/main" xmlns="" id="{00000000-0008-0000-11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9" name="Picture 228" descr="http://ebs.toyotavn.com.vn:8000/OA_MEDIA/fwkhp_folder.gif">
            <a:extLst>
              <a:ext uri="{FF2B5EF4-FFF2-40B4-BE49-F238E27FC236}">
                <a16:creationId xmlns:a16="http://schemas.microsoft.com/office/drawing/2014/main" xmlns="" id="{00000000-0008-0000-11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30" name="Group 229">
          <a:extLst>
            <a:ext uri="{FF2B5EF4-FFF2-40B4-BE49-F238E27FC236}">
              <a16:creationId xmlns:a16="http://schemas.microsoft.com/office/drawing/2014/main" xmlns="" id="{00000000-0008-0000-1100-0000E6000000}"/>
            </a:ext>
          </a:extLst>
        </xdr:cNvPr>
        <xdr:cNvGrpSpPr/>
      </xdr:nvGrpSpPr>
      <xdr:grpSpPr>
        <a:xfrm>
          <a:off x="6262008" y="2057401"/>
          <a:ext cx="253092" cy="865414"/>
          <a:chOff x="462644" y="2122714"/>
          <a:chExt cx="157843" cy="865414"/>
        </a:xfrm>
      </xdr:grpSpPr>
      <xdr:pic>
        <xdr:nvPicPr>
          <xdr:cNvPr id="231" name="Picture 230" descr="http://ebs.toyotavn.com.vn:8000/OA_MEDIA/fwkhp_folder.gif">
            <a:extLst>
              <a:ext uri="{FF2B5EF4-FFF2-40B4-BE49-F238E27FC236}">
                <a16:creationId xmlns:a16="http://schemas.microsoft.com/office/drawing/2014/main" xmlns="" id="{00000000-0008-0000-11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 name="Picture 231" descr="http://ebs.toyotavn.com.vn:8000/OA_MEDIA/fwkhp_folder.gif">
            <a:extLst>
              <a:ext uri="{FF2B5EF4-FFF2-40B4-BE49-F238E27FC236}">
                <a16:creationId xmlns:a16="http://schemas.microsoft.com/office/drawing/2014/main" xmlns="" id="{00000000-0008-0000-11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3" name="Picture 232" descr="http://ebs.toyotavn.com.vn:8000/OA_MEDIA/fwkhp_folder.gif">
            <a:extLst>
              <a:ext uri="{FF2B5EF4-FFF2-40B4-BE49-F238E27FC236}">
                <a16:creationId xmlns:a16="http://schemas.microsoft.com/office/drawing/2014/main" xmlns="" id="{00000000-0008-0000-11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4" name="Picture 233" descr="http://ebs.toyotavn.com.vn:8000/OA_MEDIA/fwkhp_folder.gif">
            <a:extLst>
              <a:ext uri="{FF2B5EF4-FFF2-40B4-BE49-F238E27FC236}">
                <a16:creationId xmlns:a16="http://schemas.microsoft.com/office/drawing/2014/main" xmlns="" id="{00000000-0008-0000-11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35" name="Group 234">
          <a:extLst>
            <a:ext uri="{FF2B5EF4-FFF2-40B4-BE49-F238E27FC236}">
              <a16:creationId xmlns:a16="http://schemas.microsoft.com/office/drawing/2014/main" xmlns="" id="{00000000-0008-0000-1100-0000EB000000}"/>
            </a:ext>
          </a:extLst>
        </xdr:cNvPr>
        <xdr:cNvGrpSpPr/>
      </xdr:nvGrpSpPr>
      <xdr:grpSpPr>
        <a:xfrm>
          <a:off x="6262008" y="2057401"/>
          <a:ext cx="253092" cy="865414"/>
          <a:chOff x="462644" y="2122714"/>
          <a:chExt cx="157843" cy="865414"/>
        </a:xfrm>
      </xdr:grpSpPr>
      <xdr:pic>
        <xdr:nvPicPr>
          <xdr:cNvPr id="236" name="Picture 235" descr="http://ebs.toyotavn.com.vn:8000/OA_MEDIA/fwkhp_folder.gif">
            <a:extLst>
              <a:ext uri="{FF2B5EF4-FFF2-40B4-BE49-F238E27FC236}">
                <a16:creationId xmlns:a16="http://schemas.microsoft.com/office/drawing/2014/main" xmlns="" id="{00000000-0008-0000-11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7" name="Picture 236" descr="http://ebs.toyotavn.com.vn:8000/OA_MEDIA/fwkhp_folder.gif">
            <a:extLst>
              <a:ext uri="{FF2B5EF4-FFF2-40B4-BE49-F238E27FC236}">
                <a16:creationId xmlns:a16="http://schemas.microsoft.com/office/drawing/2014/main" xmlns="" id="{00000000-0008-0000-11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8" name="Picture 237" descr="http://ebs.toyotavn.com.vn:8000/OA_MEDIA/fwkhp_folder.gif">
            <a:extLst>
              <a:ext uri="{FF2B5EF4-FFF2-40B4-BE49-F238E27FC236}">
                <a16:creationId xmlns:a16="http://schemas.microsoft.com/office/drawing/2014/main" xmlns="" id="{00000000-0008-0000-11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9" name="Picture 238" descr="http://ebs.toyotavn.com.vn:8000/OA_MEDIA/fwkhp_folder.gif">
            <a:extLst>
              <a:ext uri="{FF2B5EF4-FFF2-40B4-BE49-F238E27FC236}">
                <a16:creationId xmlns:a16="http://schemas.microsoft.com/office/drawing/2014/main" xmlns="" id="{00000000-0008-0000-11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40" name="Group 239">
          <a:extLst>
            <a:ext uri="{FF2B5EF4-FFF2-40B4-BE49-F238E27FC236}">
              <a16:creationId xmlns:a16="http://schemas.microsoft.com/office/drawing/2014/main" xmlns="" id="{00000000-0008-0000-1100-0000F0000000}"/>
            </a:ext>
          </a:extLst>
        </xdr:cNvPr>
        <xdr:cNvGrpSpPr/>
      </xdr:nvGrpSpPr>
      <xdr:grpSpPr>
        <a:xfrm>
          <a:off x="6262008" y="2057401"/>
          <a:ext cx="253092" cy="865414"/>
          <a:chOff x="462644" y="2122714"/>
          <a:chExt cx="157843" cy="865414"/>
        </a:xfrm>
      </xdr:grpSpPr>
      <xdr:pic>
        <xdr:nvPicPr>
          <xdr:cNvPr id="241" name="Picture 240" descr="http://ebs.toyotavn.com.vn:8000/OA_MEDIA/fwkhp_folder.gif">
            <a:extLst>
              <a:ext uri="{FF2B5EF4-FFF2-40B4-BE49-F238E27FC236}">
                <a16:creationId xmlns:a16="http://schemas.microsoft.com/office/drawing/2014/main" xmlns="" id="{00000000-0008-0000-11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2" name="Picture 241" descr="http://ebs.toyotavn.com.vn:8000/OA_MEDIA/fwkhp_folder.gif">
            <a:extLst>
              <a:ext uri="{FF2B5EF4-FFF2-40B4-BE49-F238E27FC236}">
                <a16:creationId xmlns:a16="http://schemas.microsoft.com/office/drawing/2014/main" xmlns="" id="{00000000-0008-0000-11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3" name="Picture 242" descr="http://ebs.toyotavn.com.vn:8000/OA_MEDIA/fwkhp_folder.gif">
            <a:extLst>
              <a:ext uri="{FF2B5EF4-FFF2-40B4-BE49-F238E27FC236}">
                <a16:creationId xmlns:a16="http://schemas.microsoft.com/office/drawing/2014/main" xmlns="" id="{00000000-0008-0000-11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4" name="Picture 243" descr="http://ebs.toyotavn.com.vn:8000/OA_MEDIA/fwkhp_folder.gif">
            <a:extLst>
              <a:ext uri="{FF2B5EF4-FFF2-40B4-BE49-F238E27FC236}">
                <a16:creationId xmlns:a16="http://schemas.microsoft.com/office/drawing/2014/main" xmlns="" id="{00000000-0008-0000-11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45" name="Group 244">
          <a:extLst>
            <a:ext uri="{FF2B5EF4-FFF2-40B4-BE49-F238E27FC236}">
              <a16:creationId xmlns:a16="http://schemas.microsoft.com/office/drawing/2014/main" xmlns="" id="{00000000-0008-0000-1100-0000F5000000}"/>
            </a:ext>
          </a:extLst>
        </xdr:cNvPr>
        <xdr:cNvGrpSpPr/>
      </xdr:nvGrpSpPr>
      <xdr:grpSpPr>
        <a:xfrm>
          <a:off x="6262008" y="2057401"/>
          <a:ext cx="253092" cy="865414"/>
          <a:chOff x="462644" y="2122714"/>
          <a:chExt cx="157843" cy="865414"/>
        </a:xfrm>
      </xdr:grpSpPr>
      <xdr:pic>
        <xdr:nvPicPr>
          <xdr:cNvPr id="246" name="Picture 245" descr="http://ebs.toyotavn.com.vn:8000/OA_MEDIA/fwkhp_folder.gif">
            <a:extLst>
              <a:ext uri="{FF2B5EF4-FFF2-40B4-BE49-F238E27FC236}">
                <a16:creationId xmlns:a16="http://schemas.microsoft.com/office/drawing/2014/main" xmlns="" id="{00000000-0008-0000-11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7" name="Picture 246" descr="http://ebs.toyotavn.com.vn:8000/OA_MEDIA/fwkhp_folder.gif">
            <a:extLst>
              <a:ext uri="{FF2B5EF4-FFF2-40B4-BE49-F238E27FC236}">
                <a16:creationId xmlns:a16="http://schemas.microsoft.com/office/drawing/2014/main" xmlns="" id="{00000000-0008-0000-11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8" name="Picture 247" descr="http://ebs.toyotavn.com.vn:8000/OA_MEDIA/fwkhp_folder.gif">
            <a:extLst>
              <a:ext uri="{FF2B5EF4-FFF2-40B4-BE49-F238E27FC236}">
                <a16:creationId xmlns:a16="http://schemas.microsoft.com/office/drawing/2014/main" xmlns="" id="{00000000-0008-0000-11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9" name="Picture 248" descr="http://ebs.toyotavn.com.vn:8000/OA_MEDIA/fwkhp_folder.gif">
            <a:extLst>
              <a:ext uri="{FF2B5EF4-FFF2-40B4-BE49-F238E27FC236}">
                <a16:creationId xmlns:a16="http://schemas.microsoft.com/office/drawing/2014/main" xmlns="" id="{00000000-0008-0000-11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50" name="Group 249">
          <a:extLst>
            <a:ext uri="{FF2B5EF4-FFF2-40B4-BE49-F238E27FC236}">
              <a16:creationId xmlns:a16="http://schemas.microsoft.com/office/drawing/2014/main" xmlns="" id="{00000000-0008-0000-1100-0000FA000000}"/>
            </a:ext>
          </a:extLst>
        </xdr:cNvPr>
        <xdr:cNvGrpSpPr/>
      </xdr:nvGrpSpPr>
      <xdr:grpSpPr>
        <a:xfrm>
          <a:off x="6278337" y="3039836"/>
          <a:ext cx="253092" cy="865414"/>
          <a:chOff x="462644" y="2122714"/>
          <a:chExt cx="157843" cy="865414"/>
        </a:xfrm>
      </xdr:grpSpPr>
      <xdr:pic>
        <xdr:nvPicPr>
          <xdr:cNvPr id="251" name="Picture 250" descr="http://ebs.toyotavn.com.vn:8000/OA_MEDIA/fwkhp_folder.gif">
            <a:extLst>
              <a:ext uri="{FF2B5EF4-FFF2-40B4-BE49-F238E27FC236}">
                <a16:creationId xmlns:a16="http://schemas.microsoft.com/office/drawing/2014/main" xmlns="" id="{00000000-0008-0000-11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2" name="Picture 251" descr="http://ebs.toyotavn.com.vn:8000/OA_MEDIA/fwkhp_folder.gif">
            <a:extLst>
              <a:ext uri="{FF2B5EF4-FFF2-40B4-BE49-F238E27FC236}">
                <a16:creationId xmlns:a16="http://schemas.microsoft.com/office/drawing/2014/main" xmlns="" id="{00000000-0008-0000-11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descr="http://ebs.toyotavn.com.vn:8000/OA_MEDIA/fwkhp_folder.gif">
            <a:extLst>
              <a:ext uri="{FF2B5EF4-FFF2-40B4-BE49-F238E27FC236}">
                <a16:creationId xmlns:a16="http://schemas.microsoft.com/office/drawing/2014/main" xmlns="" id="{00000000-0008-0000-11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4" name="Picture 253" descr="http://ebs.toyotavn.com.vn:8000/OA_MEDIA/fwkhp_folder.gif">
            <a:extLst>
              <a:ext uri="{FF2B5EF4-FFF2-40B4-BE49-F238E27FC236}">
                <a16:creationId xmlns:a16="http://schemas.microsoft.com/office/drawing/2014/main" xmlns="" id="{00000000-0008-0000-11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55" name="Group 254">
          <a:extLst>
            <a:ext uri="{FF2B5EF4-FFF2-40B4-BE49-F238E27FC236}">
              <a16:creationId xmlns:a16="http://schemas.microsoft.com/office/drawing/2014/main" xmlns="" id="{00000000-0008-0000-1100-0000FF000000}"/>
            </a:ext>
          </a:extLst>
        </xdr:cNvPr>
        <xdr:cNvGrpSpPr/>
      </xdr:nvGrpSpPr>
      <xdr:grpSpPr>
        <a:xfrm>
          <a:off x="6262008" y="2057401"/>
          <a:ext cx="253092" cy="865414"/>
          <a:chOff x="462644" y="2122714"/>
          <a:chExt cx="157843" cy="865414"/>
        </a:xfrm>
      </xdr:grpSpPr>
      <xdr:pic>
        <xdr:nvPicPr>
          <xdr:cNvPr id="256" name="Picture 255" descr="http://ebs.toyotavn.com.vn:8000/OA_MEDIA/fwkhp_folder.gif">
            <a:extLst>
              <a:ext uri="{FF2B5EF4-FFF2-40B4-BE49-F238E27FC236}">
                <a16:creationId xmlns:a16="http://schemas.microsoft.com/office/drawing/2014/main" xmlns="" id="{00000000-0008-0000-11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7" name="Picture 256" descr="http://ebs.toyotavn.com.vn:8000/OA_MEDIA/fwkhp_folder.gif">
            <a:extLst>
              <a:ext uri="{FF2B5EF4-FFF2-40B4-BE49-F238E27FC236}">
                <a16:creationId xmlns:a16="http://schemas.microsoft.com/office/drawing/2014/main" xmlns="" id="{00000000-0008-0000-11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Picture 257" descr="http://ebs.toyotavn.com.vn:8000/OA_MEDIA/fwkhp_folder.gif">
            <a:extLst>
              <a:ext uri="{FF2B5EF4-FFF2-40B4-BE49-F238E27FC236}">
                <a16:creationId xmlns:a16="http://schemas.microsoft.com/office/drawing/2014/main" xmlns="" id="{00000000-0008-0000-11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9" name="Picture 258" descr="http://ebs.toyotavn.com.vn:8000/OA_MEDIA/fwkhp_folder.gif">
            <a:extLst>
              <a:ext uri="{FF2B5EF4-FFF2-40B4-BE49-F238E27FC236}">
                <a16:creationId xmlns:a16="http://schemas.microsoft.com/office/drawing/2014/main" xmlns="" id="{00000000-0008-0000-11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60" name="Group 259">
          <a:extLst>
            <a:ext uri="{FF2B5EF4-FFF2-40B4-BE49-F238E27FC236}">
              <a16:creationId xmlns:a16="http://schemas.microsoft.com/office/drawing/2014/main" xmlns="" id="{00000000-0008-0000-1100-000004010000}"/>
            </a:ext>
          </a:extLst>
        </xdr:cNvPr>
        <xdr:cNvGrpSpPr/>
      </xdr:nvGrpSpPr>
      <xdr:grpSpPr>
        <a:xfrm>
          <a:off x="6262008" y="2057401"/>
          <a:ext cx="253092" cy="865414"/>
          <a:chOff x="462644" y="2122714"/>
          <a:chExt cx="157843" cy="865414"/>
        </a:xfrm>
      </xdr:grpSpPr>
      <xdr:pic>
        <xdr:nvPicPr>
          <xdr:cNvPr id="261" name="Picture 260" descr="http://ebs.toyotavn.com.vn:8000/OA_MEDIA/fwkhp_folder.gif">
            <a:extLst>
              <a:ext uri="{FF2B5EF4-FFF2-40B4-BE49-F238E27FC236}">
                <a16:creationId xmlns:a16="http://schemas.microsoft.com/office/drawing/2014/main" xmlns="" id="{00000000-0008-0000-11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2" name="Picture 261" descr="http://ebs.toyotavn.com.vn:8000/OA_MEDIA/fwkhp_folder.gif">
            <a:extLst>
              <a:ext uri="{FF2B5EF4-FFF2-40B4-BE49-F238E27FC236}">
                <a16:creationId xmlns:a16="http://schemas.microsoft.com/office/drawing/2014/main" xmlns="" id="{00000000-0008-0000-11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Picture 262" descr="http://ebs.toyotavn.com.vn:8000/OA_MEDIA/fwkhp_folder.gif">
            <a:extLst>
              <a:ext uri="{FF2B5EF4-FFF2-40B4-BE49-F238E27FC236}">
                <a16:creationId xmlns:a16="http://schemas.microsoft.com/office/drawing/2014/main" xmlns="" id="{00000000-0008-0000-11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4" name="Picture 263" descr="http://ebs.toyotavn.com.vn:8000/OA_MEDIA/fwkhp_folder.gif">
            <a:extLst>
              <a:ext uri="{FF2B5EF4-FFF2-40B4-BE49-F238E27FC236}">
                <a16:creationId xmlns:a16="http://schemas.microsoft.com/office/drawing/2014/main" xmlns="" id="{00000000-0008-0000-11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65" name="Group 264">
          <a:extLst>
            <a:ext uri="{FF2B5EF4-FFF2-40B4-BE49-F238E27FC236}">
              <a16:creationId xmlns:a16="http://schemas.microsoft.com/office/drawing/2014/main" xmlns="" id="{00000000-0008-0000-1100-000009010000}"/>
            </a:ext>
          </a:extLst>
        </xdr:cNvPr>
        <xdr:cNvGrpSpPr/>
      </xdr:nvGrpSpPr>
      <xdr:grpSpPr>
        <a:xfrm>
          <a:off x="6262008" y="2057401"/>
          <a:ext cx="253092" cy="865414"/>
          <a:chOff x="462644" y="2122714"/>
          <a:chExt cx="157843" cy="865414"/>
        </a:xfrm>
      </xdr:grpSpPr>
      <xdr:pic>
        <xdr:nvPicPr>
          <xdr:cNvPr id="266" name="Picture 265" descr="http://ebs.toyotavn.com.vn:8000/OA_MEDIA/fwkhp_folder.gif">
            <a:extLst>
              <a:ext uri="{FF2B5EF4-FFF2-40B4-BE49-F238E27FC236}">
                <a16:creationId xmlns:a16="http://schemas.microsoft.com/office/drawing/2014/main" xmlns="" id="{00000000-0008-0000-11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7" name="Picture 266" descr="http://ebs.toyotavn.com.vn:8000/OA_MEDIA/fwkhp_folder.gif">
            <a:extLst>
              <a:ext uri="{FF2B5EF4-FFF2-40B4-BE49-F238E27FC236}">
                <a16:creationId xmlns:a16="http://schemas.microsoft.com/office/drawing/2014/main" xmlns="" id="{00000000-0008-0000-11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8" name="Picture 267" descr="http://ebs.toyotavn.com.vn:8000/OA_MEDIA/fwkhp_folder.gif">
            <a:extLst>
              <a:ext uri="{FF2B5EF4-FFF2-40B4-BE49-F238E27FC236}">
                <a16:creationId xmlns:a16="http://schemas.microsoft.com/office/drawing/2014/main" xmlns="" id="{00000000-0008-0000-11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9" name="Picture 268" descr="http://ebs.toyotavn.com.vn:8000/OA_MEDIA/fwkhp_folder.gif">
            <a:extLst>
              <a:ext uri="{FF2B5EF4-FFF2-40B4-BE49-F238E27FC236}">
                <a16:creationId xmlns:a16="http://schemas.microsoft.com/office/drawing/2014/main" xmlns="" id="{00000000-0008-0000-11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270" name="Picture 269" descr="http://ebs.toyotavn.com.vn:8000/OA_MEDIA/fwkhp_folder.gif">
          <a:extLst>
            <a:ext uri="{FF2B5EF4-FFF2-40B4-BE49-F238E27FC236}">
              <a16:creationId xmlns:a16="http://schemas.microsoft.com/office/drawing/2014/main" xmlns="" id="{00000000-0008-0000-11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271" name="Group 270">
          <a:extLst>
            <a:ext uri="{FF2B5EF4-FFF2-40B4-BE49-F238E27FC236}">
              <a16:creationId xmlns:a16="http://schemas.microsoft.com/office/drawing/2014/main" xmlns="" id="{00000000-0008-0000-1100-00000F010000}"/>
            </a:ext>
          </a:extLst>
        </xdr:cNvPr>
        <xdr:cNvGrpSpPr/>
      </xdr:nvGrpSpPr>
      <xdr:grpSpPr>
        <a:xfrm>
          <a:off x="6262008" y="2057401"/>
          <a:ext cx="253092" cy="865414"/>
          <a:chOff x="462644" y="2122714"/>
          <a:chExt cx="157843" cy="865414"/>
        </a:xfrm>
      </xdr:grpSpPr>
      <xdr:pic>
        <xdr:nvPicPr>
          <xdr:cNvPr id="272" name="Picture 271" descr="http://ebs.toyotavn.com.vn:8000/OA_MEDIA/fwkhp_folder.gif">
            <a:extLst>
              <a:ext uri="{FF2B5EF4-FFF2-40B4-BE49-F238E27FC236}">
                <a16:creationId xmlns:a16="http://schemas.microsoft.com/office/drawing/2014/main" xmlns="" id="{00000000-0008-0000-11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3" name="Picture 272" descr="http://ebs.toyotavn.com.vn:8000/OA_MEDIA/fwkhp_folder.gif">
            <a:extLst>
              <a:ext uri="{FF2B5EF4-FFF2-40B4-BE49-F238E27FC236}">
                <a16:creationId xmlns:a16="http://schemas.microsoft.com/office/drawing/2014/main" xmlns="" id="{00000000-0008-0000-11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4" name="Picture 273" descr="http://ebs.toyotavn.com.vn:8000/OA_MEDIA/fwkhp_folder.gif">
            <a:extLst>
              <a:ext uri="{FF2B5EF4-FFF2-40B4-BE49-F238E27FC236}">
                <a16:creationId xmlns:a16="http://schemas.microsoft.com/office/drawing/2014/main" xmlns="" id="{00000000-0008-0000-11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5" name="Picture 274" descr="http://ebs.toyotavn.com.vn:8000/OA_MEDIA/fwkhp_folder.gif">
            <a:extLst>
              <a:ext uri="{FF2B5EF4-FFF2-40B4-BE49-F238E27FC236}">
                <a16:creationId xmlns:a16="http://schemas.microsoft.com/office/drawing/2014/main" xmlns="" id="{00000000-0008-0000-11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76" name="Group 275">
          <a:extLst>
            <a:ext uri="{FF2B5EF4-FFF2-40B4-BE49-F238E27FC236}">
              <a16:creationId xmlns:a16="http://schemas.microsoft.com/office/drawing/2014/main" xmlns="" id="{00000000-0008-0000-1100-000014010000}"/>
            </a:ext>
          </a:extLst>
        </xdr:cNvPr>
        <xdr:cNvGrpSpPr/>
      </xdr:nvGrpSpPr>
      <xdr:grpSpPr>
        <a:xfrm>
          <a:off x="6278337" y="3039836"/>
          <a:ext cx="253092" cy="865414"/>
          <a:chOff x="462644" y="2122714"/>
          <a:chExt cx="157843" cy="865414"/>
        </a:xfrm>
      </xdr:grpSpPr>
      <xdr:pic>
        <xdr:nvPicPr>
          <xdr:cNvPr id="277" name="Picture 276" descr="http://ebs.toyotavn.com.vn:8000/OA_MEDIA/fwkhp_folder.gif">
            <a:extLst>
              <a:ext uri="{FF2B5EF4-FFF2-40B4-BE49-F238E27FC236}">
                <a16:creationId xmlns:a16="http://schemas.microsoft.com/office/drawing/2014/main" xmlns="" id="{00000000-0008-0000-11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8" name="Picture 277" descr="http://ebs.toyotavn.com.vn:8000/OA_MEDIA/fwkhp_folder.gif">
            <a:extLst>
              <a:ext uri="{FF2B5EF4-FFF2-40B4-BE49-F238E27FC236}">
                <a16:creationId xmlns:a16="http://schemas.microsoft.com/office/drawing/2014/main" xmlns="" id="{00000000-0008-0000-11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9" name="Picture 278" descr="http://ebs.toyotavn.com.vn:8000/OA_MEDIA/fwkhp_folder.gif">
            <a:extLst>
              <a:ext uri="{FF2B5EF4-FFF2-40B4-BE49-F238E27FC236}">
                <a16:creationId xmlns:a16="http://schemas.microsoft.com/office/drawing/2014/main" xmlns="" id="{00000000-0008-0000-11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0" name="Picture 279" descr="http://ebs.toyotavn.com.vn:8000/OA_MEDIA/fwkhp_folder.gif">
            <a:extLst>
              <a:ext uri="{FF2B5EF4-FFF2-40B4-BE49-F238E27FC236}">
                <a16:creationId xmlns:a16="http://schemas.microsoft.com/office/drawing/2014/main" xmlns="" id="{00000000-0008-0000-11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81" name="Group 280">
          <a:extLst>
            <a:ext uri="{FF2B5EF4-FFF2-40B4-BE49-F238E27FC236}">
              <a16:creationId xmlns:a16="http://schemas.microsoft.com/office/drawing/2014/main" xmlns="" id="{00000000-0008-0000-1100-000019010000}"/>
            </a:ext>
          </a:extLst>
        </xdr:cNvPr>
        <xdr:cNvGrpSpPr/>
      </xdr:nvGrpSpPr>
      <xdr:grpSpPr>
        <a:xfrm>
          <a:off x="6262008" y="2057401"/>
          <a:ext cx="253092" cy="865414"/>
          <a:chOff x="462644" y="2122714"/>
          <a:chExt cx="157843" cy="865414"/>
        </a:xfrm>
      </xdr:grpSpPr>
      <xdr:pic>
        <xdr:nvPicPr>
          <xdr:cNvPr id="282" name="Picture 281" descr="http://ebs.toyotavn.com.vn:8000/OA_MEDIA/fwkhp_folder.gif">
            <a:extLst>
              <a:ext uri="{FF2B5EF4-FFF2-40B4-BE49-F238E27FC236}">
                <a16:creationId xmlns:a16="http://schemas.microsoft.com/office/drawing/2014/main" xmlns="" id="{00000000-0008-0000-11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3" name="Picture 282" descr="http://ebs.toyotavn.com.vn:8000/OA_MEDIA/fwkhp_folder.gif">
            <a:extLst>
              <a:ext uri="{FF2B5EF4-FFF2-40B4-BE49-F238E27FC236}">
                <a16:creationId xmlns:a16="http://schemas.microsoft.com/office/drawing/2014/main" xmlns="" id="{00000000-0008-0000-11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4" name="Picture 283" descr="http://ebs.toyotavn.com.vn:8000/OA_MEDIA/fwkhp_folder.gif">
            <a:extLst>
              <a:ext uri="{FF2B5EF4-FFF2-40B4-BE49-F238E27FC236}">
                <a16:creationId xmlns:a16="http://schemas.microsoft.com/office/drawing/2014/main" xmlns="" id="{00000000-0008-0000-11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5" name="Picture 284" descr="http://ebs.toyotavn.com.vn:8000/OA_MEDIA/fwkhp_folder.gif">
            <a:extLst>
              <a:ext uri="{FF2B5EF4-FFF2-40B4-BE49-F238E27FC236}">
                <a16:creationId xmlns:a16="http://schemas.microsoft.com/office/drawing/2014/main" xmlns="" id="{00000000-0008-0000-11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286" name="Group 285">
          <a:extLst>
            <a:ext uri="{FF2B5EF4-FFF2-40B4-BE49-F238E27FC236}">
              <a16:creationId xmlns:a16="http://schemas.microsoft.com/office/drawing/2014/main" xmlns="" id="{00000000-0008-0000-1100-00001E010000}"/>
            </a:ext>
          </a:extLst>
        </xdr:cNvPr>
        <xdr:cNvGrpSpPr/>
      </xdr:nvGrpSpPr>
      <xdr:grpSpPr>
        <a:xfrm>
          <a:off x="6262008" y="2057401"/>
          <a:ext cx="253092" cy="865414"/>
          <a:chOff x="462644" y="2122714"/>
          <a:chExt cx="157843" cy="865414"/>
        </a:xfrm>
      </xdr:grpSpPr>
      <xdr:pic>
        <xdr:nvPicPr>
          <xdr:cNvPr id="287" name="Picture 286" descr="http://ebs.toyotavn.com.vn:8000/OA_MEDIA/fwkhp_folder.gif">
            <a:extLst>
              <a:ext uri="{FF2B5EF4-FFF2-40B4-BE49-F238E27FC236}">
                <a16:creationId xmlns:a16="http://schemas.microsoft.com/office/drawing/2014/main" xmlns="" id="{00000000-0008-0000-11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8" name="Picture 287" descr="http://ebs.toyotavn.com.vn:8000/OA_MEDIA/fwkhp_folder.gif">
            <a:extLst>
              <a:ext uri="{FF2B5EF4-FFF2-40B4-BE49-F238E27FC236}">
                <a16:creationId xmlns:a16="http://schemas.microsoft.com/office/drawing/2014/main" xmlns="" id="{00000000-0008-0000-11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9" name="Picture 288" descr="http://ebs.toyotavn.com.vn:8000/OA_MEDIA/fwkhp_folder.gif">
            <a:extLst>
              <a:ext uri="{FF2B5EF4-FFF2-40B4-BE49-F238E27FC236}">
                <a16:creationId xmlns:a16="http://schemas.microsoft.com/office/drawing/2014/main" xmlns="" id="{00000000-0008-0000-11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0" name="Picture 289" descr="http://ebs.toyotavn.com.vn:8000/OA_MEDIA/fwkhp_folder.gif">
            <a:extLst>
              <a:ext uri="{FF2B5EF4-FFF2-40B4-BE49-F238E27FC236}">
                <a16:creationId xmlns:a16="http://schemas.microsoft.com/office/drawing/2014/main" xmlns="" id="{00000000-0008-0000-11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291" name="Group 290">
          <a:extLst>
            <a:ext uri="{FF2B5EF4-FFF2-40B4-BE49-F238E27FC236}">
              <a16:creationId xmlns:a16="http://schemas.microsoft.com/office/drawing/2014/main" xmlns="" id="{00000000-0008-0000-1100-000023010000}"/>
            </a:ext>
          </a:extLst>
        </xdr:cNvPr>
        <xdr:cNvGrpSpPr/>
      </xdr:nvGrpSpPr>
      <xdr:grpSpPr>
        <a:xfrm>
          <a:off x="6278337" y="3039836"/>
          <a:ext cx="253092" cy="865414"/>
          <a:chOff x="462644" y="2122714"/>
          <a:chExt cx="157843" cy="865414"/>
        </a:xfrm>
      </xdr:grpSpPr>
      <xdr:pic>
        <xdr:nvPicPr>
          <xdr:cNvPr id="292" name="Picture 291" descr="http://ebs.toyotavn.com.vn:8000/OA_MEDIA/fwkhp_folder.gif">
            <a:extLst>
              <a:ext uri="{FF2B5EF4-FFF2-40B4-BE49-F238E27FC236}">
                <a16:creationId xmlns:a16="http://schemas.microsoft.com/office/drawing/2014/main" xmlns="" id="{00000000-0008-0000-11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3" name="Picture 292" descr="http://ebs.toyotavn.com.vn:8000/OA_MEDIA/fwkhp_folder.gif">
            <a:extLst>
              <a:ext uri="{FF2B5EF4-FFF2-40B4-BE49-F238E27FC236}">
                <a16:creationId xmlns:a16="http://schemas.microsoft.com/office/drawing/2014/main" xmlns="" id="{00000000-0008-0000-11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4" name="Picture 293" descr="http://ebs.toyotavn.com.vn:8000/OA_MEDIA/fwkhp_folder.gif">
            <a:extLst>
              <a:ext uri="{FF2B5EF4-FFF2-40B4-BE49-F238E27FC236}">
                <a16:creationId xmlns:a16="http://schemas.microsoft.com/office/drawing/2014/main" xmlns="" id="{00000000-0008-0000-11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5" name="Picture 294" descr="http://ebs.toyotavn.com.vn:8000/OA_MEDIA/fwkhp_folder.gif">
            <a:extLst>
              <a:ext uri="{FF2B5EF4-FFF2-40B4-BE49-F238E27FC236}">
                <a16:creationId xmlns:a16="http://schemas.microsoft.com/office/drawing/2014/main" xmlns="" id="{00000000-0008-0000-11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13</xdr:row>
      <xdr:rowOff>29937</xdr:rowOff>
    </xdr:from>
    <xdr:to>
      <xdr:col>21</xdr:col>
      <xdr:colOff>10886</xdr:colOff>
      <xdr:row>16</xdr:row>
      <xdr:rowOff>201386</xdr:rowOff>
    </xdr:to>
    <xdr:grpSp>
      <xdr:nvGrpSpPr>
        <xdr:cNvPr id="296" name="Group 295">
          <a:extLst>
            <a:ext uri="{FF2B5EF4-FFF2-40B4-BE49-F238E27FC236}">
              <a16:creationId xmlns:a16="http://schemas.microsoft.com/office/drawing/2014/main" xmlns="" id="{00000000-0008-0000-1100-000028010000}"/>
            </a:ext>
          </a:extLst>
        </xdr:cNvPr>
        <xdr:cNvGrpSpPr/>
      </xdr:nvGrpSpPr>
      <xdr:grpSpPr>
        <a:xfrm>
          <a:off x="6262008" y="2288723"/>
          <a:ext cx="253092" cy="865413"/>
          <a:chOff x="462644" y="2122714"/>
          <a:chExt cx="157843" cy="865414"/>
        </a:xfrm>
      </xdr:grpSpPr>
      <xdr:pic>
        <xdr:nvPicPr>
          <xdr:cNvPr id="297" name="Picture 296" descr="http://ebs.toyotavn.com.vn:8000/OA_MEDIA/fwkhp_folder.gif">
            <a:extLst>
              <a:ext uri="{FF2B5EF4-FFF2-40B4-BE49-F238E27FC236}">
                <a16:creationId xmlns:a16="http://schemas.microsoft.com/office/drawing/2014/main" xmlns="" id="{00000000-0008-0000-11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8" name="Picture 297" descr="http://ebs.toyotavn.com.vn:8000/OA_MEDIA/fwkhp_folder.gif">
            <a:extLst>
              <a:ext uri="{FF2B5EF4-FFF2-40B4-BE49-F238E27FC236}">
                <a16:creationId xmlns:a16="http://schemas.microsoft.com/office/drawing/2014/main" xmlns="" id="{00000000-0008-0000-11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Picture 298" descr="http://ebs.toyotavn.com.vn:8000/OA_MEDIA/fwkhp_folder.gif">
            <a:extLst>
              <a:ext uri="{FF2B5EF4-FFF2-40B4-BE49-F238E27FC236}">
                <a16:creationId xmlns:a16="http://schemas.microsoft.com/office/drawing/2014/main" xmlns="" id="{00000000-0008-0000-11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0" name="Picture 299" descr="http://ebs.toyotavn.com.vn:8000/OA_MEDIA/fwkhp_folder.gif">
            <a:extLst>
              <a:ext uri="{FF2B5EF4-FFF2-40B4-BE49-F238E27FC236}">
                <a16:creationId xmlns:a16="http://schemas.microsoft.com/office/drawing/2014/main" xmlns="" id="{00000000-0008-0000-11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01" name="Group 300">
          <a:extLst>
            <a:ext uri="{FF2B5EF4-FFF2-40B4-BE49-F238E27FC236}">
              <a16:creationId xmlns:a16="http://schemas.microsoft.com/office/drawing/2014/main" xmlns="" id="{00000000-0008-0000-1100-00002D010000}"/>
            </a:ext>
          </a:extLst>
        </xdr:cNvPr>
        <xdr:cNvGrpSpPr/>
      </xdr:nvGrpSpPr>
      <xdr:grpSpPr>
        <a:xfrm>
          <a:off x="6262008" y="2057401"/>
          <a:ext cx="253092" cy="865414"/>
          <a:chOff x="462644" y="2122714"/>
          <a:chExt cx="157843" cy="865414"/>
        </a:xfrm>
      </xdr:grpSpPr>
      <xdr:pic>
        <xdr:nvPicPr>
          <xdr:cNvPr id="302" name="Picture 301" descr="http://ebs.toyotavn.com.vn:8000/OA_MEDIA/fwkhp_folder.gif">
            <a:extLst>
              <a:ext uri="{FF2B5EF4-FFF2-40B4-BE49-F238E27FC236}">
                <a16:creationId xmlns:a16="http://schemas.microsoft.com/office/drawing/2014/main" xmlns="" id="{00000000-0008-0000-11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3" name="Picture 302" descr="http://ebs.toyotavn.com.vn:8000/OA_MEDIA/fwkhp_folder.gif">
            <a:extLst>
              <a:ext uri="{FF2B5EF4-FFF2-40B4-BE49-F238E27FC236}">
                <a16:creationId xmlns:a16="http://schemas.microsoft.com/office/drawing/2014/main" xmlns="" id="{00000000-0008-0000-11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4" name="Picture 303" descr="http://ebs.toyotavn.com.vn:8000/OA_MEDIA/fwkhp_folder.gif">
            <a:extLst>
              <a:ext uri="{FF2B5EF4-FFF2-40B4-BE49-F238E27FC236}">
                <a16:creationId xmlns:a16="http://schemas.microsoft.com/office/drawing/2014/main" xmlns="" id="{00000000-0008-0000-11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5" name="Picture 304" descr="http://ebs.toyotavn.com.vn:8000/OA_MEDIA/fwkhp_folder.gif">
            <a:extLst>
              <a:ext uri="{FF2B5EF4-FFF2-40B4-BE49-F238E27FC236}">
                <a16:creationId xmlns:a16="http://schemas.microsoft.com/office/drawing/2014/main" xmlns="" id="{00000000-0008-0000-11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06" name="Group 305">
          <a:extLst>
            <a:ext uri="{FF2B5EF4-FFF2-40B4-BE49-F238E27FC236}">
              <a16:creationId xmlns:a16="http://schemas.microsoft.com/office/drawing/2014/main" xmlns="" id="{00000000-0008-0000-1100-000032010000}"/>
            </a:ext>
          </a:extLst>
        </xdr:cNvPr>
        <xdr:cNvGrpSpPr/>
      </xdr:nvGrpSpPr>
      <xdr:grpSpPr>
        <a:xfrm>
          <a:off x="6262008" y="2057401"/>
          <a:ext cx="253092" cy="865414"/>
          <a:chOff x="462644" y="2122714"/>
          <a:chExt cx="157843" cy="865414"/>
        </a:xfrm>
      </xdr:grpSpPr>
      <xdr:pic>
        <xdr:nvPicPr>
          <xdr:cNvPr id="307" name="Picture 306" descr="http://ebs.toyotavn.com.vn:8000/OA_MEDIA/fwkhp_folder.gif">
            <a:extLst>
              <a:ext uri="{FF2B5EF4-FFF2-40B4-BE49-F238E27FC236}">
                <a16:creationId xmlns:a16="http://schemas.microsoft.com/office/drawing/2014/main" xmlns="" id="{00000000-0008-0000-1100-00003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8" name="Picture 307" descr="http://ebs.toyotavn.com.vn:8000/OA_MEDIA/fwkhp_folder.gif">
            <a:extLst>
              <a:ext uri="{FF2B5EF4-FFF2-40B4-BE49-F238E27FC236}">
                <a16:creationId xmlns:a16="http://schemas.microsoft.com/office/drawing/2014/main" xmlns="" id="{00000000-0008-0000-11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9" name="Picture 308" descr="http://ebs.toyotavn.com.vn:8000/OA_MEDIA/fwkhp_folder.gif">
            <a:extLst>
              <a:ext uri="{FF2B5EF4-FFF2-40B4-BE49-F238E27FC236}">
                <a16:creationId xmlns:a16="http://schemas.microsoft.com/office/drawing/2014/main" xmlns="" id="{00000000-0008-0000-11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0" name="Picture 309" descr="http://ebs.toyotavn.com.vn:8000/OA_MEDIA/fwkhp_folder.gif">
            <a:extLst>
              <a:ext uri="{FF2B5EF4-FFF2-40B4-BE49-F238E27FC236}">
                <a16:creationId xmlns:a16="http://schemas.microsoft.com/office/drawing/2014/main" xmlns="" id="{00000000-0008-0000-11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11" name="Group 310">
          <a:extLst>
            <a:ext uri="{FF2B5EF4-FFF2-40B4-BE49-F238E27FC236}">
              <a16:creationId xmlns:a16="http://schemas.microsoft.com/office/drawing/2014/main" xmlns="" id="{00000000-0008-0000-1100-000037010000}"/>
            </a:ext>
          </a:extLst>
        </xdr:cNvPr>
        <xdr:cNvGrpSpPr/>
      </xdr:nvGrpSpPr>
      <xdr:grpSpPr>
        <a:xfrm>
          <a:off x="6262008" y="2057401"/>
          <a:ext cx="253092" cy="865414"/>
          <a:chOff x="462644" y="2122714"/>
          <a:chExt cx="157843" cy="865414"/>
        </a:xfrm>
      </xdr:grpSpPr>
      <xdr:pic>
        <xdr:nvPicPr>
          <xdr:cNvPr id="312" name="Picture 311" descr="http://ebs.toyotavn.com.vn:8000/OA_MEDIA/fwkhp_folder.gif">
            <a:extLst>
              <a:ext uri="{FF2B5EF4-FFF2-40B4-BE49-F238E27FC236}">
                <a16:creationId xmlns:a16="http://schemas.microsoft.com/office/drawing/2014/main" xmlns="" id="{00000000-0008-0000-1100-00003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3" name="Picture 312" descr="http://ebs.toyotavn.com.vn:8000/OA_MEDIA/fwkhp_folder.gif">
            <a:extLst>
              <a:ext uri="{FF2B5EF4-FFF2-40B4-BE49-F238E27FC236}">
                <a16:creationId xmlns:a16="http://schemas.microsoft.com/office/drawing/2014/main" xmlns="" id="{00000000-0008-0000-11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4" name="Picture 313" descr="http://ebs.toyotavn.com.vn:8000/OA_MEDIA/fwkhp_folder.gif">
            <a:extLst>
              <a:ext uri="{FF2B5EF4-FFF2-40B4-BE49-F238E27FC236}">
                <a16:creationId xmlns:a16="http://schemas.microsoft.com/office/drawing/2014/main" xmlns="" id="{00000000-0008-0000-11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5" name="Picture 314" descr="http://ebs.toyotavn.com.vn:8000/OA_MEDIA/fwkhp_folder.gif">
            <a:extLst>
              <a:ext uri="{FF2B5EF4-FFF2-40B4-BE49-F238E27FC236}">
                <a16:creationId xmlns:a16="http://schemas.microsoft.com/office/drawing/2014/main" xmlns="" id="{00000000-0008-0000-11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16" name="Group 315">
          <a:extLst>
            <a:ext uri="{FF2B5EF4-FFF2-40B4-BE49-F238E27FC236}">
              <a16:creationId xmlns:a16="http://schemas.microsoft.com/office/drawing/2014/main" xmlns="" id="{00000000-0008-0000-1100-00003C010000}"/>
            </a:ext>
          </a:extLst>
        </xdr:cNvPr>
        <xdr:cNvGrpSpPr/>
      </xdr:nvGrpSpPr>
      <xdr:grpSpPr>
        <a:xfrm>
          <a:off x="6262008" y="2057401"/>
          <a:ext cx="253092" cy="865414"/>
          <a:chOff x="462644" y="2122714"/>
          <a:chExt cx="157843" cy="865414"/>
        </a:xfrm>
      </xdr:grpSpPr>
      <xdr:pic>
        <xdr:nvPicPr>
          <xdr:cNvPr id="317" name="Picture 316" descr="http://ebs.toyotavn.com.vn:8000/OA_MEDIA/fwkhp_folder.gif">
            <a:extLst>
              <a:ext uri="{FF2B5EF4-FFF2-40B4-BE49-F238E27FC236}">
                <a16:creationId xmlns:a16="http://schemas.microsoft.com/office/drawing/2014/main" xmlns="" id="{00000000-0008-0000-11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8" name="Picture 317" descr="http://ebs.toyotavn.com.vn:8000/OA_MEDIA/fwkhp_folder.gif">
            <a:extLst>
              <a:ext uri="{FF2B5EF4-FFF2-40B4-BE49-F238E27FC236}">
                <a16:creationId xmlns:a16="http://schemas.microsoft.com/office/drawing/2014/main" xmlns="" id="{00000000-0008-0000-11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9" name="Picture 318" descr="http://ebs.toyotavn.com.vn:8000/OA_MEDIA/fwkhp_folder.gif">
            <a:extLst>
              <a:ext uri="{FF2B5EF4-FFF2-40B4-BE49-F238E27FC236}">
                <a16:creationId xmlns:a16="http://schemas.microsoft.com/office/drawing/2014/main" xmlns="" id="{00000000-0008-0000-11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0" name="Picture 319" descr="http://ebs.toyotavn.com.vn:8000/OA_MEDIA/fwkhp_folder.gif">
            <a:extLst>
              <a:ext uri="{FF2B5EF4-FFF2-40B4-BE49-F238E27FC236}">
                <a16:creationId xmlns:a16="http://schemas.microsoft.com/office/drawing/2014/main" xmlns="" id="{00000000-0008-0000-11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21" name="Group 320">
          <a:extLst>
            <a:ext uri="{FF2B5EF4-FFF2-40B4-BE49-F238E27FC236}">
              <a16:creationId xmlns:a16="http://schemas.microsoft.com/office/drawing/2014/main" xmlns="" id="{00000000-0008-0000-1100-000041010000}"/>
            </a:ext>
          </a:extLst>
        </xdr:cNvPr>
        <xdr:cNvGrpSpPr/>
      </xdr:nvGrpSpPr>
      <xdr:grpSpPr>
        <a:xfrm>
          <a:off x="6278337" y="3039836"/>
          <a:ext cx="253092" cy="865414"/>
          <a:chOff x="462644" y="2122714"/>
          <a:chExt cx="157843" cy="865414"/>
        </a:xfrm>
      </xdr:grpSpPr>
      <xdr:pic>
        <xdr:nvPicPr>
          <xdr:cNvPr id="322" name="Picture 321" descr="http://ebs.toyotavn.com.vn:8000/OA_MEDIA/fwkhp_folder.gif">
            <a:extLst>
              <a:ext uri="{FF2B5EF4-FFF2-40B4-BE49-F238E27FC236}">
                <a16:creationId xmlns:a16="http://schemas.microsoft.com/office/drawing/2014/main" xmlns="" id="{00000000-0008-0000-11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3" name="Picture 322" descr="http://ebs.toyotavn.com.vn:8000/OA_MEDIA/fwkhp_folder.gif">
            <a:extLst>
              <a:ext uri="{FF2B5EF4-FFF2-40B4-BE49-F238E27FC236}">
                <a16:creationId xmlns:a16="http://schemas.microsoft.com/office/drawing/2014/main" xmlns="" id="{00000000-0008-0000-11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4" name="Picture 323" descr="http://ebs.toyotavn.com.vn:8000/OA_MEDIA/fwkhp_folder.gif">
            <a:extLst>
              <a:ext uri="{FF2B5EF4-FFF2-40B4-BE49-F238E27FC236}">
                <a16:creationId xmlns:a16="http://schemas.microsoft.com/office/drawing/2014/main" xmlns="" id="{00000000-0008-0000-11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5" name="Picture 324" descr="http://ebs.toyotavn.com.vn:8000/OA_MEDIA/fwkhp_folder.gif">
            <a:extLst>
              <a:ext uri="{FF2B5EF4-FFF2-40B4-BE49-F238E27FC236}">
                <a16:creationId xmlns:a16="http://schemas.microsoft.com/office/drawing/2014/main" xmlns="" id="{00000000-0008-0000-11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26" name="Group 325">
          <a:extLst>
            <a:ext uri="{FF2B5EF4-FFF2-40B4-BE49-F238E27FC236}">
              <a16:creationId xmlns:a16="http://schemas.microsoft.com/office/drawing/2014/main" xmlns="" id="{00000000-0008-0000-1100-000046010000}"/>
            </a:ext>
          </a:extLst>
        </xdr:cNvPr>
        <xdr:cNvGrpSpPr/>
      </xdr:nvGrpSpPr>
      <xdr:grpSpPr>
        <a:xfrm>
          <a:off x="6262008" y="2057401"/>
          <a:ext cx="253092" cy="865414"/>
          <a:chOff x="462644" y="2122714"/>
          <a:chExt cx="157843" cy="865414"/>
        </a:xfrm>
      </xdr:grpSpPr>
      <xdr:pic>
        <xdr:nvPicPr>
          <xdr:cNvPr id="327" name="Picture 326" descr="http://ebs.toyotavn.com.vn:8000/OA_MEDIA/fwkhp_folder.gif">
            <a:extLst>
              <a:ext uri="{FF2B5EF4-FFF2-40B4-BE49-F238E27FC236}">
                <a16:creationId xmlns:a16="http://schemas.microsoft.com/office/drawing/2014/main" xmlns="" id="{00000000-0008-0000-11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8" name="Picture 327" descr="http://ebs.toyotavn.com.vn:8000/OA_MEDIA/fwkhp_folder.gif">
            <a:extLst>
              <a:ext uri="{FF2B5EF4-FFF2-40B4-BE49-F238E27FC236}">
                <a16:creationId xmlns:a16="http://schemas.microsoft.com/office/drawing/2014/main" xmlns="" id="{00000000-0008-0000-11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9" name="Picture 328" descr="http://ebs.toyotavn.com.vn:8000/OA_MEDIA/fwkhp_folder.gif">
            <a:extLst>
              <a:ext uri="{FF2B5EF4-FFF2-40B4-BE49-F238E27FC236}">
                <a16:creationId xmlns:a16="http://schemas.microsoft.com/office/drawing/2014/main" xmlns="" id="{00000000-0008-0000-11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0" name="Picture 329" descr="http://ebs.toyotavn.com.vn:8000/OA_MEDIA/fwkhp_folder.gif">
            <a:extLst>
              <a:ext uri="{FF2B5EF4-FFF2-40B4-BE49-F238E27FC236}">
                <a16:creationId xmlns:a16="http://schemas.microsoft.com/office/drawing/2014/main" xmlns="" id="{00000000-0008-0000-11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31" name="Group 330">
          <a:extLst>
            <a:ext uri="{FF2B5EF4-FFF2-40B4-BE49-F238E27FC236}">
              <a16:creationId xmlns:a16="http://schemas.microsoft.com/office/drawing/2014/main" xmlns="" id="{00000000-0008-0000-1100-00004B010000}"/>
            </a:ext>
          </a:extLst>
        </xdr:cNvPr>
        <xdr:cNvGrpSpPr/>
      </xdr:nvGrpSpPr>
      <xdr:grpSpPr>
        <a:xfrm>
          <a:off x="6262008" y="2057401"/>
          <a:ext cx="253092" cy="865414"/>
          <a:chOff x="462644" y="2122714"/>
          <a:chExt cx="157843" cy="865414"/>
        </a:xfrm>
      </xdr:grpSpPr>
      <xdr:pic>
        <xdr:nvPicPr>
          <xdr:cNvPr id="332" name="Picture 331" descr="http://ebs.toyotavn.com.vn:8000/OA_MEDIA/fwkhp_folder.gif">
            <a:extLst>
              <a:ext uri="{FF2B5EF4-FFF2-40B4-BE49-F238E27FC236}">
                <a16:creationId xmlns:a16="http://schemas.microsoft.com/office/drawing/2014/main" xmlns="" id="{00000000-0008-0000-11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3" name="Picture 332" descr="http://ebs.toyotavn.com.vn:8000/OA_MEDIA/fwkhp_folder.gif">
            <a:extLst>
              <a:ext uri="{FF2B5EF4-FFF2-40B4-BE49-F238E27FC236}">
                <a16:creationId xmlns:a16="http://schemas.microsoft.com/office/drawing/2014/main" xmlns="" id="{00000000-0008-0000-11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4" name="Picture 333" descr="http://ebs.toyotavn.com.vn:8000/OA_MEDIA/fwkhp_folder.gif">
            <a:extLst>
              <a:ext uri="{FF2B5EF4-FFF2-40B4-BE49-F238E27FC236}">
                <a16:creationId xmlns:a16="http://schemas.microsoft.com/office/drawing/2014/main" xmlns="" id="{00000000-0008-0000-11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5" name="Picture 334" descr="http://ebs.toyotavn.com.vn:8000/OA_MEDIA/fwkhp_folder.gif">
            <a:extLst>
              <a:ext uri="{FF2B5EF4-FFF2-40B4-BE49-F238E27FC236}">
                <a16:creationId xmlns:a16="http://schemas.microsoft.com/office/drawing/2014/main" xmlns="" id="{00000000-0008-0000-11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36" name="Group 335">
          <a:extLst>
            <a:ext uri="{FF2B5EF4-FFF2-40B4-BE49-F238E27FC236}">
              <a16:creationId xmlns:a16="http://schemas.microsoft.com/office/drawing/2014/main" xmlns="" id="{00000000-0008-0000-1100-000050010000}"/>
            </a:ext>
          </a:extLst>
        </xdr:cNvPr>
        <xdr:cNvGrpSpPr/>
      </xdr:nvGrpSpPr>
      <xdr:grpSpPr>
        <a:xfrm>
          <a:off x="6262008" y="2057401"/>
          <a:ext cx="253092" cy="865414"/>
          <a:chOff x="462644" y="2122714"/>
          <a:chExt cx="157843" cy="865414"/>
        </a:xfrm>
      </xdr:grpSpPr>
      <xdr:pic>
        <xdr:nvPicPr>
          <xdr:cNvPr id="337" name="Picture 336" descr="http://ebs.toyotavn.com.vn:8000/OA_MEDIA/fwkhp_folder.gif">
            <a:extLst>
              <a:ext uri="{FF2B5EF4-FFF2-40B4-BE49-F238E27FC236}">
                <a16:creationId xmlns:a16="http://schemas.microsoft.com/office/drawing/2014/main" xmlns="" id="{00000000-0008-0000-11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8" name="Picture 337" descr="http://ebs.toyotavn.com.vn:8000/OA_MEDIA/fwkhp_folder.gif">
            <a:extLst>
              <a:ext uri="{FF2B5EF4-FFF2-40B4-BE49-F238E27FC236}">
                <a16:creationId xmlns:a16="http://schemas.microsoft.com/office/drawing/2014/main" xmlns="" id="{00000000-0008-0000-11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9" name="Picture 338" descr="http://ebs.toyotavn.com.vn:8000/OA_MEDIA/fwkhp_folder.gif">
            <a:extLst>
              <a:ext uri="{FF2B5EF4-FFF2-40B4-BE49-F238E27FC236}">
                <a16:creationId xmlns:a16="http://schemas.microsoft.com/office/drawing/2014/main" xmlns="" id="{00000000-0008-0000-11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0" name="Picture 339" descr="http://ebs.toyotavn.com.vn:8000/OA_MEDIA/fwkhp_folder.gif">
            <a:extLst>
              <a:ext uri="{FF2B5EF4-FFF2-40B4-BE49-F238E27FC236}">
                <a16:creationId xmlns:a16="http://schemas.microsoft.com/office/drawing/2014/main" xmlns="" id="{00000000-0008-0000-11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341" name="Picture 340" descr="http://ebs.toyotavn.com.vn:8000/OA_MEDIA/fwkhp_folder.gif">
          <a:extLst>
            <a:ext uri="{FF2B5EF4-FFF2-40B4-BE49-F238E27FC236}">
              <a16:creationId xmlns:a16="http://schemas.microsoft.com/office/drawing/2014/main" xmlns="" id="{00000000-0008-0000-11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342" name="Group 341">
          <a:extLst>
            <a:ext uri="{FF2B5EF4-FFF2-40B4-BE49-F238E27FC236}">
              <a16:creationId xmlns:a16="http://schemas.microsoft.com/office/drawing/2014/main" xmlns="" id="{00000000-0008-0000-1100-000056010000}"/>
            </a:ext>
          </a:extLst>
        </xdr:cNvPr>
        <xdr:cNvGrpSpPr/>
      </xdr:nvGrpSpPr>
      <xdr:grpSpPr>
        <a:xfrm>
          <a:off x="6262008" y="2057401"/>
          <a:ext cx="253092" cy="865414"/>
          <a:chOff x="462644" y="2122714"/>
          <a:chExt cx="157843" cy="865414"/>
        </a:xfrm>
      </xdr:grpSpPr>
      <xdr:pic>
        <xdr:nvPicPr>
          <xdr:cNvPr id="343" name="Picture 342" descr="http://ebs.toyotavn.com.vn:8000/OA_MEDIA/fwkhp_folder.gif">
            <a:extLst>
              <a:ext uri="{FF2B5EF4-FFF2-40B4-BE49-F238E27FC236}">
                <a16:creationId xmlns:a16="http://schemas.microsoft.com/office/drawing/2014/main" xmlns="" id="{00000000-0008-0000-1100-00005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4" name="Picture 343" descr="http://ebs.toyotavn.com.vn:8000/OA_MEDIA/fwkhp_folder.gif">
            <a:extLst>
              <a:ext uri="{FF2B5EF4-FFF2-40B4-BE49-F238E27FC236}">
                <a16:creationId xmlns:a16="http://schemas.microsoft.com/office/drawing/2014/main" xmlns="" id="{00000000-0008-0000-11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5" name="Picture 344" descr="http://ebs.toyotavn.com.vn:8000/OA_MEDIA/fwkhp_folder.gif">
            <a:extLst>
              <a:ext uri="{FF2B5EF4-FFF2-40B4-BE49-F238E27FC236}">
                <a16:creationId xmlns:a16="http://schemas.microsoft.com/office/drawing/2014/main" xmlns="" id="{00000000-0008-0000-11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6" name="Picture 345" descr="http://ebs.toyotavn.com.vn:8000/OA_MEDIA/fwkhp_folder.gif">
            <a:extLst>
              <a:ext uri="{FF2B5EF4-FFF2-40B4-BE49-F238E27FC236}">
                <a16:creationId xmlns:a16="http://schemas.microsoft.com/office/drawing/2014/main" xmlns="" id="{00000000-0008-0000-11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47" name="Group 346">
          <a:extLst>
            <a:ext uri="{FF2B5EF4-FFF2-40B4-BE49-F238E27FC236}">
              <a16:creationId xmlns:a16="http://schemas.microsoft.com/office/drawing/2014/main" xmlns="" id="{00000000-0008-0000-1100-00005B010000}"/>
            </a:ext>
          </a:extLst>
        </xdr:cNvPr>
        <xdr:cNvGrpSpPr/>
      </xdr:nvGrpSpPr>
      <xdr:grpSpPr>
        <a:xfrm>
          <a:off x="6278337" y="3039836"/>
          <a:ext cx="253092" cy="865414"/>
          <a:chOff x="462644" y="2122714"/>
          <a:chExt cx="157843" cy="865414"/>
        </a:xfrm>
      </xdr:grpSpPr>
      <xdr:pic>
        <xdr:nvPicPr>
          <xdr:cNvPr id="348" name="Picture 347" descr="http://ebs.toyotavn.com.vn:8000/OA_MEDIA/fwkhp_folder.gif">
            <a:extLst>
              <a:ext uri="{FF2B5EF4-FFF2-40B4-BE49-F238E27FC236}">
                <a16:creationId xmlns:a16="http://schemas.microsoft.com/office/drawing/2014/main" xmlns="" id="{00000000-0008-0000-11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9" name="Picture 348" descr="http://ebs.toyotavn.com.vn:8000/OA_MEDIA/fwkhp_folder.gif">
            <a:extLst>
              <a:ext uri="{FF2B5EF4-FFF2-40B4-BE49-F238E27FC236}">
                <a16:creationId xmlns:a16="http://schemas.microsoft.com/office/drawing/2014/main" xmlns="" id="{00000000-0008-0000-11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0" name="Picture 349" descr="http://ebs.toyotavn.com.vn:8000/OA_MEDIA/fwkhp_folder.gif">
            <a:extLst>
              <a:ext uri="{FF2B5EF4-FFF2-40B4-BE49-F238E27FC236}">
                <a16:creationId xmlns:a16="http://schemas.microsoft.com/office/drawing/2014/main" xmlns="" id="{00000000-0008-0000-11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1" name="Picture 350" descr="http://ebs.toyotavn.com.vn:8000/OA_MEDIA/fwkhp_folder.gif">
            <a:extLst>
              <a:ext uri="{FF2B5EF4-FFF2-40B4-BE49-F238E27FC236}">
                <a16:creationId xmlns:a16="http://schemas.microsoft.com/office/drawing/2014/main" xmlns="" id="{00000000-0008-0000-11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13</xdr:row>
      <xdr:rowOff>29937</xdr:rowOff>
    </xdr:from>
    <xdr:to>
      <xdr:col>21</xdr:col>
      <xdr:colOff>10886</xdr:colOff>
      <xdr:row>16</xdr:row>
      <xdr:rowOff>201386</xdr:rowOff>
    </xdr:to>
    <xdr:grpSp>
      <xdr:nvGrpSpPr>
        <xdr:cNvPr id="352" name="Group 351">
          <a:extLst>
            <a:ext uri="{FF2B5EF4-FFF2-40B4-BE49-F238E27FC236}">
              <a16:creationId xmlns:a16="http://schemas.microsoft.com/office/drawing/2014/main" xmlns="" id="{00000000-0008-0000-1100-000060010000}"/>
            </a:ext>
          </a:extLst>
        </xdr:cNvPr>
        <xdr:cNvGrpSpPr/>
      </xdr:nvGrpSpPr>
      <xdr:grpSpPr>
        <a:xfrm>
          <a:off x="6262008" y="2288723"/>
          <a:ext cx="253092" cy="865413"/>
          <a:chOff x="462644" y="2122714"/>
          <a:chExt cx="157843" cy="865414"/>
        </a:xfrm>
      </xdr:grpSpPr>
      <xdr:pic>
        <xdr:nvPicPr>
          <xdr:cNvPr id="353" name="Picture 352" descr="http://ebs.toyotavn.com.vn:8000/OA_MEDIA/fwkhp_folder.gif">
            <a:extLst>
              <a:ext uri="{FF2B5EF4-FFF2-40B4-BE49-F238E27FC236}">
                <a16:creationId xmlns:a16="http://schemas.microsoft.com/office/drawing/2014/main" xmlns="" id="{00000000-0008-0000-11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4" name="Picture 353" descr="http://ebs.toyotavn.com.vn:8000/OA_MEDIA/fwkhp_folder.gif">
            <a:extLst>
              <a:ext uri="{FF2B5EF4-FFF2-40B4-BE49-F238E27FC236}">
                <a16:creationId xmlns:a16="http://schemas.microsoft.com/office/drawing/2014/main" xmlns="" id="{00000000-0008-0000-11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5" name="Picture 354" descr="http://ebs.toyotavn.com.vn:8000/OA_MEDIA/fwkhp_folder.gif">
            <a:extLst>
              <a:ext uri="{FF2B5EF4-FFF2-40B4-BE49-F238E27FC236}">
                <a16:creationId xmlns:a16="http://schemas.microsoft.com/office/drawing/2014/main" xmlns="" id="{00000000-0008-0000-11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6" name="Picture 355" descr="http://ebs.toyotavn.com.vn:8000/OA_MEDIA/fwkhp_folder.gif">
            <a:extLst>
              <a:ext uri="{FF2B5EF4-FFF2-40B4-BE49-F238E27FC236}">
                <a16:creationId xmlns:a16="http://schemas.microsoft.com/office/drawing/2014/main" xmlns="" id="{00000000-0008-0000-11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57" name="Group 356">
          <a:extLst>
            <a:ext uri="{FF2B5EF4-FFF2-40B4-BE49-F238E27FC236}">
              <a16:creationId xmlns:a16="http://schemas.microsoft.com/office/drawing/2014/main" xmlns="" id="{00000000-0008-0000-1100-000065010000}"/>
            </a:ext>
          </a:extLst>
        </xdr:cNvPr>
        <xdr:cNvGrpSpPr/>
      </xdr:nvGrpSpPr>
      <xdr:grpSpPr>
        <a:xfrm>
          <a:off x="6262008" y="2057401"/>
          <a:ext cx="253092" cy="865414"/>
          <a:chOff x="462644" y="2122714"/>
          <a:chExt cx="157843" cy="865414"/>
        </a:xfrm>
      </xdr:grpSpPr>
      <xdr:pic>
        <xdr:nvPicPr>
          <xdr:cNvPr id="358" name="Picture 357" descr="http://ebs.toyotavn.com.vn:8000/OA_MEDIA/fwkhp_folder.gif">
            <a:extLst>
              <a:ext uri="{FF2B5EF4-FFF2-40B4-BE49-F238E27FC236}">
                <a16:creationId xmlns:a16="http://schemas.microsoft.com/office/drawing/2014/main" xmlns="" id="{00000000-0008-0000-11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9" name="Picture 358" descr="http://ebs.toyotavn.com.vn:8000/OA_MEDIA/fwkhp_folder.gif">
            <a:extLst>
              <a:ext uri="{FF2B5EF4-FFF2-40B4-BE49-F238E27FC236}">
                <a16:creationId xmlns:a16="http://schemas.microsoft.com/office/drawing/2014/main" xmlns="" id="{00000000-0008-0000-11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0" name="Picture 359" descr="http://ebs.toyotavn.com.vn:8000/OA_MEDIA/fwkhp_folder.gif">
            <a:extLst>
              <a:ext uri="{FF2B5EF4-FFF2-40B4-BE49-F238E27FC236}">
                <a16:creationId xmlns:a16="http://schemas.microsoft.com/office/drawing/2014/main" xmlns="" id="{00000000-0008-0000-11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Picture 360" descr="http://ebs.toyotavn.com.vn:8000/OA_MEDIA/fwkhp_folder.gif">
            <a:extLst>
              <a:ext uri="{FF2B5EF4-FFF2-40B4-BE49-F238E27FC236}">
                <a16:creationId xmlns:a16="http://schemas.microsoft.com/office/drawing/2014/main" xmlns="" id="{00000000-0008-0000-11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62" name="Group 361">
          <a:extLst>
            <a:ext uri="{FF2B5EF4-FFF2-40B4-BE49-F238E27FC236}">
              <a16:creationId xmlns:a16="http://schemas.microsoft.com/office/drawing/2014/main" xmlns="" id="{00000000-0008-0000-1100-00006A010000}"/>
            </a:ext>
          </a:extLst>
        </xdr:cNvPr>
        <xdr:cNvGrpSpPr/>
      </xdr:nvGrpSpPr>
      <xdr:grpSpPr>
        <a:xfrm>
          <a:off x="6262008" y="2057401"/>
          <a:ext cx="253092" cy="865414"/>
          <a:chOff x="462644" y="2122714"/>
          <a:chExt cx="157843" cy="865414"/>
        </a:xfrm>
      </xdr:grpSpPr>
      <xdr:pic>
        <xdr:nvPicPr>
          <xdr:cNvPr id="363" name="Picture 362" descr="http://ebs.toyotavn.com.vn:8000/OA_MEDIA/fwkhp_folder.gif">
            <a:extLst>
              <a:ext uri="{FF2B5EF4-FFF2-40B4-BE49-F238E27FC236}">
                <a16:creationId xmlns:a16="http://schemas.microsoft.com/office/drawing/2014/main" xmlns="" id="{00000000-0008-0000-1100-00006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4" name="Picture 363" descr="http://ebs.toyotavn.com.vn:8000/OA_MEDIA/fwkhp_folder.gif">
            <a:extLst>
              <a:ext uri="{FF2B5EF4-FFF2-40B4-BE49-F238E27FC236}">
                <a16:creationId xmlns:a16="http://schemas.microsoft.com/office/drawing/2014/main" xmlns="" id="{00000000-0008-0000-11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5" name="Picture 364" descr="http://ebs.toyotavn.com.vn:8000/OA_MEDIA/fwkhp_folder.gif">
            <a:extLst>
              <a:ext uri="{FF2B5EF4-FFF2-40B4-BE49-F238E27FC236}">
                <a16:creationId xmlns:a16="http://schemas.microsoft.com/office/drawing/2014/main" xmlns="" id="{00000000-0008-0000-11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6" name="Picture 365" descr="http://ebs.toyotavn.com.vn:8000/OA_MEDIA/fwkhp_folder.gif">
            <a:extLst>
              <a:ext uri="{FF2B5EF4-FFF2-40B4-BE49-F238E27FC236}">
                <a16:creationId xmlns:a16="http://schemas.microsoft.com/office/drawing/2014/main" xmlns="" id="{00000000-0008-0000-11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67" name="Group 366">
          <a:extLst>
            <a:ext uri="{FF2B5EF4-FFF2-40B4-BE49-F238E27FC236}">
              <a16:creationId xmlns:a16="http://schemas.microsoft.com/office/drawing/2014/main" xmlns="" id="{00000000-0008-0000-1100-00006F010000}"/>
            </a:ext>
          </a:extLst>
        </xdr:cNvPr>
        <xdr:cNvGrpSpPr/>
      </xdr:nvGrpSpPr>
      <xdr:grpSpPr>
        <a:xfrm>
          <a:off x="6262008" y="2057401"/>
          <a:ext cx="253092" cy="865414"/>
          <a:chOff x="462644" y="2122714"/>
          <a:chExt cx="157843" cy="865414"/>
        </a:xfrm>
      </xdr:grpSpPr>
      <xdr:pic>
        <xdr:nvPicPr>
          <xdr:cNvPr id="368" name="Picture 367" descr="http://ebs.toyotavn.com.vn:8000/OA_MEDIA/fwkhp_folder.gif">
            <a:extLst>
              <a:ext uri="{FF2B5EF4-FFF2-40B4-BE49-F238E27FC236}">
                <a16:creationId xmlns:a16="http://schemas.microsoft.com/office/drawing/2014/main" xmlns="" id="{00000000-0008-0000-11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9" name="Picture 368" descr="http://ebs.toyotavn.com.vn:8000/OA_MEDIA/fwkhp_folder.gif">
            <a:extLst>
              <a:ext uri="{FF2B5EF4-FFF2-40B4-BE49-F238E27FC236}">
                <a16:creationId xmlns:a16="http://schemas.microsoft.com/office/drawing/2014/main" xmlns="" id="{00000000-0008-0000-11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0" name="Picture 369" descr="http://ebs.toyotavn.com.vn:8000/OA_MEDIA/fwkhp_folder.gif">
            <a:extLst>
              <a:ext uri="{FF2B5EF4-FFF2-40B4-BE49-F238E27FC236}">
                <a16:creationId xmlns:a16="http://schemas.microsoft.com/office/drawing/2014/main" xmlns="" id="{00000000-0008-0000-11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1" name="Picture 370" descr="http://ebs.toyotavn.com.vn:8000/OA_MEDIA/fwkhp_folder.gif">
            <a:extLst>
              <a:ext uri="{FF2B5EF4-FFF2-40B4-BE49-F238E27FC236}">
                <a16:creationId xmlns:a16="http://schemas.microsoft.com/office/drawing/2014/main" xmlns="" id="{00000000-0008-0000-11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72" name="Group 371">
          <a:extLst>
            <a:ext uri="{FF2B5EF4-FFF2-40B4-BE49-F238E27FC236}">
              <a16:creationId xmlns:a16="http://schemas.microsoft.com/office/drawing/2014/main" xmlns="" id="{00000000-0008-0000-1100-000074010000}"/>
            </a:ext>
          </a:extLst>
        </xdr:cNvPr>
        <xdr:cNvGrpSpPr/>
      </xdr:nvGrpSpPr>
      <xdr:grpSpPr>
        <a:xfrm>
          <a:off x="6262008" y="2057401"/>
          <a:ext cx="253092" cy="865414"/>
          <a:chOff x="462644" y="2122714"/>
          <a:chExt cx="157843" cy="865414"/>
        </a:xfrm>
      </xdr:grpSpPr>
      <xdr:pic>
        <xdr:nvPicPr>
          <xdr:cNvPr id="373" name="Picture 372" descr="http://ebs.toyotavn.com.vn:8000/OA_MEDIA/fwkhp_folder.gif">
            <a:extLst>
              <a:ext uri="{FF2B5EF4-FFF2-40B4-BE49-F238E27FC236}">
                <a16:creationId xmlns:a16="http://schemas.microsoft.com/office/drawing/2014/main" xmlns="" id="{00000000-0008-0000-11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4" name="Picture 373" descr="http://ebs.toyotavn.com.vn:8000/OA_MEDIA/fwkhp_folder.gif">
            <a:extLst>
              <a:ext uri="{FF2B5EF4-FFF2-40B4-BE49-F238E27FC236}">
                <a16:creationId xmlns:a16="http://schemas.microsoft.com/office/drawing/2014/main" xmlns="" id="{00000000-0008-0000-11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5" name="Picture 374" descr="http://ebs.toyotavn.com.vn:8000/OA_MEDIA/fwkhp_folder.gif">
            <a:extLst>
              <a:ext uri="{FF2B5EF4-FFF2-40B4-BE49-F238E27FC236}">
                <a16:creationId xmlns:a16="http://schemas.microsoft.com/office/drawing/2014/main" xmlns="" id="{00000000-0008-0000-11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6" name="Picture 375" descr="http://ebs.toyotavn.com.vn:8000/OA_MEDIA/fwkhp_folder.gif">
            <a:extLst>
              <a:ext uri="{FF2B5EF4-FFF2-40B4-BE49-F238E27FC236}">
                <a16:creationId xmlns:a16="http://schemas.microsoft.com/office/drawing/2014/main" xmlns="" id="{00000000-0008-0000-11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377" name="Group 376">
          <a:extLst>
            <a:ext uri="{FF2B5EF4-FFF2-40B4-BE49-F238E27FC236}">
              <a16:creationId xmlns:a16="http://schemas.microsoft.com/office/drawing/2014/main" xmlns="" id="{00000000-0008-0000-1100-000079010000}"/>
            </a:ext>
          </a:extLst>
        </xdr:cNvPr>
        <xdr:cNvGrpSpPr/>
      </xdr:nvGrpSpPr>
      <xdr:grpSpPr>
        <a:xfrm>
          <a:off x="6278337" y="3039836"/>
          <a:ext cx="253092" cy="865414"/>
          <a:chOff x="462644" y="2122714"/>
          <a:chExt cx="157843" cy="865414"/>
        </a:xfrm>
      </xdr:grpSpPr>
      <xdr:pic>
        <xdr:nvPicPr>
          <xdr:cNvPr id="378" name="Picture 377" descr="http://ebs.toyotavn.com.vn:8000/OA_MEDIA/fwkhp_folder.gif">
            <a:extLst>
              <a:ext uri="{FF2B5EF4-FFF2-40B4-BE49-F238E27FC236}">
                <a16:creationId xmlns:a16="http://schemas.microsoft.com/office/drawing/2014/main" xmlns="" id="{00000000-0008-0000-11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9" name="Picture 378" descr="http://ebs.toyotavn.com.vn:8000/OA_MEDIA/fwkhp_folder.gif">
            <a:extLst>
              <a:ext uri="{FF2B5EF4-FFF2-40B4-BE49-F238E27FC236}">
                <a16:creationId xmlns:a16="http://schemas.microsoft.com/office/drawing/2014/main" xmlns="" id="{00000000-0008-0000-11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0" name="Picture 379" descr="http://ebs.toyotavn.com.vn:8000/OA_MEDIA/fwkhp_folder.gif">
            <a:extLst>
              <a:ext uri="{FF2B5EF4-FFF2-40B4-BE49-F238E27FC236}">
                <a16:creationId xmlns:a16="http://schemas.microsoft.com/office/drawing/2014/main" xmlns="" id="{00000000-0008-0000-11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1" name="Picture 380" descr="http://ebs.toyotavn.com.vn:8000/OA_MEDIA/fwkhp_folder.gif">
            <a:extLst>
              <a:ext uri="{FF2B5EF4-FFF2-40B4-BE49-F238E27FC236}">
                <a16:creationId xmlns:a16="http://schemas.microsoft.com/office/drawing/2014/main" xmlns="" id="{00000000-0008-0000-11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82" name="Group 381">
          <a:extLst>
            <a:ext uri="{FF2B5EF4-FFF2-40B4-BE49-F238E27FC236}">
              <a16:creationId xmlns:a16="http://schemas.microsoft.com/office/drawing/2014/main" xmlns="" id="{00000000-0008-0000-1100-00007E010000}"/>
            </a:ext>
          </a:extLst>
        </xdr:cNvPr>
        <xdr:cNvGrpSpPr/>
      </xdr:nvGrpSpPr>
      <xdr:grpSpPr>
        <a:xfrm>
          <a:off x="6262008" y="2057401"/>
          <a:ext cx="253092" cy="865414"/>
          <a:chOff x="462644" y="2122714"/>
          <a:chExt cx="157843" cy="865414"/>
        </a:xfrm>
      </xdr:grpSpPr>
      <xdr:pic>
        <xdr:nvPicPr>
          <xdr:cNvPr id="383" name="Picture 382" descr="http://ebs.toyotavn.com.vn:8000/OA_MEDIA/fwkhp_folder.gif">
            <a:extLst>
              <a:ext uri="{FF2B5EF4-FFF2-40B4-BE49-F238E27FC236}">
                <a16:creationId xmlns:a16="http://schemas.microsoft.com/office/drawing/2014/main" xmlns="" id="{00000000-0008-0000-11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4" name="Picture 383" descr="http://ebs.toyotavn.com.vn:8000/OA_MEDIA/fwkhp_folder.gif">
            <a:extLst>
              <a:ext uri="{FF2B5EF4-FFF2-40B4-BE49-F238E27FC236}">
                <a16:creationId xmlns:a16="http://schemas.microsoft.com/office/drawing/2014/main" xmlns="" id="{00000000-0008-0000-11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5" name="Picture 384" descr="http://ebs.toyotavn.com.vn:8000/OA_MEDIA/fwkhp_folder.gif">
            <a:extLst>
              <a:ext uri="{FF2B5EF4-FFF2-40B4-BE49-F238E27FC236}">
                <a16:creationId xmlns:a16="http://schemas.microsoft.com/office/drawing/2014/main" xmlns="" id="{00000000-0008-0000-11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6" name="Picture 385" descr="http://ebs.toyotavn.com.vn:8000/OA_MEDIA/fwkhp_folder.gif">
            <a:extLst>
              <a:ext uri="{FF2B5EF4-FFF2-40B4-BE49-F238E27FC236}">
                <a16:creationId xmlns:a16="http://schemas.microsoft.com/office/drawing/2014/main" xmlns="" id="{00000000-0008-0000-11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87" name="Group 386">
          <a:extLst>
            <a:ext uri="{FF2B5EF4-FFF2-40B4-BE49-F238E27FC236}">
              <a16:creationId xmlns:a16="http://schemas.microsoft.com/office/drawing/2014/main" xmlns="" id="{00000000-0008-0000-1100-000083010000}"/>
            </a:ext>
          </a:extLst>
        </xdr:cNvPr>
        <xdr:cNvGrpSpPr/>
      </xdr:nvGrpSpPr>
      <xdr:grpSpPr>
        <a:xfrm>
          <a:off x="6262008" y="2057401"/>
          <a:ext cx="253092" cy="865414"/>
          <a:chOff x="462644" y="2122714"/>
          <a:chExt cx="157843" cy="865414"/>
        </a:xfrm>
      </xdr:grpSpPr>
      <xdr:pic>
        <xdr:nvPicPr>
          <xdr:cNvPr id="388" name="Picture 387" descr="http://ebs.toyotavn.com.vn:8000/OA_MEDIA/fwkhp_folder.gif">
            <a:extLst>
              <a:ext uri="{FF2B5EF4-FFF2-40B4-BE49-F238E27FC236}">
                <a16:creationId xmlns:a16="http://schemas.microsoft.com/office/drawing/2014/main" xmlns="" id="{00000000-0008-0000-11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9" name="Picture 388" descr="http://ebs.toyotavn.com.vn:8000/OA_MEDIA/fwkhp_folder.gif">
            <a:extLst>
              <a:ext uri="{FF2B5EF4-FFF2-40B4-BE49-F238E27FC236}">
                <a16:creationId xmlns:a16="http://schemas.microsoft.com/office/drawing/2014/main" xmlns="" id="{00000000-0008-0000-11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0" name="Picture 389" descr="http://ebs.toyotavn.com.vn:8000/OA_MEDIA/fwkhp_folder.gif">
            <a:extLst>
              <a:ext uri="{FF2B5EF4-FFF2-40B4-BE49-F238E27FC236}">
                <a16:creationId xmlns:a16="http://schemas.microsoft.com/office/drawing/2014/main" xmlns="" id="{00000000-0008-0000-11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1" name="Picture 390" descr="http://ebs.toyotavn.com.vn:8000/OA_MEDIA/fwkhp_folder.gif">
            <a:extLst>
              <a:ext uri="{FF2B5EF4-FFF2-40B4-BE49-F238E27FC236}">
                <a16:creationId xmlns:a16="http://schemas.microsoft.com/office/drawing/2014/main" xmlns="" id="{00000000-0008-0000-11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392" name="Group 391">
          <a:extLst>
            <a:ext uri="{FF2B5EF4-FFF2-40B4-BE49-F238E27FC236}">
              <a16:creationId xmlns:a16="http://schemas.microsoft.com/office/drawing/2014/main" xmlns="" id="{00000000-0008-0000-1100-000088010000}"/>
            </a:ext>
          </a:extLst>
        </xdr:cNvPr>
        <xdr:cNvGrpSpPr/>
      </xdr:nvGrpSpPr>
      <xdr:grpSpPr>
        <a:xfrm>
          <a:off x="6262008" y="2057401"/>
          <a:ext cx="253092" cy="865414"/>
          <a:chOff x="462644" y="2122714"/>
          <a:chExt cx="157843" cy="865414"/>
        </a:xfrm>
      </xdr:grpSpPr>
      <xdr:pic>
        <xdr:nvPicPr>
          <xdr:cNvPr id="393" name="Picture 392" descr="http://ebs.toyotavn.com.vn:8000/OA_MEDIA/fwkhp_folder.gif">
            <a:extLst>
              <a:ext uri="{FF2B5EF4-FFF2-40B4-BE49-F238E27FC236}">
                <a16:creationId xmlns:a16="http://schemas.microsoft.com/office/drawing/2014/main" xmlns="" id="{00000000-0008-0000-11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4" name="Picture 393" descr="http://ebs.toyotavn.com.vn:8000/OA_MEDIA/fwkhp_folder.gif">
            <a:extLst>
              <a:ext uri="{FF2B5EF4-FFF2-40B4-BE49-F238E27FC236}">
                <a16:creationId xmlns:a16="http://schemas.microsoft.com/office/drawing/2014/main" xmlns="" id="{00000000-0008-0000-11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5" name="Picture 394" descr="http://ebs.toyotavn.com.vn:8000/OA_MEDIA/fwkhp_folder.gif">
            <a:extLst>
              <a:ext uri="{FF2B5EF4-FFF2-40B4-BE49-F238E27FC236}">
                <a16:creationId xmlns:a16="http://schemas.microsoft.com/office/drawing/2014/main" xmlns="" id="{00000000-0008-0000-11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6" name="Picture 395" descr="http://ebs.toyotavn.com.vn:8000/OA_MEDIA/fwkhp_folder.gif">
            <a:extLst>
              <a:ext uri="{FF2B5EF4-FFF2-40B4-BE49-F238E27FC236}">
                <a16:creationId xmlns:a16="http://schemas.microsoft.com/office/drawing/2014/main" xmlns="" id="{00000000-0008-0000-11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397" name="Picture 396" descr="http://ebs.toyotavn.com.vn:8000/OA_MEDIA/fwkhp_folder.gif">
          <a:extLst>
            <a:ext uri="{FF2B5EF4-FFF2-40B4-BE49-F238E27FC236}">
              <a16:creationId xmlns:a16="http://schemas.microsoft.com/office/drawing/2014/main" xmlns="" id="{00000000-0008-0000-11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398" name="Group 397">
          <a:extLst>
            <a:ext uri="{FF2B5EF4-FFF2-40B4-BE49-F238E27FC236}">
              <a16:creationId xmlns:a16="http://schemas.microsoft.com/office/drawing/2014/main" xmlns="" id="{00000000-0008-0000-1100-00008E010000}"/>
            </a:ext>
          </a:extLst>
        </xdr:cNvPr>
        <xdr:cNvGrpSpPr/>
      </xdr:nvGrpSpPr>
      <xdr:grpSpPr>
        <a:xfrm>
          <a:off x="6262008" y="2057401"/>
          <a:ext cx="253092" cy="865414"/>
          <a:chOff x="462644" y="2122714"/>
          <a:chExt cx="157843" cy="865414"/>
        </a:xfrm>
      </xdr:grpSpPr>
      <xdr:pic>
        <xdr:nvPicPr>
          <xdr:cNvPr id="399" name="Picture 398" descr="http://ebs.toyotavn.com.vn:8000/OA_MEDIA/fwkhp_folder.gif">
            <a:extLst>
              <a:ext uri="{FF2B5EF4-FFF2-40B4-BE49-F238E27FC236}">
                <a16:creationId xmlns:a16="http://schemas.microsoft.com/office/drawing/2014/main" xmlns="" id="{00000000-0008-0000-11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0" name="Picture 399" descr="http://ebs.toyotavn.com.vn:8000/OA_MEDIA/fwkhp_folder.gif">
            <a:extLst>
              <a:ext uri="{FF2B5EF4-FFF2-40B4-BE49-F238E27FC236}">
                <a16:creationId xmlns:a16="http://schemas.microsoft.com/office/drawing/2014/main" xmlns="" id="{00000000-0008-0000-11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1" name="Picture 400" descr="http://ebs.toyotavn.com.vn:8000/OA_MEDIA/fwkhp_folder.gif">
            <a:extLst>
              <a:ext uri="{FF2B5EF4-FFF2-40B4-BE49-F238E27FC236}">
                <a16:creationId xmlns:a16="http://schemas.microsoft.com/office/drawing/2014/main" xmlns="" id="{00000000-0008-0000-11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2" name="Picture 401" descr="http://ebs.toyotavn.com.vn:8000/OA_MEDIA/fwkhp_folder.gif">
            <a:extLst>
              <a:ext uri="{FF2B5EF4-FFF2-40B4-BE49-F238E27FC236}">
                <a16:creationId xmlns:a16="http://schemas.microsoft.com/office/drawing/2014/main" xmlns="" id="{00000000-0008-0000-11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03" name="Group 402">
          <a:extLst>
            <a:ext uri="{FF2B5EF4-FFF2-40B4-BE49-F238E27FC236}">
              <a16:creationId xmlns:a16="http://schemas.microsoft.com/office/drawing/2014/main" xmlns="" id="{00000000-0008-0000-1100-000093010000}"/>
            </a:ext>
          </a:extLst>
        </xdr:cNvPr>
        <xdr:cNvGrpSpPr/>
      </xdr:nvGrpSpPr>
      <xdr:grpSpPr>
        <a:xfrm>
          <a:off x="6262008" y="2057401"/>
          <a:ext cx="253092" cy="865414"/>
          <a:chOff x="462644" y="2122714"/>
          <a:chExt cx="157843" cy="865414"/>
        </a:xfrm>
      </xdr:grpSpPr>
      <xdr:pic>
        <xdr:nvPicPr>
          <xdr:cNvPr id="404" name="Picture 403" descr="http://ebs.toyotavn.com.vn:8000/OA_MEDIA/fwkhp_folder.gif">
            <a:extLst>
              <a:ext uri="{FF2B5EF4-FFF2-40B4-BE49-F238E27FC236}">
                <a16:creationId xmlns:a16="http://schemas.microsoft.com/office/drawing/2014/main" xmlns="" id="{00000000-0008-0000-11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5" name="Picture 404" descr="http://ebs.toyotavn.com.vn:8000/OA_MEDIA/fwkhp_folder.gif">
            <a:extLst>
              <a:ext uri="{FF2B5EF4-FFF2-40B4-BE49-F238E27FC236}">
                <a16:creationId xmlns:a16="http://schemas.microsoft.com/office/drawing/2014/main" xmlns="" id="{00000000-0008-0000-11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6" name="Picture 405" descr="http://ebs.toyotavn.com.vn:8000/OA_MEDIA/fwkhp_folder.gif">
            <a:extLst>
              <a:ext uri="{FF2B5EF4-FFF2-40B4-BE49-F238E27FC236}">
                <a16:creationId xmlns:a16="http://schemas.microsoft.com/office/drawing/2014/main" xmlns="" id="{00000000-0008-0000-11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7" name="Picture 406" descr="http://ebs.toyotavn.com.vn:8000/OA_MEDIA/fwkhp_folder.gif">
            <a:extLst>
              <a:ext uri="{FF2B5EF4-FFF2-40B4-BE49-F238E27FC236}">
                <a16:creationId xmlns:a16="http://schemas.microsoft.com/office/drawing/2014/main" xmlns="" id="{00000000-0008-0000-11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08" name="Group 407">
          <a:extLst>
            <a:ext uri="{FF2B5EF4-FFF2-40B4-BE49-F238E27FC236}">
              <a16:creationId xmlns:a16="http://schemas.microsoft.com/office/drawing/2014/main" xmlns="" id="{00000000-0008-0000-1100-000098010000}"/>
            </a:ext>
          </a:extLst>
        </xdr:cNvPr>
        <xdr:cNvGrpSpPr/>
      </xdr:nvGrpSpPr>
      <xdr:grpSpPr>
        <a:xfrm>
          <a:off x="6262008" y="2057401"/>
          <a:ext cx="253092" cy="865414"/>
          <a:chOff x="462644" y="2122714"/>
          <a:chExt cx="157843" cy="865414"/>
        </a:xfrm>
      </xdr:grpSpPr>
      <xdr:pic>
        <xdr:nvPicPr>
          <xdr:cNvPr id="409" name="Picture 408" descr="http://ebs.toyotavn.com.vn:8000/OA_MEDIA/fwkhp_folder.gif">
            <a:extLst>
              <a:ext uri="{FF2B5EF4-FFF2-40B4-BE49-F238E27FC236}">
                <a16:creationId xmlns:a16="http://schemas.microsoft.com/office/drawing/2014/main" xmlns="" id="{00000000-0008-0000-11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0" name="Picture 409" descr="http://ebs.toyotavn.com.vn:8000/OA_MEDIA/fwkhp_folder.gif">
            <a:extLst>
              <a:ext uri="{FF2B5EF4-FFF2-40B4-BE49-F238E27FC236}">
                <a16:creationId xmlns:a16="http://schemas.microsoft.com/office/drawing/2014/main" xmlns="" id="{00000000-0008-0000-11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1" name="Picture 410" descr="http://ebs.toyotavn.com.vn:8000/OA_MEDIA/fwkhp_folder.gif">
            <a:extLst>
              <a:ext uri="{FF2B5EF4-FFF2-40B4-BE49-F238E27FC236}">
                <a16:creationId xmlns:a16="http://schemas.microsoft.com/office/drawing/2014/main" xmlns="" id="{00000000-0008-0000-11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2" name="Picture 411" descr="http://ebs.toyotavn.com.vn:8000/OA_MEDIA/fwkhp_folder.gif">
            <a:extLst>
              <a:ext uri="{FF2B5EF4-FFF2-40B4-BE49-F238E27FC236}">
                <a16:creationId xmlns:a16="http://schemas.microsoft.com/office/drawing/2014/main" xmlns="" id="{00000000-0008-0000-11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13" name="Group 412">
          <a:extLst>
            <a:ext uri="{FF2B5EF4-FFF2-40B4-BE49-F238E27FC236}">
              <a16:creationId xmlns:a16="http://schemas.microsoft.com/office/drawing/2014/main" xmlns="" id="{00000000-0008-0000-1100-00009D010000}"/>
            </a:ext>
          </a:extLst>
        </xdr:cNvPr>
        <xdr:cNvGrpSpPr/>
      </xdr:nvGrpSpPr>
      <xdr:grpSpPr>
        <a:xfrm>
          <a:off x="6262008" y="2057401"/>
          <a:ext cx="253092" cy="865414"/>
          <a:chOff x="462644" y="2122714"/>
          <a:chExt cx="157843" cy="865414"/>
        </a:xfrm>
      </xdr:grpSpPr>
      <xdr:pic>
        <xdr:nvPicPr>
          <xdr:cNvPr id="414" name="Picture 413" descr="http://ebs.toyotavn.com.vn:8000/OA_MEDIA/fwkhp_folder.gif">
            <a:extLst>
              <a:ext uri="{FF2B5EF4-FFF2-40B4-BE49-F238E27FC236}">
                <a16:creationId xmlns:a16="http://schemas.microsoft.com/office/drawing/2014/main" xmlns="" id="{00000000-0008-0000-1100-00009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5" name="Picture 414" descr="http://ebs.toyotavn.com.vn:8000/OA_MEDIA/fwkhp_folder.gif">
            <a:extLst>
              <a:ext uri="{FF2B5EF4-FFF2-40B4-BE49-F238E27FC236}">
                <a16:creationId xmlns:a16="http://schemas.microsoft.com/office/drawing/2014/main" xmlns="" id="{00000000-0008-0000-11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6" name="Picture 415" descr="http://ebs.toyotavn.com.vn:8000/OA_MEDIA/fwkhp_folder.gif">
            <a:extLst>
              <a:ext uri="{FF2B5EF4-FFF2-40B4-BE49-F238E27FC236}">
                <a16:creationId xmlns:a16="http://schemas.microsoft.com/office/drawing/2014/main" xmlns="" id="{00000000-0008-0000-11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7" name="Picture 416" descr="http://ebs.toyotavn.com.vn:8000/OA_MEDIA/fwkhp_folder.gif">
            <a:extLst>
              <a:ext uri="{FF2B5EF4-FFF2-40B4-BE49-F238E27FC236}">
                <a16:creationId xmlns:a16="http://schemas.microsoft.com/office/drawing/2014/main" xmlns="" id="{00000000-0008-0000-11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18" name="Group 417">
          <a:extLst>
            <a:ext uri="{FF2B5EF4-FFF2-40B4-BE49-F238E27FC236}">
              <a16:creationId xmlns:a16="http://schemas.microsoft.com/office/drawing/2014/main" xmlns="" id="{00000000-0008-0000-1100-0000A2010000}"/>
            </a:ext>
          </a:extLst>
        </xdr:cNvPr>
        <xdr:cNvGrpSpPr/>
      </xdr:nvGrpSpPr>
      <xdr:grpSpPr>
        <a:xfrm>
          <a:off x="6278337" y="3039836"/>
          <a:ext cx="253092" cy="865414"/>
          <a:chOff x="462644" y="2122714"/>
          <a:chExt cx="157843" cy="865414"/>
        </a:xfrm>
      </xdr:grpSpPr>
      <xdr:pic>
        <xdr:nvPicPr>
          <xdr:cNvPr id="419" name="Picture 418" descr="http://ebs.toyotavn.com.vn:8000/OA_MEDIA/fwkhp_folder.gif">
            <a:extLst>
              <a:ext uri="{FF2B5EF4-FFF2-40B4-BE49-F238E27FC236}">
                <a16:creationId xmlns:a16="http://schemas.microsoft.com/office/drawing/2014/main" xmlns="" id="{00000000-0008-0000-1100-0000A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0" name="Picture 419" descr="http://ebs.toyotavn.com.vn:8000/OA_MEDIA/fwkhp_folder.gif">
            <a:extLst>
              <a:ext uri="{FF2B5EF4-FFF2-40B4-BE49-F238E27FC236}">
                <a16:creationId xmlns:a16="http://schemas.microsoft.com/office/drawing/2014/main" xmlns="" id="{00000000-0008-0000-11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1" name="Picture 420" descr="http://ebs.toyotavn.com.vn:8000/OA_MEDIA/fwkhp_folder.gif">
            <a:extLst>
              <a:ext uri="{FF2B5EF4-FFF2-40B4-BE49-F238E27FC236}">
                <a16:creationId xmlns:a16="http://schemas.microsoft.com/office/drawing/2014/main" xmlns="" id="{00000000-0008-0000-11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2" name="Picture 421" descr="http://ebs.toyotavn.com.vn:8000/OA_MEDIA/fwkhp_folder.gif">
            <a:extLst>
              <a:ext uri="{FF2B5EF4-FFF2-40B4-BE49-F238E27FC236}">
                <a16:creationId xmlns:a16="http://schemas.microsoft.com/office/drawing/2014/main" xmlns="" id="{00000000-0008-0000-11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23" name="Group 422">
          <a:extLst>
            <a:ext uri="{FF2B5EF4-FFF2-40B4-BE49-F238E27FC236}">
              <a16:creationId xmlns:a16="http://schemas.microsoft.com/office/drawing/2014/main" xmlns="" id="{00000000-0008-0000-1100-0000A7010000}"/>
            </a:ext>
          </a:extLst>
        </xdr:cNvPr>
        <xdr:cNvGrpSpPr/>
      </xdr:nvGrpSpPr>
      <xdr:grpSpPr>
        <a:xfrm>
          <a:off x="6262008" y="2057401"/>
          <a:ext cx="253092" cy="865414"/>
          <a:chOff x="462644" y="2122714"/>
          <a:chExt cx="157843" cy="865414"/>
        </a:xfrm>
      </xdr:grpSpPr>
      <xdr:pic>
        <xdr:nvPicPr>
          <xdr:cNvPr id="424" name="Picture 423" descr="http://ebs.toyotavn.com.vn:8000/OA_MEDIA/fwkhp_folder.gif">
            <a:extLst>
              <a:ext uri="{FF2B5EF4-FFF2-40B4-BE49-F238E27FC236}">
                <a16:creationId xmlns:a16="http://schemas.microsoft.com/office/drawing/2014/main" xmlns="" id="{00000000-0008-0000-1100-0000A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5" name="Picture 424" descr="http://ebs.toyotavn.com.vn:8000/OA_MEDIA/fwkhp_folder.gif">
            <a:extLst>
              <a:ext uri="{FF2B5EF4-FFF2-40B4-BE49-F238E27FC236}">
                <a16:creationId xmlns:a16="http://schemas.microsoft.com/office/drawing/2014/main" xmlns="" id="{00000000-0008-0000-11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6" name="Picture 425" descr="http://ebs.toyotavn.com.vn:8000/OA_MEDIA/fwkhp_folder.gif">
            <a:extLst>
              <a:ext uri="{FF2B5EF4-FFF2-40B4-BE49-F238E27FC236}">
                <a16:creationId xmlns:a16="http://schemas.microsoft.com/office/drawing/2014/main" xmlns="" id="{00000000-0008-0000-11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7" name="Picture 426" descr="http://ebs.toyotavn.com.vn:8000/OA_MEDIA/fwkhp_folder.gif">
            <a:extLst>
              <a:ext uri="{FF2B5EF4-FFF2-40B4-BE49-F238E27FC236}">
                <a16:creationId xmlns:a16="http://schemas.microsoft.com/office/drawing/2014/main" xmlns="" id="{00000000-0008-0000-11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28" name="Group 427">
          <a:extLst>
            <a:ext uri="{FF2B5EF4-FFF2-40B4-BE49-F238E27FC236}">
              <a16:creationId xmlns:a16="http://schemas.microsoft.com/office/drawing/2014/main" xmlns="" id="{00000000-0008-0000-1100-0000AC010000}"/>
            </a:ext>
          </a:extLst>
        </xdr:cNvPr>
        <xdr:cNvGrpSpPr/>
      </xdr:nvGrpSpPr>
      <xdr:grpSpPr>
        <a:xfrm>
          <a:off x="6262008" y="2057401"/>
          <a:ext cx="253092" cy="865414"/>
          <a:chOff x="462644" y="2122714"/>
          <a:chExt cx="157843" cy="865414"/>
        </a:xfrm>
      </xdr:grpSpPr>
      <xdr:pic>
        <xdr:nvPicPr>
          <xdr:cNvPr id="429" name="Picture 428" descr="http://ebs.toyotavn.com.vn:8000/OA_MEDIA/fwkhp_folder.gif">
            <a:extLst>
              <a:ext uri="{FF2B5EF4-FFF2-40B4-BE49-F238E27FC236}">
                <a16:creationId xmlns:a16="http://schemas.microsoft.com/office/drawing/2014/main" xmlns="" id="{00000000-0008-0000-1100-0000A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0" name="Picture 429" descr="http://ebs.toyotavn.com.vn:8000/OA_MEDIA/fwkhp_folder.gif">
            <a:extLst>
              <a:ext uri="{FF2B5EF4-FFF2-40B4-BE49-F238E27FC236}">
                <a16:creationId xmlns:a16="http://schemas.microsoft.com/office/drawing/2014/main" xmlns="" id="{00000000-0008-0000-11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1" name="Picture 430" descr="http://ebs.toyotavn.com.vn:8000/OA_MEDIA/fwkhp_folder.gif">
            <a:extLst>
              <a:ext uri="{FF2B5EF4-FFF2-40B4-BE49-F238E27FC236}">
                <a16:creationId xmlns:a16="http://schemas.microsoft.com/office/drawing/2014/main" xmlns="" id="{00000000-0008-0000-11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2" name="Picture 431" descr="http://ebs.toyotavn.com.vn:8000/OA_MEDIA/fwkhp_folder.gif">
            <a:extLst>
              <a:ext uri="{FF2B5EF4-FFF2-40B4-BE49-F238E27FC236}">
                <a16:creationId xmlns:a16="http://schemas.microsoft.com/office/drawing/2014/main" xmlns="" id="{00000000-0008-0000-11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33" name="Group 432">
          <a:extLst>
            <a:ext uri="{FF2B5EF4-FFF2-40B4-BE49-F238E27FC236}">
              <a16:creationId xmlns:a16="http://schemas.microsoft.com/office/drawing/2014/main" xmlns="" id="{00000000-0008-0000-1100-0000B1010000}"/>
            </a:ext>
          </a:extLst>
        </xdr:cNvPr>
        <xdr:cNvGrpSpPr/>
      </xdr:nvGrpSpPr>
      <xdr:grpSpPr>
        <a:xfrm>
          <a:off x="6262008" y="2057401"/>
          <a:ext cx="253092" cy="865414"/>
          <a:chOff x="462644" y="2122714"/>
          <a:chExt cx="157843" cy="865414"/>
        </a:xfrm>
      </xdr:grpSpPr>
      <xdr:pic>
        <xdr:nvPicPr>
          <xdr:cNvPr id="434" name="Picture 433" descr="http://ebs.toyotavn.com.vn:8000/OA_MEDIA/fwkhp_folder.gif">
            <a:extLst>
              <a:ext uri="{FF2B5EF4-FFF2-40B4-BE49-F238E27FC236}">
                <a16:creationId xmlns:a16="http://schemas.microsoft.com/office/drawing/2014/main" xmlns="" id="{00000000-0008-0000-1100-0000B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5" name="Picture 434" descr="http://ebs.toyotavn.com.vn:8000/OA_MEDIA/fwkhp_folder.gif">
            <a:extLst>
              <a:ext uri="{FF2B5EF4-FFF2-40B4-BE49-F238E27FC236}">
                <a16:creationId xmlns:a16="http://schemas.microsoft.com/office/drawing/2014/main" xmlns="" id="{00000000-0008-0000-11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6" name="Picture 435" descr="http://ebs.toyotavn.com.vn:8000/OA_MEDIA/fwkhp_folder.gif">
            <a:extLst>
              <a:ext uri="{FF2B5EF4-FFF2-40B4-BE49-F238E27FC236}">
                <a16:creationId xmlns:a16="http://schemas.microsoft.com/office/drawing/2014/main" xmlns="" id="{00000000-0008-0000-11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7" name="Picture 436" descr="http://ebs.toyotavn.com.vn:8000/OA_MEDIA/fwkhp_folder.gif">
            <a:extLst>
              <a:ext uri="{FF2B5EF4-FFF2-40B4-BE49-F238E27FC236}">
                <a16:creationId xmlns:a16="http://schemas.microsoft.com/office/drawing/2014/main" xmlns="" id="{00000000-0008-0000-11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438" name="Picture 437" descr="http://ebs.toyotavn.com.vn:8000/OA_MEDIA/fwkhp_folder.gif">
          <a:extLst>
            <a:ext uri="{FF2B5EF4-FFF2-40B4-BE49-F238E27FC236}">
              <a16:creationId xmlns:a16="http://schemas.microsoft.com/office/drawing/2014/main" xmlns="" id="{00000000-0008-0000-11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439" name="Group 438">
          <a:extLst>
            <a:ext uri="{FF2B5EF4-FFF2-40B4-BE49-F238E27FC236}">
              <a16:creationId xmlns:a16="http://schemas.microsoft.com/office/drawing/2014/main" xmlns="" id="{00000000-0008-0000-1100-0000B7010000}"/>
            </a:ext>
          </a:extLst>
        </xdr:cNvPr>
        <xdr:cNvGrpSpPr/>
      </xdr:nvGrpSpPr>
      <xdr:grpSpPr>
        <a:xfrm>
          <a:off x="6262008" y="2057401"/>
          <a:ext cx="253092" cy="865414"/>
          <a:chOff x="462644" y="2122714"/>
          <a:chExt cx="157843" cy="865414"/>
        </a:xfrm>
      </xdr:grpSpPr>
      <xdr:pic>
        <xdr:nvPicPr>
          <xdr:cNvPr id="440" name="Picture 439" descr="http://ebs.toyotavn.com.vn:8000/OA_MEDIA/fwkhp_folder.gif">
            <a:extLst>
              <a:ext uri="{FF2B5EF4-FFF2-40B4-BE49-F238E27FC236}">
                <a16:creationId xmlns:a16="http://schemas.microsoft.com/office/drawing/2014/main" xmlns="" id="{00000000-0008-0000-11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1" name="Picture 440" descr="http://ebs.toyotavn.com.vn:8000/OA_MEDIA/fwkhp_folder.gif">
            <a:extLst>
              <a:ext uri="{FF2B5EF4-FFF2-40B4-BE49-F238E27FC236}">
                <a16:creationId xmlns:a16="http://schemas.microsoft.com/office/drawing/2014/main" xmlns="" id="{00000000-0008-0000-11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2" name="Picture 441" descr="http://ebs.toyotavn.com.vn:8000/OA_MEDIA/fwkhp_folder.gif">
            <a:extLst>
              <a:ext uri="{FF2B5EF4-FFF2-40B4-BE49-F238E27FC236}">
                <a16:creationId xmlns:a16="http://schemas.microsoft.com/office/drawing/2014/main" xmlns="" id="{00000000-0008-0000-11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3" name="Picture 442" descr="http://ebs.toyotavn.com.vn:8000/OA_MEDIA/fwkhp_folder.gif">
            <a:extLst>
              <a:ext uri="{FF2B5EF4-FFF2-40B4-BE49-F238E27FC236}">
                <a16:creationId xmlns:a16="http://schemas.microsoft.com/office/drawing/2014/main" xmlns="" id="{00000000-0008-0000-11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44" name="Group 443">
          <a:extLst>
            <a:ext uri="{FF2B5EF4-FFF2-40B4-BE49-F238E27FC236}">
              <a16:creationId xmlns:a16="http://schemas.microsoft.com/office/drawing/2014/main" xmlns="" id="{00000000-0008-0000-1100-0000BC010000}"/>
            </a:ext>
          </a:extLst>
        </xdr:cNvPr>
        <xdr:cNvGrpSpPr/>
      </xdr:nvGrpSpPr>
      <xdr:grpSpPr>
        <a:xfrm>
          <a:off x="6278337" y="3039836"/>
          <a:ext cx="253092" cy="865414"/>
          <a:chOff x="462644" y="2122714"/>
          <a:chExt cx="157843" cy="865414"/>
        </a:xfrm>
      </xdr:grpSpPr>
      <xdr:pic>
        <xdr:nvPicPr>
          <xdr:cNvPr id="445" name="Picture 444" descr="http://ebs.toyotavn.com.vn:8000/OA_MEDIA/fwkhp_folder.gif">
            <a:extLst>
              <a:ext uri="{FF2B5EF4-FFF2-40B4-BE49-F238E27FC236}">
                <a16:creationId xmlns:a16="http://schemas.microsoft.com/office/drawing/2014/main" xmlns="" id="{00000000-0008-0000-11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6" name="Picture 445" descr="http://ebs.toyotavn.com.vn:8000/OA_MEDIA/fwkhp_folder.gif">
            <a:extLst>
              <a:ext uri="{FF2B5EF4-FFF2-40B4-BE49-F238E27FC236}">
                <a16:creationId xmlns:a16="http://schemas.microsoft.com/office/drawing/2014/main" xmlns="" id="{00000000-0008-0000-11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7" name="Picture 446" descr="http://ebs.toyotavn.com.vn:8000/OA_MEDIA/fwkhp_folder.gif">
            <a:extLst>
              <a:ext uri="{FF2B5EF4-FFF2-40B4-BE49-F238E27FC236}">
                <a16:creationId xmlns:a16="http://schemas.microsoft.com/office/drawing/2014/main" xmlns="" id="{00000000-0008-0000-11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8" name="Picture 447" descr="http://ebs.toyotavn.com.vn:8000/OA_MEDIA/fwkhp_folder.gif">
            <a:extLst>
              <a:ext uri="{FF2B5EF4-FFF2-40B4-BE49-F238E27FC236}">
                <a16:creationId xmlns:a16="http://schemas.microsoft.com/office/drawing/2014/main" xmlns="" id="{00000000-0008-0000-11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49" name="Group 448">
          <a:extLst>
            <a:ext uri="{FF2B5EF4-FFF2-40B4-BE49-F238E27FC236}">
              <a16:creationId xmlns:a16="http://schemas.microsoft.com/office/drawing/2014/main" xmlns="" id="{00000000-0008-0000-1100-0000C1010000}"/>
            </a:ext>
          </a:extLst>
        </xdr:cNvPr>
        <xdr:cNvGrpSpPr/>
      </xdr:nvGrpSpPr>
      <xdr:grpSpPr>
        <a:xfrm>
          <a:off x="6262008" y="2057401"/>
          <a:ext cx="253092" cy="865414"/>
          <a:chOff x="462644" y="2122714"/>
          <a:chExt cx="157843" cy="865414"/>
        </a:xfrm>
      </xdr:grpSpPr>
      <xdr:pic>
        <xdr:nvPicPr>
          <xdr:cNvPr id="450" name="Picture 449" descr="http://ebs.toyotavn.com.vn:8000/OA_MEDIA/fwkhp_folder.gif">
            <a:extLst>
              <a:ext uri="{FF2B5EF4-FFF2-40B4-BE49-F238E27FC236}">
                <a16:creationId xmlns:a16="http://schemas.microsoft.com/office/drawing/2014/main" xmlns="" id="{00000000-0008-0000-11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1" name="Picture 450" descr="http://ebs.toyotavn.com.vn:8000/OA_MEDIA/fwkhp_folder.gif">
            <a:extLst>
              <a:ext uri="{FF2B5EF4-FFF2-40B4-BE49-F238E27FC236}">
                <a16:creationId xmlns:a16="http://schemas.microsoft.com/office/drawing/2014/main" xmlns="" id="{00000000-0008-0000-11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2" name="Picture 451" descr="http://ebs.toyotavn.com.vn:8000/OA_MEDIA/fwkhp_folder.gif">
            <a:extLst>
              <a:ext uri="{FF2B5EF4-FFF2-40B4-BE49-F238E27FC236}">
                <a16:creationId xmlns:a16="http://schemas.microsoft.com/office/drawing/2014/main" xmlns="" id="{00000000-0008-0000-11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3" name="Picture 452" descr="http://ebs.toyotavn.com.vn:8000/OA_MEDIA/fwkhp_folder.gif">
            <a:extLst>
              <a:ext uri="{FF2B5EF4-FFF2-40B4-BE49-F238E27FC236}">
                <a16:creationId xmlns:a16="http://schemas.microsoft.com/office/drawing/2014/main" xmlns="" id="{00000000-0008-0000-11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54" name="Group 453">
          <a:extLst>
            <a:ext uri="{FF2B5EF4-FFF2-40B4-BE49-F238E27FC236}">
              <a16:creationId xmlns:a16="http://schemas.microsoft.com/office/drawing/2014/main" xmlns="" id="{00000000-0008-0000-1100-0000C6010000}"/>
            </a:ext>
          </a:extLst>
        </xdr:cNvPr>
        <xdr:cNvGrpSpPr/>
      </xdr:nvGrpSpPr>
      <xdr:grpSpPr>
        <a:xfrm>
          <a:off x="6262008" y="2057401"/>
          <a:ext cx="253092" cy="865414"/>
          <a:chOff x="462644" y="2122714"/>
          <a:chExt cx="157843" cy="865414"/>
        </a:xfrm>
      </xdr:grpSpPr>
      <xdr:pic>
        <xdr:nvPicPr>
          <xdr:cNvPr id="455" name="Picture 454" descr="http://ebs.toyotavn.com.vn:8000/OA_MEDIA/fwkhp_folder.gif">
            <a:extLst>
              <a:ext uri="{FF2B5EF4-FFF2-40B4-BE49-F238E27FC236}">
                <a16:creationId xmlns:a16="http://schemas.microsoft.com/office/drawing/2014/main" xmlns="" id="{00000000-0008-0000-1100-0000C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6" name="Picture 455" descr="http://ebs.toyotavn.com.vn:8000/OA_MEDIA/fwkhp_folder.gif">
            <a:extLst>
              <a:ext uri="{FF2B5EF4-FFF2-40B4-BE49-F238E27FC236}">
                <a16:creationId xmlns:a16="http://schemas.microsoft.com/office/drawing/2014/main" xmlns="" id="{00000000-0008-0000-11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7" name="Picture 456" descr="http://ebs.toyotavn.com.vn:8000/OA_MEDIA/fwkhp_folder.gif">
            <a:extLst>
              <a:ext uri="{FF2B5EF4-FFF2-40B4-BE49-F238E27FC236}">
                <a16:creationId xmlns:a16="http://schemas.microsoft.com/office/drawing/2014/main" xmlns="" id="{00000000-0008-0000-11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8" name="Picture 457" descr="http://ebs.toyotavn.com.vn:8000/OA_MEDIA/fwkhp_folder.gif">
            <a:extLst>
              <a:ext uri="{FF2B5EF4-FFF2-40B4-BE49-F238E27FC236}">
                <a16:creationId xmlns:a16="http://schemas.microsoft.com/office/drawing/2014/main" xmlns="" id="{00000000-0008-0000-11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59" name="Group 458">
          <a:extLst>
            <a:ext uri="{FF2B5EF4-FFF2-40B4-BE49-F238E27FC236}">
              <a16:creationId xmlns:a16="http://schemas.microsoft.com/office/drawing/2014/main" xmlns="" id="{00000000-0008-0000-1100-0000CB010000}"/>
            </a:ext>
          </a:extLst>
        </xdr:cNvPr>
        <xdr:cNvGrpSpPr/>
      </xdr:nvGrpSpPr>
      <xdr:grpSpPr>
        <a:xfrm>
          <a:off x="6278337" y="3039836"/>
          <a:ext cx="253092" cy="865414"/>
          <a:chOff x="462644" y="2122714"/>
          <a:chExt cx="157843" cy="865414"/>
        </a:xfrm>
      </xdr:grpSpPr>
      <xdr:pic>
        <xdr:nvPicPr>
          <xdr:cNvPr id="460" name="Picture 459" descr="http://ebs.toyotavn.com.vn:8000/OA_MEDIA/fwkhp_folder.gif">
            <a:extLst>
              <a:ext uri="{FF2B5EF4-FFF2-40B4-BE49-F238E27FC236}">
                <a16:creationId xmlns:a16="http://schemas.microsoft.com/office/drawing/2014/main" xmlns="" id="{00000000-0008-0000-1100-0000C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1" name="Picture 460" descr="http://ebs.toyotavn.com.vn:8000/OA_MEDIA/fwkhp_folder.gif">
            <a:extLst>
              <a:ext uri="{FF2B5EF4-FFF2-40B4-BE49-F238E27FC236}">
                <a16:creationId xmlns:a16="http://schemas.microsoft.com/office/drawing/2014/main" xmlns="" id="{00000000-0008-0000-11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2" name="Picture 461" descr="http://ebs.toyotavn.com.vn:8000/OA_MEDIA/fwkhp_folder.gif">
            <a:extLst>
              <a:ext uri="{FF2B5EF4-FFF2-40B4-BE49-F238E27FC236}">
                <a16:creationId xmlns:a16="http://schemas.microsoft.com/office/drawing/2014/main" xmlns="" id="{00000000-0008-0000-11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3" name="Picture 462" descr="http://ebs.toyotavn.com.vn:8000/OA_MEDIA/fwkhp_folder.gif">
            <a:extLst>
              <a:ext uri="{FF2B5EF4-FFF2-40B4-BE49-F238E27FC236}">
                <a16:creationId xmlns:a16="http://schemas.microsoft.com/office/drawing/2014/main" xmlns="" id="{00000000-0008-0000-11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64" name="Group 463">
          <a:extLst>
            <a:ext uri="{FF2B5EF4-FFF2-40B4-BE49-F238E27FC236}">
              <a16:creationId xmlns:a16="http://schemas.microsoft.com/office/drawing/2014/main" xmlns="" id="{00000000-0008-0000-1100-0000D0010000}"/>
            </a:ext>
          </a:extLst>
        </xdr:cNvPr>
        <xdr:cNvGrpSpPr/>
      </xdr:nvGrpSpPr>
      <xdr:grpSpPr>
        <a:xfrm>
          <a:off x="6262008" y="2057401"/>
          <a:ext cx="253092" cy="865414"/>
          <a:chOff x="462644" y="2122714"/>
          <a:chExt cx="157843" cy="865414"/>
        </a:xfrm>
      </xdr:grpSpPr>
      <xdr:pic>
        <xdr:nvPicPr>
          <xdr:cNvPr id="465" name="Picture 464" descr="http://ebs.toyotavn.com.vn:8000/OA_MEDIA/fwkhp_folder.gif">
            <a:extLst>
              <a:ext uri="{FF2B5EF4-FFF2-40B4-BE49-F238E27FC236}">
                <a16:creationId xmlns:a16="http://schemas.microsoft.com/office/drawing/2014/main" xmlns="" id="{00000000-0008-0000-1100-0000D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6" name="Picture 465" descr="http://ebs.toyotavn.com.vn:8000/OA_MEDIA/fwkhp_folder.gif">
            <a:extLst>
              <a:ext uri="{FF2B5EF4-FFF2-40B4-BE49-F238E27FC236}">
                <a16:creationId xmlns:a16="http://schemas.microsoft.com/office/drawing/2014/main" xmlns="" id="{00000000-0008-0000-11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7" name="Picture 466" descr="http://ebs.toyotavn.com.vn:8000/OA_MEDIA/fwkhp_folder.gif">
            <a:extLst>
              <a:ext uri="{FF2B5EF4-FFF2-40B4-BE49-F238E27FC236}">
                <a16:creationId xmlns:a16="http://schemas.microsoft.com/office/drawing/2014/main" xmlns="" id="{00000000-0008-0000-11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8" name="Picture 467" descr="http://ebs.toyotavn.com.vn:8000/OA_MEDIA/fwkhp_folder.gif">
            <a:extLst>
              <a:ext uri="{FF2B5EF4-FFF2-40B4-BE49-F238E27FC236}">
                <a16:creationId xmlns:a16="http://schemas.microsoft.com/office/drawing/2014/main" xmlns="" id="{00000000-0008-0000-11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69" name="Group 468">
          <a:extLst>
            <a:ext uri="{FF2B5EF4-FFF2-40B4-BE49-F238E27FC236}">
              <a16:creationId xmlns:a16="http://schemas.microsoft.com/office/drawing/2014/main" xmlns="" id="{00000000-0008-0000-1100-0000D5010000}"/>
            </a:ext>
          </a:extLst>
        </xdr:cNvPr>
        <xdr:cNvGrpSpPr/>
      </xdr:nvGrpSpPr>
      <xdr:grpSpPr>
        <a:xfrm>
          <a:off x="6262008" y="2057401"/>
          <a:ext cx="253092" cy="865414"/>
          <a:chOff x="462644" y="2122714"/>
          <a:chExt cx="157843" cy="865414"/>
        </a:xfrm>
      </xdr:grpSpPr>
      <xdr:pic>
        <xdr:nvPicPr>
          <xdr:cNvPr id="470" name="Picture 469" descr="http://ebs.toyotavn.com.vn:8000/OA_MEDIA/fwkhp_folder.gif">
            <a:extLst>
              <a:ext uri="{FF2B5EF4-FFF2-40B4-BE49-F238E27FC236}">
                <a16:creationId xmlns:a16="http://schemas.microsoft.com/office/drawing/2014/main" xmlns="" id="{00000000-0008-0000-1100-0000D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1" name="Picture 470" descr="http://ebs.toyotavn.com.vn:8000/OA_MEDIA/fwkhp_folder.gif">
            <a:extLst>
              <a:ext uri="{FF2B5EF4-FFF2-40B4-BE49-F238E27FC236}">
                <a16:creationId xmlns:a16="http://schemas.microsoft.com/office/drawing/2014/main" xmlns="" id="{00000000-0008-0000-11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2" name="Picture 471" descr="http://ebs.toyotavn.com.vn:8000/OA_MEDIA/fwkhp_folder.gif">
            <a:extLst>
              <a:ext uri="{FF2B5EF4-FFF2-40B4-BE49-F238E27FC236}">
                <a16:creationId xmlns:a16="http://schemas.microsoft.com/office/drawing/2014/main" xmlns="" id="{00000000-0008-0000-11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3" name="Picture 472" descr="http://ebs.toyotavn.com.vn:8000/OA_MEDIA/fwkhp_folder.gif">
            <a:extLst>
              <a:ext uri="{FF2B5EF4-FFF2-40B4-BE49-F238E27FC236}">
                <a16:creationId xmlns:a16="http://schemas.microsoft.com/office/drawing/2014/main" xmlns="" id="{00000000-0008-0000-11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74" name="Group 473">
          <a:extLst>
            <a:ext uri="{FF2B5EF4-FFF2-40B4-BE49-F238E27FC236}">
              <a16:creationId xmlns:a16="http://schemas.microsoft.com/office/drawing/2014/main" xmlns="" id="{00000000-0008-0000-1100-0000DA010000}"/>
            </a:ext>
          </a:extLst>
        </xdr:cNvPr>
        <xdr:cNvGrpSpPr/>
      </xdr:nvGrpSpPr>
      <xdr:grpSpPr>
        <a:xfrm>
          <a:off x="6278337" y="3039836"/>
          <a:ext cx="253092" cy="865414"/>
          <a:chOff x="462644" y="2122714"/>
          <a:chExt cx="157843" cy="865414"/>
        </a:xfrm>
      </xdr:grpSpPr>
      <xdr:pic>
        <xdr:nvPicPr>
          <xdr:cNvPr id="475" name="Picture 474" descr="http://ebs.toyotavn.com.vn:8000/OA_MEDIA/fwkhp_folder.gif">
            <a:extLst>
              <a:ext uri="{FF2B5EF4-FFF2-40B4-BE49-F238E27FC236}">
                <a16:creationId xmlns:a16="http://schemas.microsoft.com/office/drawing/2014/main" xmlns="" id="{00000000-0008-0000-1100-0000D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6" name="Picture 475" descr="http://ebs.toyotavn.com.vn:8000/OA_MEDIA/fwkhp_folder.gif">
            <a:extLst>
              <a:ext uri="{FF2B5EF4-FFF2-40B4-BE49-F238E27FC236}">
                <a16:creationId xmlns:a16="http://schemas.microsoft.com/office/drawing/2014/main" xmlns="" id="{00000000-0008-0000-11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7" name="Picture 476" descr="http://ebs.toyotavn.com.vn:8000/OA_MEDIA/fwkhp_folder.gif">
            <a:extLst>
              <a:ext uri="{FF2B5EF4-FFF2-40B4-BE49-F238E27FC236}">
                <a16:creationId xmlns:a16="http://schemas.microsoft.com/office/drawing/2014/main" xmlns="" id="{00000000-0008-0000-11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8" name="Picture 477" descr="http://ebs.toyotavn.com.vn:8000/OA_MEDIA/fwkhp_folder.gif">
            <a:extLst>
              <a:ext uri="{FF2B5EF4-FFF2-40B4-BE49-F238E27FC236}">
                <a16:creationId xmlns:a16="http://schemas.microsoft.com/office/drawing/2014/main" xmlns="" id="{00000000-0008-0000-11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79" name="Group 478">
          <a:extLst>
            <a:ext uri="{FF2B5EF4-FFF2-40B4-BE49-F238E27FC236}">
              <a16:creationId xmlns:a16="http://schemas.microsoft.com/office/drawing/2014/main" xmlns="" id="{00000000-0008-0000-1100-0000DF010000}"/>
            </a:ext>
          </a:extLst>
        </xdr:cNvPr>
        <xdr:cNvGrpSpPr/>
      </xdr:nvGrpSpPr>
      <xdr:grpSpPr>
        <a:xfrm>
          <a:off x="6262008" y="2057401"/>
          <a:ext cx="253092" cy="865414"/>
          <a:chOff x="462644" y="2122714"/>
          <a:chExt cx="157843" cy="865414"/>
        </a:xfrm>
      </xdr:grpSpPr>
      <xdr:pic>
        <xdr:nvPicPr>
          <xdr:cNvPr id="480" name="Picture 479" descr="http://ebs.toyotavn.com.vn:8000/OA_MEDIA/fwkhp_folder.gif">
            <a:extLst>
              <a:ext uri="{FF2B5EF4-FFF2-40B4-BE49-F238E27FC236}">
                <a16:creationId xmlns:a16="http://schemas.microsoft.com/office/drawing/2014/main" xmlns="" id="{00000000-0008-0000-1100-0000E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1" name="Picture 480" descr="http://ebs.toyotavn.com.vn:8000/OA_MEDIA/fwkhp_folder.gif">
            <a:extLst>
              <a:ext uri="{FF2B5EF4-FFF2-40B4-BE49-F238E27FC236}">
                <a16:creationId xmlns:a16="http://schemas.microsoft.com/office/drawing/2014/main" xmlns="" id="{00000000-0008-0000-11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2" name="Picture 481" descr="http://ebs.toyotavn.com.vn:8000/OA_MEDIA/fwkhp_folder.gif">
            <a:extLst>
              <a:ext uri="{FF2B5EF4-FFF2-40B4-BE49-F238E27FC236}">
                <a16:creationId xmlns:a16="http://schemas.microsoft.com/office/drawing/2014/main" xmlns="" id="{00000000-0008-0000-11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3" name="Picture 482" descr="http://ebs.toyotavn.com.vn:8000/OA_MEDIA/fwkhp_folder.gif">
            <a:extLst>
              <a:ext uri="{FF2B5EF4-FFF2-40B4-BE49-F238E27FC236}">
                <a16:creationId xmlns:a16="http://schemas.microsoft.com/office/drawing/2014/main" xmlns="" id="{00000000-0008-0000-11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84" name="Group 483">
          <a:extLst>
            <a:ext uri="{FF2B5EF4-FFF2-40B4-BE49-F238E27FC236}">
              <a16:creationId xmlns:a16="http://schemas.microsoft.com/office/drawing/2014/main" xmlns="" id="{00000000-0008-0000-1100-0000E4010000}"/>
            </a:ext>
          </a:extLst>
        </xdr:cNvPr>
        <xdr:cNvGrpSpPr/>
      </xdr:nvGrpSpPr>
      <xdr:grpSpPr>
        <a:xfrm>
          <a:off x="6262008" y="2057401"/>
          <a:ext cx="253092" cy="865414"/>
          <a:chOff x="462644" y="2122714"/>
          <a:chExt cx="157843" cy="865414"/>
        </a:xfrm>
      </xdr:grpSpPr>
      <xdr:pic>
        <xdr:nvPicPr>
          <xdr:cNvPr id="485" name="Picture 484" descr="http://ebs.toyotavn.com.vn:8000/OA_MEDIA/fwkhp_folder.gif">
            <a:extLst>
              <a:ext uri="{FF2B5EF4-FFF2-40B4-BE49-F238E27FC236}">
                <a16:creationId xmlns:a16="http://schemas.microsoft.com/office/drawing/2014/main" xmlns="" id="{00000000-0008-0000-11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6" name="Picture 485" descr="http://ebs.toyotavn.com.vn:8000/OA_MEDIA/fwkhp_folder.gif">
            <a:extLst>
              <a:ext uri="{FF2B5EF4-FFF2-40B4-BE49-F238E27FC236}">
                <a16:creationId xmlns:a16="http://schemas.microsoft.com/office/drawing/2014/main" xmlns="" id="{00000000-0008-0000-1100-0000E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7" name="Picture 486" descr="http://ebs.toyotavn.com.vn:8000/OA_MEDIA/fwkhp_folder.gif">
            <a:extLst>
              <a:ext uri="{FF2B5EF4-FFF2-40B4-BE49-F238E27FC236}">
                <a16:creationId xmlns:a16="http://schemas.microsoft.com/office/drawing/2014/main" xmlns="" id="{00000000-0008-0000-11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8" name="Picture 487" descr="http://ebs.toyotavn.com.vn:8000/OA_MEDIA/fwkhp_folder.gif">
            <a:extLst>
              <a:ext uri="{FF2B5EF4-FFF2-40B4-BE49-F238E27FC236}">
                <a16:creationId xmlns:a16="http://schemas.microsoft.com/office/drawing/2014/main" xmlns="" id="{00000000-0008-0000-11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489" name="Group 488">
          <a:extLst>
            <a:ext uri="{FF2B5EF4-FFF2-40B4-BE49-F238E27FC236}">
              <a16:creationId xmlns:a16="http://schemas.microsoft.com/office/drawing/2014/main" xmlns="" id="{00000000-0008-0000-1100-0000E9010000}"/>
            </a:ext>
          </a:extLst>
        </xdr:cNvPr>
        <xdr:cNvGrpSpPr/>
      </xdr:nvGrpSpPr>
      <xdr:grpSpPr>
        <a:xfrm>
          <a:off x="6278337" y="3039836"/>
          <a:ext cx="253092" cy="865414"/>
          <a:chOff x="462644" y="2122714"/>
          <a:chExt cx="157843" cy="865414"/>
        </a:xfrm>
      </xdr:grpSpPr>
      <xdr:pic>
        <xdr:nvPicPr>
          <xdr:cNvPr id="490" name="Picture 489" descr="http://ebs.toyotavn.com.vn:8000/OA_MEDIA/fwkhp_folder.gif">
            <a:extLst>
              <a:ext uri="{FF2B5EF4-FFF2-40B4-BE49-F238E27FC236}">
                <a16:creationId xmlns:a16="http://schemas.microsoft.com/office/drawing/2014/main" xmlns="" id="{00000000-0008-0000-11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1" name="Picture 490" descr="http://ebs.toyotavn.com.vn:8000/OA_MEDIA/fwkhp_folder.gif">
            <a:extLst>
              <a:ext uri="{FF2B5EF4-FFF2-40B4-BE49-F238E27FC236}">
                <a16:creationId xmlns:a16="http://schemas.microsoft.com/office/drawing/2014/main" xmlns="" id="{00000000-0008-0000-11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2" name="Picture 491" descr="http://ebs.toyotavn.com.vn:8000/OA_MEDIA/fwkhp_folder.gif">
            <a:extLst>
              <a:ext uri="{FF2B5EF4-FFF2-40B4-BE49-F238E27FC236}">
                <a16:creationId xmlns:a16="http://schemas.microsoft.com/office/drawing/2014/main" xmlns="" id="{00000000-0008-0000-11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3" name="Picture 492" descr="http://ebs.toyotavn.com.vn:8000/OA_MEDIA/fwkhp_folder.gif">
            <a:extLst>
              <a:ext uri="{FF2B5EF4-FFF2-40B4-BE49-F238E27FC236}">
                <a16:creationId xmlns:a16="http://schemas.microsoft.com/office/drawing/2014/main" xmlns="" id="{00000000-0008-0000-11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494" name="Group 493">
          <a:extLst>
            <a:ext uri="{FF2B5EF4-FFF2-40B4-BE49-F238E27FC236}">
              <a16:creationId xmlns:a16="http://schemas.microsoft.com/office/drawing/2014/main" xmlns="" id="{00000000-0008-0000-1100-0000EE010000}"/>
            </a:ext>
          </a:extLst>
        </xdr:cNvPr>
        <xdr:cNvGrpSpPr/>
      </xdr:nvGrpSpPr>
      <xdr:grpSpPr>
        <a:xfrm>
          <a:off x="6262008" y="2057401"/>
          <a:ext cx="253092" cy="865414"/>
          <a:chOff x="462644" y="2122714"/>
          <a:chExt cx="157843" cy="865414"/>
        </a:xfrm>
      </xdr:grpSpPr>
      <xdr:pic>
        <xdr:nvPicPr>
          <xdr:cNvPr id="495" name="Picture 494" descr="http://ebs.toyotavn.com.vn:8000/OA_MEDIA/fwkhp_folder.gif">
            <a:extLst>
              <a:ext uri="{FF2B5EF4-FFF2-40B4-BE49-F238E27FC236}">
                <a16:creationId xmlns:a16="http://schemas.microsoft.com/office/drawing/2014/main" xmlns="" id="{00000000-0008-0000-11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6" name="Picture 495" descr="http://ebs.toyotavn.com.vn:8000/OA_MEDIA/fwkhp_folder.gif">
            <a:extLst>
              <a:ext uri="{FF2B5EF4-FFF2-40B4-BE49-F238E27FC236}">
                <a16:creationId xmlns:a16="http://schemas.microsoft.com/office/drawing/2014/main" xmlns="" id="{00000000-0008-0000-11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7" name="Picture 496" descr="http://ebs.toyotavn.com.vn:8000/OA_MEDIA/fwkhp_folder.gif">
            <a:extLst>
              <a:ext uri="{FF2B5EF4-FFF2-40B4-BE49-F238E27FC236}">
                <a16:creationId xmlns:a16="http://schemas.microsoft.com/office/drawing/2014/main" xmlns="" id="{00000000-0008-0000-1100-0000F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8" name="Picture 497" descr="http://ebs.toyotavn.com.vn:8000/OA_MEDIA/fwkhp_folder.gif">
            <a:extLst>
              <a:ext uri="{FF2B5EF4-FFF2-40B4-BE49-F238E27FC236}">
                <a16:creationId xmlns:a16="http://schemas.microsoft.com/office/drawing/2014/main" xmlns="" id="{00000000-0008-0000-11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499" name="Picture 498" descr="http://ebs.toyotavn.com.vn:8000/OA_MEDIA/fwkhp_folder.gif">
          <a:extLst>
            <a:ext uri="{FF2B5EF4-FFF2-40B4-BE49-F238E27FC236}">
              <a16:creationId xmlns:a16="http://schemas.microsoft.com/office/drawing/2014/main" xmlns="" id="{00000000-0008-0000-11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500" name="Group 499">
          <a:extLst>
            <a:ext uri="{FF2B5EF4-FFF2-40B4-BE49-F238E27FC236}">
              <a16:creationId xmlns:a16="http://schemas.microsoft.com/office/drawing/2014/main" xmlns="" id="{00000000-0008-0000-1100-0000F4010000}"/>
            </a:ext>
          </a:extLst>
        </xdr:cNvPr>
        <xdr:cNvGrpSpPr/>
      </xdr:nvGrpSpPr>
      <xdr:grpSpPr>
        <a:xfrm>
          <a:off x="6262008" y="2057401"/>
          <a:ext cx="253092" cy="865414"/>
          <a:chOff x="462644" y="2122714"/>
          <a:chExt cx="157843" cy="865414"/>
        </a:xfrm>
      </xdr:grpSpPr>
      <xdr:pic>
        <xdr:nvPicPr>
          <xdr:cNvPr id="501" name="Picture 500" descr="http://ebs.toyotavn.com.vn:8000/OA_MEDIA/fwkhp_folder.gif">
            <a:extLst>
              <a:ext uri="{FF2B5EF4-FFF2-40B4-BE49-F238E27FC236}">
                <a16:creationId xmlns:a16="http://schemas.microsoft.com/office/drawing/2014/main" xmlns="" id="{00000000-0008-0000-1100-0000F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2" name="Picture 501" descr="http://ebs.toyotavn.com.vn:8000/OA_MEDIA/fwkhp_folder.gif">
            <a:extLst>
              <a:ext uri="{FF2B5EF4-FFF2-40B4-BE49-F238E27FC236}">
                <a16:creationId xmlns:a16="http://schemas.microsoft.com/office/drawing/2014/main" xmlns="" id="{00000000-0008-0000-11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3" name="Picture 502" descr="http://ebs.toyotavn.com.vn:8000/OA_MEDIA/fwkhp_folder.gif">
            <a:extLst>
              <a:ext uri="{FF2B5EF4-FFF2-40B4-BE49-F238E27FC236}">
                <a16:creationId xmlns:a16="http://schemas.microsoft.com/office/drawing/2014/main" xmlns="" id="{00000000-0008-0000-1100-0000F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4" name="Picture 503" descr="http://ebs.toyotavn.com.vn:8000/OA_MEDIA/fwkhp_folder.gif">
            <a:extLst>
              <a:ext uri="{FF2B5EF4-FFF2-40B4-BE49-F238E27FC236}">
                <a16:creationId xmlns:a16="http://schemas.microsoft.com/office/drawing/2014/main" xmlns="" id="{00000000-0008-0000-11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505" name="Group 504">
          <a:extLst>
            <a:ext uri="{FF2B5EF4-FFF2-40B4-BE49-F238E27FC236}">
              <a16:creationId xmlns:a16="http://schemas.microsoft.com/office/drawing/2014/main" xmlns="" id="{00000000-0008-0000-1100-0000F9010000}"/>
            </a:ext>
          </a:extLst>
        </xdr:cNvPr>
        <xdr:cNvGrpSpPr/>
      </xdr:nvGrpSpPr>
      <xdr:grpSpPr>
        <a:xfrm>
          <a:off x="6278337" y="3039836"/>
          <a:ext cx="253092" cy="865414"/>
          <a:chOff x="462644" y="2122714"/>
          <a:chExt cx="157843" cy="865414"/>
        </a:xfrm>
      </xdr:grpSpPr>
      <xdr:pic>
        <xdr:nvPicPr>
          <xdr:cNvPr id="506" name="Picture 505" descr="http://ebs.toyotavn.com.vn:8000/OA_MEDIA/fwkhp_folder.gif">
            <a:extLst>
              <a:ext uri="{FF2B5EF4-FFF2-40B4-BE49-F238E27FC236}">
                <a16:creationId xmlns:a16="http://schemas.microsoft.com/office/drawing/2014/main" xmlns="" id="{00000000-0008-0000-1100-0000F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7" name="Picture 506" descr="http://ebs.toyotavn.com.vn:8000/OA_MEDIA/fwkhp_folder.gif">
            <a:extLst>
              <a:ext uri="{FF2B5EF4-FFF2-40B4-BE49-F238E27FC236}">
                <a16:creationId xmlns:a16="http://schemas.microsoft.com/office/drawing/2014/main" xmlns="" id="{00000000-0008-0000-11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8" name="Picture 507" descr="http://ebs.toyotavn.com.vn:8000/OA_MEDIA/fwkhp_folder.gif">
            <a:extLst>
              <a:ext uri="{FF2B5EF4-FFF2-40B4-BE49-F238E27FC236}">
                <a16:creationId xmlns:a16="http://schemas.microsoft.com/office/drawing/2014/main" xmlns="" id="{00000000-0008-0000-11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9" name="Picture 508" descr="http://ebs.toyotavn.com.vn:8000/OA_MEDIA/fwkhp_folder.gif">
            <a:extLst>
              <a:ext uri="{FF2B5EF4-FFF2-40B4-BE49-F238E27FC236}">
                <a16:creationId xmlns:a16="http://schemas.microsoft.com/office/drawing/2014/main" xmlns="" id="{00000000-0008-0000-1100-0000F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10" name="Group 509">
          <a:extLst>
            <a:ext uri="{FF2B5EF4-FFF2-40B4-BE49-F238E27FC236}">
              <a16:creationId xmlns:a16="http://schemas.microsoft.com/office/drawing/2014/main" xmlns="" id="{00000000-0008-0000-1100-0000FE010000}"/>
            </a:ext>
          </a:extLst>
        </xdr:cNvPr>
        <xdr:cNvGrpSpPr/>
      </xdr:nvGrpSpPr>
      <xdr:grpSpPr>
        <a:xfrm>
          <a:off x="6262008" y="2057401"/>
          <a:ext cx="253092" cy="865414"/>
          <a:chOff x="462644" y="2122714"/>
          <a:chExt cx="157843" cy="865414"/>
        </a:xfrm>
      </xdr:grpSpPr>
      <xdr:pic>
        <xdr:nvPicPr>
          <xdr:cNvPr id="511" name="Picture 510" descr="http://ebs.toyotavn.com.vn:8000/OA_MEDIA/fwkhp_folder.gif">
            <a:extLst>
              <a:ext uri="{FF2B5EF4-FFF2-40B4-BE49-F238E27FC236}">
                <a16:creationId xmlns:a16="http://schemas.microsoft.com/office/drawing/2014/main" xmlns="" id="{00000000-0008-0000-1100-0000F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2" name="Picture 511" descr="http://ebs.toyotavn.com.vn:8000/OA_MEDIA/fwkhp_folder.gif">
            <a:extLst>
              <a:ext uri="{FF2B5EF4-FFF2-40B4-BE49-F238E27FC236}">
                <a16:creationId xmlns:a16="http://schemas.microsoft.com/office/drawing/2014/main" xmlns="" id="{00000000-0008-0000-11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3" name="Picture 512" descr="http://ebs.toyotavn.com.vn:8000/OA_MEDIA/fwkhp_folder.gif">
            <a:extLst>
              <a:ext uri="{FF2B5EF4-FFF2-40B4-BE49-F238E27FC236}">
                <a16:creationId xmlns:a16="http://schemas.microsoft.com/office/drawing/2014/main" xmlns="" id="{00000000-0008-0000-11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4" name="Picture 513" descr="http://ebs.toyotavn.com.vn:8000/OA_MEDIA/fwkhp_folder.gif">
            <a:extLst>
              <a:ext uri="{FF2B5EF4-FFF2-40B4-BE49-F238E27FC236}">
                <a16:creationId xmlns:a16="http://schemas.microsoft.com/office/drawing/2014/main" xmlns="" id="{00000000-0008-0000-1100-00000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15" name="Group 514">
          <a:extLst>
            <a:ext uri="{FF2B5EF4-FFF2-40B4-BE49-F238E27FC236}">
              <a16:creationId xmlns:a16="http://schemas.microsoft.com/office/drawing/2014/main" xmlns="" id="{00000000-0008-0000-1100-000003020000}"/>
            </a:ext>
          </a:extLst>
        </xdr:cNvPr>
        <xdr:cNvGrpSpPr/>
      </xdr:nvGrpSpPr>
      <xdr:grpSpPr>
        <a:xfrm>
          <a:off x="6262008" y="2057401"/>
          <a:ext cx="253092" cy="865414"/>
          <a:chOff x="462644" y="2122714"/>
          <a:chExt cx="157843" cy="865414"/>
        </a:xfrm>
      </xdr:grpSpPr>
      <xdr:pic>
        <xdr:nvPicPr>
          <xdr:cNvPr id="516" name="Picture 515" descr="http://ebs.toyotavn.com.vn:8000/OA_MEDIA/fwkhp_folder.gif">
            <a:extLst>
              <a:ext uri="{FF2B5EF4-FFF2-40B4-BE49-F238E27FC236}">
                <a16:creationId xmlns:a16="http://schemas.microsoft.com/office/drawing/2014/main" xmlns="" id="{00000000-0008-0000-1100-00000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7" name="Picture 516" descr="http://ebs.toyotavn.com.vn:8000/OA_MEDIA/fwkhp_folder.gif">
            <a:extLst>
              <a:ext uri="{FF2B5EF4-FFF2-40B4-BE49-F238E27FC236}">
                <a16:creationId xmlns:a16="http://schemas.microsoft.com/office/drawing/2014/main" xmlns="" id="{00000000-0008-0000-1100-00000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8" name="Picture 517" descr="http://ebs.toyotavn.com.vn:8000/OA_MEDIA/fwkhp_folder.gif">
            <a:extLst>
              <a:ext uri="{FF2B5EF4-FFF2-40B4-BE49-F238E27FC236}">
                <a16:creationId xmlns:a16="http://schemas.microsoft.com/office/drawing/2014/main" xmlns="" id="{00000000-0008-0000-11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9" name="Picture 518" descr="http://ebs.toyotavn.com.vn:8000/OA_MEDIA/fwkhp_folder.gif">
            <a:extLst>
              <a:ext uri="{FF2B5EF4-FFF2-40B4-BE49-F238E27FC236}">
                <a16:creationId xmlns:a16="http://schemas.microsoft.com/office/drawing/2014/main" xmlns="" id="{00000000-0008-0000-11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520" name="Group 519">
          <a:extLst>
            <a:ext uri="{FF2B5EF4-FFF2-40B4-BE49-F238E27FC236}">
              <a16:creationId xmlns:a16="http://schemas.microsoft.com/office/drawing/2014/main" xmlns="" id="{00000000-0008-0000-1100-000008020000}"/>
            </a:ext>
          </a:extLst>
        </xdr:cNvPr>
        <xdr:cNvGrpSpPr/>
      </xdr:nvGrpSpPr>
      <xdr:grpSpPr>
        <a:xfrm>
          <a:off x="6278337" y="3039836"/>
          <a:ext cx="253092" cy="865414"/>
          <a:chOff x="462644" y="2122714"/>
          <a:chExt cx="157843" cy="865414"/>
        </a:xfrm>
      </xdr:grpSpPr>
      <xdr:pic>
        <xdr:nvPicPr>
          <xdr:cNvPr id="521" name="Picture 520" descr="http://ebs.toyotavn.com.vn:8000/OA_MEDIA/fwkhp_folder.gif">
            <a:extLst>
              <a:ext uri="{FF2B5EF4-FFF2-40B4-BE49-F238E27FC236}">
                <a16:creationId xmlns:a16="http://schemas.microsoft.com/office/drawing/2014/main" xmlns="" id="{00000000-0008-0000-1100-00000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2" name="Picture 521" descr="http://ebs.toyotavn.com.vn:8000/OA_MEDIA/fwkhp_folder.gif">
            <a:extLst>
              <a:ext uri="{FF2B5EF4-FFF2-40B4-BE49-F238E27FC236}">
                <a16:creationId xmlns:a16="http://schemas.microsoft.com/office/drawing/2014/main" xmlns="" id="{00000000-0008-0000-11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3" name="Picture 522" descr="http://ebs.toyotavn.com.vn:8000/OA_MEDIA/fwkhp_folder.gif">
            <a:extLst>
              <a:ext uri="{FF2B5EF4-FFF2-40B4-BE49-F238E27FC236}">
                <a16:creationId xmlns:a16="http://schemas.microsoft.com/office/drawing/2014/main" xmlns="" id="{00000000-0008-0000-11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4" name="Picture 523" descr="http://ebs.toyotavn.com.vn:8000/OA_MEDIA/fwkhp_folder.gif">
            <a:extLst>
              <a:ext uri="{FF2B5EF4-FFF2-40B4-BE49-F238E27FC236}">
                <a16:creationId xmlns:a16="http://schemas.microsoft.com/office/drawing/2014/main" xmlns="" id="{00000000-0008-0000-11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25" name="Group 524">
          <a:extLst>
            <a:ext uri="{FF2B5EF4-FFF2-40B4-BE49-F238E27FC236}">
              <a16:creationId xmlns:a16="http://schemas.microsoft.com/office/drawing/2014/main" xmlns="" id="{00000000-0008-0000-1100-00000D020000}"/>
            </a:ext>
          </a:extLst>
        </xdr:cNvPr>
        <xdr:cNvGrpSpPr/>
      </xdr:nvGrpSpPr>
      <xdr:grpSpPr>
        <a:xfrm>
          <a:off x="6262008" y="2057401"/>
          <a:ext cx="253092" cy="865414"/>
          <a:chOff x="462644" y="2122714"/>
          <a:chExt cx="157843" cy="865414"/>
        </a:xfrm>
      </xdr:grpSpPr>
      <xdr:pic>
        <xdr:nvPicPr>
          <xdr:cNvPr id="526" name="Picture 525" descr="http://ebs.toyotavn.com.vn:8000/OA_MEDIA/fwkhp_folder.gif">
            <a:extLst>
              <a:ext uri="{FF2B5EF4-FFF2-40B4-BE49-F238E27FC236}">
                <a16:creationId xmlns:a16="http://schemas.microsoft.com/office/drawing/2014/main" xmlns="" id="{00000000-0008-0000-1100-00000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7" name="Picture 526" descr="http://ebs.toyotavn.com.vn:8000/OA_MEDIA/fwkhp_folder.gif">
            <a:extLst>
              <a:ext uri="{FF2B5EF4-FFF2-40B4-BE49-F238E27FC236}">
                <a16:creationId xmlns:a16="http://schemas.microsoft.com/office/drawing/2014/main" xmlns="" id="{00000000-0008-0000-11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8" name="Picture 527" descr="http://ebs.toyotavn.com.vn:8000/OA_MEDIA/fwkhp_folder.gif">
            <a:extLst>
              <a:ext uri="{FF2B5EF4-FFF2-40B4-BE49-F238E27FC236}">
                <a16:creationId xmlns:a16="http://schemas.microsoft.com/office/drawing/2014/main" xmlns="" id="{00000000-0008-0000-1100-00001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9" name="Picture 528" descr="http://ebs.toyotavn.com.vn:8000/OA_MEDIA/fwkhp_folder.gif">
            <a:extLst>
              <a:ext uri="{FF2B5EF4-FFF2-40B4-BE49-F238E27FC236}">
                <a16:creationId xmlns:a16="http://schemas.microsoft.com/office/drawing/2014/main" xmlns="" id="{00000000-0008-0000-11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30" name="Group 529">
          <a:extLst>
            <a:ext uri="{FF2B5EF4-FFF2-40B4-BE49-F238E27FC236}">
              <a16:creationId xmlns:a16="http://schemas.microsoft.com/office/drawing/2014/main" xmlns="" id="{00000000-0008-0000-1100-000012020000}"/>
            </a:ext>
          </a:extLst>
        </xdr:cNvPr>
        <xdr:cNvGrpSpPr/>
      </xdr:nvGrpSpPr>
      <xdr:grpSpPr>
        <a:xfrm>
          <a:off x="6262008" y="2057401"/>
          <a:ext cx="253092" cy="865414"/>
          <a:chOff x="462644" y="2122714"/>
          <a:chExt cx="157843" cy="865414"/>
        </a:xfrm>
      </xdr:grpSpPr>
      <xdr:pic>
        <xdr:nvPicPr>
          <xdr:cNvPr id="531" name="Picture 530" descr="http://ebs.toyotavn.com.vn:8000/OA_MEDIA/fwkhp_folder.gif">
            <a:extLst>
              <a:ext uri="{FF2B5EF4-FFF2-40B4-BE49-F238E27FC236}">
                <a16:creationId xmlns:a16="http://schemas.microsoft.com/office/drawing/2014/main" xmlns="" id="{00000000-0008-0000-1100-00001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2" name="Picture 531" descr="http://ebs.toyotavn.com.vn:8000/OA_MEDIA/fwkhp_folder.gif">
            <a:extLst>
              <a:ext uri="{FF2B5EF4-FFF2-40B4-BE49-F238E27FC236}">
                <a16:creationId xmlns:a16="http://schemas.microsoft.com/office/drawing/2014/main" xmlns="" id="{00000000-0008-0000-11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3" name="Picture 532" descr="http://ebs.toyotavn.com.vn:8000/OA_MEDIA/fwkhp_folder.gif">
            <a:extLst>
              <a:ext uri="{FF2B5EF4-FFF2-40B4-BE49-F238E27FC236}">
                <a16:creationId xmlns:a16="http://schemas.microsoft.com/office/drawing/2014/main" xmlns="" id="{00000000-0008-0000-11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4" name="Picture 533" descr="http://ebs.toyotavn.com.vn:8000/OA_MEDIA/fwkhp_folder.gif">
            <a:extLst>
              <a:ext uri="{FF2B5EF4-FFF2-40B4-BE49-F238E27FC236}">
                <a16:creationId xmlns:a16="http://schemas.microsoft.com/office/drawing/2014/main" xmlns="" id="{00000000-0008-0000-1100-00001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535" name="Group 534">
          <a:extLst>
            <a:ext uri="{FF2B5EF4-FFF2-40B4-BE49-F238E27FC236}">
              <a16:creationId xmlns:a16="http://schemas.microsoft.com/office/drawing/2014/main" xmlns="" id="{00000000-0008-0000-1100-000017020000}"/>
            </a:ext>
          </a:extLst>
        </xdr:cNvPr>
        <xdr:cNvGrpSpPr/>
      </xdr:nvGrpSpPr>
      <xdr:grpSpPr>
        <a:xfrm>
          <a:off x="6278337" y="3039836"/>
          <a:ext cx="253092" cy="865414"/>
          <a:chOff x="462644" y="2122714"/>
          <a:chExt cx="157843" cy="865414"/>
        </a:xfrm>
      </xdr:grpSpPr>
      <xdr:pic>
        <xdr:nvPicPr>
          <xdr:cNvPr id="536" name="Picture 535" descr="http://ebs.toyotavn.com.vn:8000/OA_MEDIA/fwkhp_folder.gif">
            <a:extLst>
              <a:ext uri="{FF2B5EF4-FFF2-40B4-BE49-F238E27FC236}">
                <a16:creationId xmlns:a16="http://schemas.microsoft.com/office/drawing/2014/main" xmlns="" id="{00000000-0008-0000-1100-00001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7" name="Picture 536" descr="http://ebs.toyotavn.com.vn:8000/OA_MEDIA/fwkhp_folder.gif">
            <a:extLst>
              <a:ext uri="{FF2B5EF4-FFF2-40B4-BE49-F238E27FC236}">
                <a16:creationId xmlns:a16="http://schemas.microsoft.com/office/drawing/2014/main" xmlns="" id="{00000000-0008-0000-1100-00001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8" name="Picture 537" descr="http://ebs.toyotavn.com.vn:8000/OA_MEDIA/fwkhp_folder.gif">
            <a:extLst>
              <a:ext uri="{FF2B5EF4-FFF2-40B4-BE49-F238E27FC236}">
                <a16:creationId xmlns:a16="http://schemas.microsoft.com/office/drawing/2014/main" xmlns="" id="{00000000-0008-0000-11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9" name="Picture 538" descr="http://ebs.toyotavn.com.vn:8000/OA_MEDIA/fwkhp_folder.gif">
            <a:extLst>
              <a:ext uri="{FF2B5EF4-FFF2-40B4-BE49-F238E27FC236}">
                <a16:creationId xmlns:a16="http://schemas.microsoft.com/office/drawing/2014/main" xmlns="" id="{00000000-0008-0000-11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40" name="Group 539">
          <a:extLst>
            <a:ext uri="{FF2B5EF4-FFF2-40B4-BE49-F238E27FC236}">
              <a16:creationId xmlns:a16="http://schemas.microsoft.com/office/drawing/2014/main" xmlns="" id="{00000000-0008-0000-1100-00001C020000}"/>
            </a:ext>
          </a:extLst>
        </xdr:cNvPr>
        <xdr:cNvGrpSpPr/>
      </xdr:nvGrpSpPr>
      <xdr:grpSpPr>
        <a:xfrm>
          <a:off x="6262008" y="2057401"/>
          <a:ext cx="253092" cy="865414"/>
          <a:chOff x="462644" y="2122714"/>
          <a:chExt cx="157843" cy="865414"/>
        </a:xfrm>
      </xdr:grpSpPr>
      <xdr:pic>
        <xdr:nvPicPr>
          <xdr:cNvPr id="541" name="Picture 540" descr="http://ebs.toyotavn.com.vn:8000/OA_MEDIA/fwkhp_folder.gif">
            <a:extLst>
              <a:ext uri="{FF2B5EF4-FFF2-40B4-BE49-F238E27FC236}">
                <a16:creationId xmlns:a16="http://schemas.microsoft.com/office/drawing/2014/main" xmlns="" id="{00000000-0008-0000-11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2" name="Picture 541" descr="http://ebs.toyotavn.com.vn:8000/OA_MEDIA/fwkhp_folder.gif">
            <a:extLst>
              <a:ext uri="{FF2B5EF4-FFF2-40B4-BE49-F238E27FC236}">
                <a16:creationId xmlns:a16="http://schemas.microsoft.com/office/drawing/2014/main" xmlns="" id="{00000000-0008-0000-1100-00001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3" name="Picture 542" descr="http://ebs.toyotavn.com.vn:8000/OA_MEDIA/fwkhp_folder.gif">
            <a:extLst>
              <a:ext uri="{FF2B5EF4-FFF2-40B4-BE49-F238E27FC236}">
                <a16:creationId xmlns:a16="http://schemas.microsoft.com/office/drawing/2014/main" xmlns="" id="{00000000-0008-0000-1100-00001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4" name="Picture 543" descr="http://ebs.toyotavn.com.vn:8000/OA_MEDIA/fwkhp_folder.gif">
            <a:extLst>
              <a:ext uri="{FF2B5EF4-FFF2-40B4-BE49-F238E27FC236}">
                <a16:creationId xmlns:a16="http://schemas.microsoft.com/office/drawing/2014/main" xmlns="" id="{00000000-0008-0000-11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545" name="Picture 544" descr="http://ebs.toyotavn.com.vn:8000/OA_MEDIA/fwkhp_folder.gif">
          <a:extLst>
            <a:ext uri="{FF2B5EF4-FFF2-40B4-BE49-F238E27FC236}">
              <a16:creationId xmlns:a16="http://schemas.microsoft.com/office/drawing/2014/main" xmlns="" id="{00000000-0008-0000-11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546" name="Group 545">
          <a:extLst>
            <a:ext uri="{FF2B5EF4-FFF2-40B4-BE49-F238E27FC236}">
              <a16:creationId xmlns:a16="http://schemas.microsoft.com/office/drawing/2014/main" xmlns="" id="{00000000-0008-0000-1100-000022020000}"/>
            </a:ext>
          </a:extLst>
        </xdr:cNvPr>
        <xdr:cNvGrpSpPr/>
      </xdr:nvGrpSpPr>
      <xdr:grpSpPr>
        <a:xfrm>
          <a:off x="6262008" y="2057401"/>
          <a:ext cx="253092" cy="865414"/>
          <a:chOff x="462644" y="2122714"/>
          <a:chExt cx="157843" cy="865414"/>
        </a:xfrm>
      </xdr:grpSpPr>
      <xdr:pic>
        <xdr:nvPicPr>
          <xdr:cNvPr id="547" name="Picture 546" descr="http://ebs.toyotavn.com.vn:8000/OA_MEDIA/fwkhp_folder.gif">
            <a:extLst>
              <a:ext uri="{FF2B5EF4-FFF2-40B4-BE49-F238E27FC236}">
                <a16:creationId xmlns:a16="http://schemas.microsoft.com/office/drawing/2014/main" xmlns="" id="{00000000-0008-0000-1100-00002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8" name="Picture 547" descr="http://ebs.toyotavn.com.vn:8000/OA_MEDIA/fwkhp_folder.gif">
            <a:extLst>
              <a:ext uri="{FF2B5EF4-FFF2-40B4-BE49-F238E27FC236}">
                <a16:creationId xmlns:a16="http://schemas.microsoft.com/office/drawing/2014/main" xmlns="" id="{00000000-0008-0000-11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49" name="Picture 548" descr="http://ebs.toyotavn.com.vn:8000/OA_MEDIA/fwkhp_folder.gif">
            <a:extLst>
              <a:ext uri="{FF2B5EF4-FFF2-40B4-BE49-F238E27FC236}">
                <a16:creationId xmlns:a16="http://schemas.microsoft.com/office/drawing/2014/main" xmlns="" id="{00000000-0008-0000-11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0" name="Picture 549" descr="http://ebs.toyotavn.com.vn:8000/OA_MEDIA/fwkhp_folder.gif">
            <a:extLst>
              <a:ext uri="{FF2B5EF4-FFF2-40B4-BE49-F238E27FC236}">
                <a16:creationId xmlns:a16="http://schemas.microsoft.com/office/drawing/2014/main" xmlns="" id="{00000000-0008-0000-11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87087</xdr:colOff>
      <xdr:row>16</xdr:row>
      <xdr:rowOff>87086</xdr:rowOff>
    </xdr:from>
    <xdr:to>
      <xdr:col>21</xdr:col>
      <xdr:colOff>27215</xdr:colOff>
      <xdr:row>20</xdr:row>
      <xdr:rowOff>27214</xdr:rowOff>
    </xdr:to>
    <xdr:grpSp>
      <xdr:nvGrpSpPr>
        <xdr:cNvPr id="551" name="Group 550">
          <a:extLst>
            <a:ext uri="{FF2B5EF4-FFF2-40B4-BE49-F238E27FC236}">
              <a16:creationId xmlns:a16="http://schemas.microsoft.com/office/drawing/2014/main" xmlns="" id="{00000000-0008-0000-1100-000027020000}"/>
            </a:ext>
          </a:extLst>
        </xdr:cNvPr>
        <xdr:cNvGrpSpPr/>
      </xdr:nvGrpSpPr>
      <xdr:grpSpPr>
        <a:xfrm>
          <a:off x="6278337" y="3039836"/>
          <a:ext cx="253092" cy="865414"/>
          <a:chOff x="462644" y="2122714"/>
          <a:chExt cx="157843" cy="865414"/>
        </a:xfrm>
      </xdr:grpSpPr>
      <xdr:pic>
        <xdr:nvPicPr>
          <xdr:cNvPr id="552" name="Picture 551" descr="http://ebs.toyotavn.com.vn:8000/OA_MEDIA/fwkhp_folder.gif">
            <a:extLst>
              <a:ext uri="{FF2B5EF4-FFF2-40B4-BE49-F238E27FC236}">
                <a16:creationId xmlns:a16="http://schemas.microsoft.com/office/drawing/2014/main" xmlns="" id="{00000000-0008-0000-1100-00002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3" name="Picture 552" descr="http://ebs.toyotavn.com.vn:8000/OA_MEDIA/fwkhp_folder.gif">
            <a:extLst>
              <a:ext uri="{FF2B5EF4-FFF2-40B4-BE49-F238E27FC236}">
                <a16:creationId xmlns:a16="http://schemas.microsoft.com/office/drawing/2014/main" xmlns="" id="{00000000-0008-0000-11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4" name="Picture 553" descr="http://ebs.toyotavn.com.vn:8000/OA_MEDIA/fwkhp_folder.gif">
            <a:extLst>
              <a:ext uri="{FF2B5EF4-FFF2-40B4-BE49-F238E27FC236}">
                <a16:creationId xmlns:a16="http://schemas.microsoft.com/office/drawing/2014/main" xmlns="" id="{00000000-0008-0000-1100-00002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5" name="Picture 554" descr="http://ebs.toyotavn.com.vn:8000/OA_MEDIA/fwkhp_folder.gif">
            <a:extLst>
              <a:ext uri="{FF2B5EF4-FFF2-40B4-BE49-F238E27FC236}">
                <a16:creationId xmlns:a16="http://schemas.microsoft.com/office/drawing/2014/main" xmlns="" id="{00000000-0008-0000-11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56" name="Group 555">
          <a:extLst>
            <a:ext uri="{FF2B5EF4-FFF2-40B4-BE49-F238E27FC236}">
              <a16:creationId xmlns:a16="http://schemas.microsoft.com/office/drawing/2014/main" xmlns="" id="{00000000-0008-0000-1100-00002C020000}"/>
            </a:ext>
          </a:extLst>
        </xdr:cNvPr>
        <xdr:cNvGrpSpPr/>
      </xdr:nvGrpSpPr>
      <xdr:grpSpPr>
        <a:xfrm>
          <a:off x="6262008" y="2057401"/>
          <a:ext cx="253092" cy="865414"/>
          <a:chOff x="462644" y="2122714"/>
          <a:chExt cx="157843" cy="865414"/>
        </a:xfrm>
      </xdr:grpSpPr>
      <xdr:pic>
        <xdr:nvPicPr>
          <xdr:cNvPr id="557" name="Picture 556" descr="http://ebs.toyotavn.com.vn:8000/OA_MEDIA/fwkhp_folder.gif">
            <a:extLst>
              <a:ext uri="{FF2B5EF4-FFF2-40B4-BE49-F238E27FC236}">
                <a16:creationId xmlns:a16="http://schemas.microsoft.com/office/drawing/2014/main" xmlns="" id="{00000000-0008-0000-1100-00002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8" name="Picture 557" descr="http://ebs.toyotavn.com.vn:8000/OA_MEDIA/fwkhp_folder.gif">
            <a:extLst>
              <a:ext uri="{FF2B5EF4-FFF2-40B4-BE49-F238E27FC236}">
                <a16:creationId xmlns:a16="http://schemas.microsoft.com/office/drawing/2014/main" xmlns="" id="{00000000-0008-0000-11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59" name="Picture 558" descr="http://ebs.toyotavn.com.vn:8000/OA_MEDIA/fwkhp_folder.gif">
            <a:extLst>
              <a:ext uri="{FF2B5EF4-FFF2-40B4-BE49-F238E27FC236}">
                <a16:creationId xmlns:a16="http://schemas.microsoft.com/office/drawing/2014/main" xmlns="" id="{00000000-0008-0000-11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0" name="Picture 559" descr="http://ebs.toyotavn.com.vn:8000/OA_MEDIA/fwkhp_folder.gif">
            <a:extLst>
              <a:ext uri="{FF2B5EF4-FFF2-40B4-BE49-F238E27FC236}">
                <a16:creationId xmlns:a16="http://schemas.microsoft.com/office/drawing/2014/main" xmlns="" id="{00000000-0008-0000-1100-00003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61" name="Group 560">
          <a:extLst>
            <a:ext uri="{FF2B5EF4-FFF2-40B4-BE49-F238E27FC236}">
              <a16:creationId xmlns:a16="http://schemas.microsoft.com/office/drawing/2014/main" xmlns="" id="{00000000-0008-0000-1100-000031020000}"/>
            </a:ext>
          </a:extLst>
        </xdr:cNvPr>
        <xdr:cNvGrpSpPr/>
      </xdr:nvGrpSpPr>
      <xdr:grpSpPr>
        <a:xfrm>
          <a:off x="6262008" y="2057401"/>
          <a:ext cx="253092" cy="865414"/>
          <a:chOff x="462644" y="2122714"/>
          <a:chExt cx="157843" cy="865414"/>
        </a:xfrm>
      </xdr:grpSpPr>
      <xdr:pic>
        <xdr:nvPicPr>
          <xdr:cNvPr id="562" name="Picture 561" descr="http://ebs.toyotavn.com.vn:8000/OA_MEDIA/fwkhp_folder.gif">
            <a:extLst>
              <a:ext uri="{FF2B5EF4-FFF2-40B4-BE49-F238E27FC236}">
                <a16:creationId xmlns:a16="http://schemas.microsoft.com/office/drawing/2014/main" xmlns="" id="{00000000-0008-0000-1100-00003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3" name="Picture 562" descr="http://ebs.toyotavn.com.vn:8000/OA_MEDIA/fwkhp_folder.gif">
            <a:extLst>
              <a:ext uri="{FF2B5EF4-FFF2-40B4-BE49-F238E27FC236}">
                <a16:creationId xmlns:a16="http://schemas.microsoft.com/office/drawing/2014/main" xmlns="" id="{00000000-0008-0000-1100-00003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4" name="Picture 563" descr="http://ebs.toyotavn.com.vn:8000/OA_MEDIA/fwkhp_folder.gif">
            <a:extLst>
              <a:ext uri="{FF2B5EF4-FFF2-40B4-BE49-F238E27FC236}">
                <a16:creationId xmlns:a16="http://schemas.microsoft.com/office/drawing/2014/main" xmlns="" id="{00000000-0008-0000-1100-00003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5" name="Picture 564" descr="http://ebs.toyotavn.com.vn:8000/OA_MEDIA/fwkhp_folder.gif">
            <a:extLst>
              <a:ext uri="{FF2B5EF4-FFF2-40B4-BE49-F238E27FC236}">
                <a16:creationId xmlns:a16="http://schemas.microsoft.com/office/drawing/2014/main" xmlns="" id="{00000000-0008-0000-1100-00003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66" name="Group 565">
          <a:extLst>
            <a:ext uri="{FF2B5EF4-FFF2-40B4-BE49-F238E27FC236}">
              <a16:creationId xmlns:a16="http://schemas.microsoft.com/office/drawing/2014/main" xmlns="" id="{00000000-0008-0000-1100-000036020000}"/>
            </a:ext>
          </a:extLst>
        </xdr:cNvPr>
        <xdr:cNvGrpSpPr/>
      </xdr:nvGrpSpPr>
      <xdr:grpSpPr>
        <a:xfrm>
          <a:off x="6262008" y="2057401"/>
          <a:ext cx="253092" cy="865414"/>
          <a:chOff x="462644" y="2122714"/>
          <a:chExt cx="157843" cy="865414"/>
        </a:xfrm>
      </xdr:grpSpPr>
      <xdr:pic>
        <xdr:nvPicPr>
          <xdr:cNvPr id="567" name="Picture 566" descr="http://ebs.toyotavn.com.vn:8000/OA_MEDIA/fwkhp_folder.gif">
            <a:extLst>
              <a:ext uri="{FF2B5EF4-FFF2-40B4-BE49-F238E27FC236}">
                <a16:creationId xmlns:a16="http://schemas.microsoft.com/office/drawing/2014/main" xmlns="" id="{00000000-0008-0000-1100-00003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8" name="Picture 567" descr="http://ebs.toyotavn.com.vn:8000/OA_MEDIA/fwkhp_folder.gif">
            <a:extLst>
              <a:ext uri="{FF2B5EF4-FFF2-40B4-BE49-F238E27FC236}">
                <a16:creationId xmlns:a16="http://schemas.microsoft.com/office/drawing/2014/main" xmlns="" id="{00000000-0008-0000-11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69" name="Picture 568" descr="http://ebs.toyotavn.com.vn:8000/OA_MEDIA/fwkhp_folder.gif">
            <a:extLst>
              <a:ext uri="{FF2B5EF4-FFF2-40B4-BE49-F238E27FC236}">
                <a16:creationId xmlns:a16="http://schemas.microsoft.com/office/drawing/2014/main" xmlns="" id="{00000000-0008-0000-11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0" name="Picture 569" descr="http://ebs.toyotavn.com.vn:8000/OA_MEDIA/fwkhp_folder.gif">
            <a:extLst>
              <a:ext uri="{FF2B5EF4-FFF2-40B4-BE49-F238E27FC236}">
                <a16:creationId xmlns:a16="http://schemas.microsoft.com/office/drawing/2014/main" xmlns="" id="{00000000-0008-0000-1100-00003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571" name="Picture 570" descr="http://ebs.toyotavn.com.vn:8000/OA_MEDIA/fwkhp_folder.gif">
          <a:extLst>
            <a:ext uri="{FF2B5EF4-FFF2-40B4-BE49-F238E27FC236}">
              <a16:creationId xmlns:a16="http://schemas.microsoft.com/office/drawing/2014/main" xmlns="" id="{00000000-0008-0000-11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70758</xdr:colOff>
      <xdr:row>12</xdr:row>
      <xdr:rowOff>29937</xdr:rowOff>
    </xdr:from>
    <xdr:to>
      <xdr:col>21</xdr:col>
      <xdr:colOff>10886</xdr:colOff>
      <xdr:row>15</xdr:row>
      <xdr:rowOff>201386</xdr:rowOff>
    </xdr:to>
    <xdr:grpSp>
      <xdr:nvGrpSpPr>
        <xdr:cNvPr id="572" name="Group 571">
          <a:extLst>
            <a:ext uri="{FF2B5EF4-FFF2-40B4-BE49-F238E27FC236}">
              <a16:creationId xmlns:a16="http://schemas.microsoft.com/office/drawing/2014/main" xmlns="" id="{00000000-0008-0000-1100-00003C020000}"/>
            </a:ext>
          </a:extLst>
        </xdr:cNvPr>
        <xdr:cNvGrpSpPr/>
      </xdr:nvGrpSpPr>
      <xdr:grpSpPr>
        <a:xfrm>
          <a:off x="6262008" y="2057401"/>
          <a:ext cx="253092" cy="865414"/>
          <a:chOff x="462644" y="2122714"/>
          <a:chExt cx="157843" cy="865414"/>
        </a:xfrm>
      </xdr:grpSpPr>
      <xdr:pic>
        <xdr:nvPicPr>
          <xdr:cNvPr id="573" name="Picture 572" descr="http://ebs.toyotavn.com.vn:8000/OA_MEDIA/fwkhp_folder.gif">
            <a:extLst>
              <a:ext uri="{FF2B5EF4-FFF2-40B4-BE49-F238E27FC236}">
                <a16:creationId xmlns:a16="http://schemas.microsoft.com/office/drawing/2014/main" xmlns="" id="{00000000-0008-0000-1100-00003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4" name="Picture 573" descr="http://ebs.toyotavn.com.vn:8000/OA_MEDIA/fwkhp_folder.gif">
            <a:extLst>
              <a:ext uri="{FF2B5EF4-FFF2-40B4-BE49-F238E27FC236}">
                <a16:creationId xmlns:a16="http://schemas.microsoft.com/office/drawing/2014/main" xmlns="" id="{00000000-0008-0000-11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5" name="Picture 574" descr="http://ebs.toyotavn.com.vn:8000/OA_MEDIA/fwkhp_folder.gif">
            <a:extLst>
              <a:ext uri="{FF2B5EF4-FFF2-40B4-BE49-F238E27FC236}">
                <a16:creationId xmlns:a16="http://schemas.microsoft.com/office/drawing/2014/main" xmlns="" id="{00000000-0008-0000-11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6" name="Picture 575" descr="http://ebs.toyotavn.com.vn:8000/OA_MEDIA/fwkhp_folder.gif">
            <a:extLst>
              <a:ext uri="{FF2B5EF4-FFF2-40B4-BE49-F238E27FC236}">
                <a16:creationId xmlns:a16="http://schemas.microsoft.com/office/drawing/2014/main" xmlns="" id="{00000000-0008-0000-1100-00004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70758</xdr:colOff>
      <xdr:row>12</xdr:row>
      <xdr:rowOff>29937</xdr:rowOff>
    </xdr:from>
    <xdr:to>
      <xdr:col>21</xdr:col>
      <xdr:colOff>10886</xdr:colOff>
      <xdr:row>15</xdr:row>
      <xdr:rowOff>201386</xdr:rowOff>
    </xdr:to>
    <xdr:grpSp>
      <xdr:nvGrpSpPr>
        <xdr:cNvPr id="577" name="Group 576">
          <a:extLst>
            <a:ext uri="{FF2B5EF4-FFF2-40B4-BE49-F238E27FC236}">
              <a16:creationId xmlns:a16="http://schemas.microsoft.com/office/drawing/2014/main" xmlns="" id="{00000000-0008-0000-1100-000041020000}"/>
            </a:ext>
          </a:extLst>
        </xdr:cNvPr>
        <xdr:cNvGrpSpPr/>
      </xdr:nvGrpSpPr>
      <xdr:grpSpPr>
        <a:xfrm>
          <a:off x="6262008" y="2057401"/>
          <a:ext cx="253092" cy="865414"/>
          <a:chOff x="462644" y="2122714"/>
          <a:chExt cx="157843" cy="865414"/>
        </a:xfrm>
      </xdr:grpSpPr>
      <xdr:pic>
        <xdr:nvPicPr>
          <xdr:cNvPr id="578" name="Picture 577" descr="http://ebs.toyotavn.com.vn:8000/OA_MEDIA/fwkhp_folder.gif">
            <a:extLst>
              <a:ext uri="{FF2B5EF4-FFF2-40B4-BE49-F238E27FC236}">
                <a16:creationId xmlns:a16="http://schemas.microsoft.com/office/drawing/2014/main" xmlns="" id="{00000000-0008-0000-1100-00004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9" name="Picture 578" descr="http://ebs.toyotavn.com.vn:8000/OA_MEDIA/fwkhp_folder.gif">
            <a:extLst>
              <a:ext uri="{FF2B5EF4-FFF2-40B4-BE49-F238E27FC236}">
                <a16:creationId xmlns:a16="http://schemas.microsoft.com/office/drawing/2014/main" xmlns="" id="{00000000-0008-0000-1100-00004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80" name="Picture 579" descr="http://ebs.toyotavn.com.vn:8000/OA_MEDIA/fwkhp_folder.gif">
            <a:extLst>
              <a:ext uri="{FF2B5EF4-FFF2-40B4-BE49-F238E27FC236}">
                <a16:creationId xmlns:a16="http://schemas.microsoft.com/office/drawing/2014/main" xmlns="" id="{00000000-0008-0000-1100-00004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81" name="Picture 580" descr="http://ebs.toyotavn.com.vn:8000/OA_MEDIA/fwkhp_folder.gif">
            <a:extLst>
              <a:ext uri="{FF2B5EF4-FFF2-40B4-BE49-F238E27FC236}">
                <a16:creationId xmlns:a16="http://schemas.microsoft.com/office/drawing/2014/main" xmlns="" id="{00000000-0008-0000-1100-00004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20</xdr:col>
      <xdr:colOff>95250</xdr:colOff>
      <xdr:row>20</xdr:row>
      <xdr:rowOff>108856</xdr:rowOff>
    </xdr:from>
    <xdr:to>
      <xdr:col>21</xdr:col>
      <xdr:colOff>24774</xdr:colOff>
      <xdr:row>21</xdr:row>
      <xdr:rowOff>29935</xdr:rowOff>
    </xdr:to>
    <xdr:pic>
      <xdr:nvPicPr>
        <xdr:cNvPr id="582" name="Picture 581" descr="http://ebs.toyotavn.com.vn:8000/OA_MEDIA/fwkhp_folder.gif">
          <a:extLst>
            <a:ext uri="{FF2B5EF4-FFF2-40B4-BE49-F238E27FC236}">
              <a16:creationId xmlns:a16="http://schemas.microsoft.com/office/drawing/2014/main" xmlns="" id="{00000000-0008-0000-1100-00004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3956956"/>
          <a:ext cx="243849" cy="14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68036</xdr:colOff>
      <xdr:row>4</xdr:row>
      <xdr:rowOff>54429</xdr:rowOff>
    </xdr:from>
    <xdr:to>
      <xdr:col>38</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300-000002000000}"/>
            </a:ext>
          </a:extLst>
        </xdr:cNvPr>
        <xdr:cNvCxnSpPr/>
      </xdr:nvCxnSpPr>
      <xdr:spPr>
        <a:xfrm>
          <a:off x="306161" y="730704"/>
          <a:ext cx="185165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40822</xdr:colOff>
      <xdr:row>12</xdr:row>
      <xdr:rowOff>27215</xdr:rowOff>
    </xdr:from>
    <xdr:to>
      <xdr:col>1</xdr:col>
      <xdr:colOff>198665</xdr:colOff>
      <xdr:row>15</xdr:row>
      <xdr:rowOff>198664</xdr:rowOff>
    </xdr:to>
    <xdr:grpSp>
      <xdr:nvGrpSpPr>
        <xdr:cNvPr id="10" name="Group 9">
          <a:extLst>
            <a:ext uri="{FF2B5EF4-FFF2-40B4-BE49-F238E27FC236}">
              <a16:creationId xmlns:a16="http://schemas.microsoft.com/office/drawing/2014/main" xmlns="" id="{00000000-0008-0000-1300-00000A000000}"/>
            </a:ext>
          </a:extLst>
        </xdr:cNvPr>
        <xdr:cNvGrpSpPr/>
      </xdr:nvGrpSpPr>
      <xdr:grpSpPr>
        <a:xfrm>
          <a:off x="285751" y="2054679"/>
          <a:ext cx="157843" cy="865414"/>
          <a:chOff x="462644" y="2122714"/>
          <a:chExt cx="157843" cy="865414"/>
        </a:xfrm>
      </xdr:grpSpPr>
      <xdr:pic>
        <xdr:nvPicPr>
          <xdr:cNvPr id="11" name="Picture 10" descr="http://ebs.toyotavn.com.vn:8000/OA_MEDIA/fwkhp_folder.gif">
            <a:extLst>
              <a:ext uri="{FF2B5EF4-FFF2-40B4-BE49-F238E27FC236}">
                <a16:creationId xmlns:a16="http://schemas.microsoft.com/office/drawing/2014/main" xmlns="" id="{00000000-0008-0000-13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descr="http://ebs.toyotavn.com.vn:8000/OA_MEDIA/fwkhp_folder.gif">
            <a:extLst>
              <a:ext uri="{FF2B5EF4-FFF2-40B4-BE49-F238E27FC236}">
                <a16:creationId xmlns:a16="http://schemas.microsoft.com/office/drawing/2014/main" xmlns="" id="{00000000-0008-0000-13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http://ebs.toyotavn.com.vn:8000/OA_MEDIA/fwkhp_folder.gif">
            <a:extLst>
              <a:ext uri="{FF2B5EF4-FFF2-40B4-BE49-F238E27FC236}">
                <a16:creationId xmlns:a16="http://schemas.microsoft.com/office/drawing/2014/main" xmlns="" id="{00000000-0008-0000-13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descr="http://ebs.toyotavn.com.vn:8000/OA_MEDIA/fwkhp_folder.gif">
            <a:extLst>
              <a:ext uri="{FF2B5EF4-FFF2-40B4-BE49-F238E27FC236}">
                <a16:creationId xmlns:a16="http://schemas.microsoft.com/office/drawing/2014/main" xmlns="" id="{00000000-0008-0000-13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12</xdr:col>
      <xdr:colOff>129639</xdr:colOff>
      <xdr:row>9</xdr:row>
      <xdr:rowOff>1</xdr:rowOff>
    </xdr:to>
    <xdr:sp macro="" textlink="">
      <xdr:nvSpPr>
        <xdr:cNvPr id="15" name="Rectangle 14">
          <a:extLst>
            <a:ext uri="{FF2B5EF4-FFF2-40B4-BE49-F238E27FC236}">
              <a16:creationId xmlns:a16="http://schemas.microsoft.com/office/drawing/2014/main" xmlns="" id="{00000000-0008-0000-1300-00000F000000}"/>
            </a:ext>
          </a:extLst>
        </xdr:cNvPr>
        <xdr:cNvSpPr/>
      </xdr:nvSpPr>
      <xdr:spPr>
        <a:xfrm>
          <a:off x="179613" y="1209675"/>
          <a:ext cx="634130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31</xdr:col>
      <xdr:colOff>598715</xdr:colOff>
      <xdr:row>8</xdr:row>
      <xdr:rowOff>163286</xdr:rowOff>
    </xdr:from>
    <xdr:to>
      <xdr:col>34</xdr:col>
      <xdr:colOff>0</xdr:colOff>
      <xdr:row>10</xdr:row>
      <xdr:rowOff>13607</xdr:rowOff>
    </xdr:to>
    <xdr:sp macro="" textlink="">
      <xdr:nvSpPr>
        <xdr:cNvPr id="16" name="Rounded Rectangle 15">
          <a:extLst>
            <a:ext uri="{FF2B5EF4-FFF2-40B4-BE49-F238E27FC236}">
              <a16:creationId xmlns:a16="http://schemas.microsoft.com/office/drawing/2014/main" xmlns="" id="{00000000-0008-0000-1300-000010000000}"/>
            </a:ext>
          </a:extLst>
        </xdr:cNvPr>
        <xdr:cNvSpPr/>
      </xdr:nvSpPr>
      <xdr:spPr>
        <a:xfrm>
          <a:off x="1671501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52</xdr:col>
      <xdr:colOff>0</xdr:colOff>
      <xdr:row>25</xdr:row>
      <xdr:rowOff>0</xdr:rowOff>
    </xdr:from>
    <xdr:ext cx="38100" cy="38100"/>
    <xdr:pic>
      <xdr:nvPicPr>
        <xdr:cNvPr id="17" name="Picture 16" descr="http://ebs.toyotavn.com.vn:8000/OA_HTML/cabo/images/t.gif">
          <a:extLst>
            <a:ext uri="{FF2B5EF4-FFF2-40B4-BE49-F238E27FC236}">
              <a16:creationId xmlns:a16="http://schemas.microsoft.com/office/drawing/2014/main" xmlns="" id="{00000000-0008-0000-13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8" name="Picture 17" descr="http://ebs.toyotavn.com.vn:8000/OA_HTML/cabo/images/t.gif">
          <a:extLst>
            <a:ext uri="{FF2B5EF4-FFF2-40B4-BE49-F238E27FC236}">
              <a16:creationId xmlns:a16="http://schemas.microsoft.com/office/drawing/2014/main" xmlns="" id="{00000000-0008-0000-13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9" name="Picture 18" descr="http://ebs.toyotavn.com.vn:8000/OA_HTML/cabo/images/t.gif">
          <a:extLst>
            <a:ext uri="{FF2B5EF4-FFF2-40B4-BE49-F238E27FC236}">
              <a16:creationId xmlns:a16="http://schemas.microsoft.com/office/drawing/2014/main" xmlns="" id="{00000000-0008-0000-13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20" name="Picture 19" descr="http://ebs.toyotavn.com.vn:8000/OA_HTML/cabo/images/t.gif">
          <a:extLst>
            <a:ext uri="{FF2B5EF4-FFF2-40B4-BE49-F238E27FC236}">
              <a16:creationId xmlns:a16="http://schemas.microsoft.com/office/drawing/2014/main" xmlns="" id="{00000000-0008-0000-13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21" name="Picture 20" descr="http://ebs.toyotavn.com.vn:8000/OA_HTML/cabo/images/t.gif">
          <a:extLst>
            <a:ext uri="{FF2B5EF4-FFF2-40B4-BE49-F238E27FC236}">
              <a16:creationId xmlns:a16="http://schemas.microsoft.com/office/drawing/2014/main" xmlns="" id="{00000000-0008-0000-13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22" name="Picture 21" descr="http://ebs.toyotavn.com.vn:8000/OA_HTML/cabo/images/t.gif">
          <a:extLst>
            <a:ext uri="{FF2B5EF4-FFF2-40B4-BE49-F238E27FC236}">
              <a16:creationId xmlns:a16="http://schemas.microsoft.com/office/drawing/2014/main" xmlns="" id="{00000000-0008-0000-13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70758</xdr:colOff>
      <xdr:row>12</xdr:row>
      <xdr:rowOff>29937</xdr:rowOff>
    </xdr:from>
    <xdr:to>
      <xdr:col>13</xdr:col>
      <xdr:colOff>311728</xdr:colOff>
      <xdr:row>15</xdr:row>
      <xdr:rowOff>201386</xdr:rowOff>
    </xdr:to>
    <xdr:grpSp>
      <xdr:nvGrpSpPr>
        <xdr:cNvPr id="23" name="Group 22">
          <a:extLst>
            <a:ext uri="{FF2B5EF4-FFF2-40B4-BE49-F238E27FC236}">
              <a16:creationId xmlns:a16="http://schemas.microsoft.com/office/drawing/2014/main" xmlns="" id="{00000000-0008-0000-1300-000017000000}"/>
            </a:ext>
          </a:extLst>
        </xdr:cNvPr>
        <xdr:cNvGrpSpPr/>
      </xdr:nvGrpSpPr>
      <xdr:grpSpPr>
        <a:xfrm>
          <a:off x="6493329" y="2057401"/>
          <a:ext cx="240970" cy="865414"/>
          <a:chOff x="462644" y="2122714"/>
          <a:chExt cx="157843" cy="865414"/>
        </a:xfrm>
      </xdr:grpSpPr>
      <xdr:pic>
        <xdr:nvPicPr>
          <xdr:cNvPr id="24" name="Picture 23" descr="http://ebs.toyotavn.com.vn:8000/OA_MEDIA/fwkhp_folder.gif">
            <a:extLst>
              <a:ext uri="{FF2B5EF4-FFF2-40B4-BE49-F238E27FC236}">
                <a16:creationId xmlns:a16="http://schemas.microsoft.com/office/drawing/2014/main" xmlns="" id="{00000000-0008-0000-13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13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descr="http://ebs.toyotavn.com.vn:8000/OA_MEDIA/fwkhp_folder.gif">
            <a:extLst>
              <a:ext uri="{FF2B5EF4-FFF2-40B4-BE49-F238E27FC236}">
                <a16:creationId xmlns:a16="http://schemas.microsoft.com/office/drawing/2014/main" xmlns="" id="{00000000-0008-0000-13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13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33</xdr:col>
      <xdr:colOff>163286</xdr:colOff>
      <xdr:row>4</xdr:row>
      <xdr:rowOff>81643</xdr:rowOff>
    </xdr:from>
    <xdr:to>
      <xdr:col>41</xdr:col>
      <xdr:colOff>163659</xdr:colOff>
      <xdr:row>5</xdr:row>
      <xdr:rowOff>137060</xdr:rowOff>
    </xdr:to>
    <xdr:sp macro="" textlink="">
      <xdr:nvSpPr>
        <xdr:cNvPr id="28" name="Rectangle 27">
          <a:extLst>
            <a:ext uri="{FF2B5EF4-FFF2-40B4-BE49-F238E27FC236}">
              <a16:creationId xmlns:a16="http://schemas.microsoft.com/office/drawing/2014/main" xmlns="" id="{00000000-0008-0000-1300-00001C000000}"/>
            </a:ext>
          </a:extLst>
        </xdr:cNvPr>
        <xdr:cNvSpPr/>
      </xdr:nvSpPr>
      <xdr:spPr>
        <a:xfrm>
          <a:off x="1719398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28</xdr:col>
      <xdr:colOff>314324</xdr:colOff>
      <xdr:row>2</xdr:row>
      <xdr:rowOff>95249</xdr:rowOff>
    </xdr:from>
    <xdr:to>
      <xdr:col>39</xdr:col>
      <xdr:colOff>204477</xdr:colOff>
      <xdr:row>4</xdr:row>
      <xdr:rowOff>22762</xdr:rowOff>
    </xdr:to>
    <xdr:grpSp>
      <xdr:nvGrpSpPr>
        <xdr:cNvPr id="29" name="Group 28">
          <a:extLst>
            <a:ext uri="{FF2B5EF4-FFF2-40B4-BE49-F238E27FC236}">
              <a16:creationId xmlns:a16="http://schemas.microsoft.com/office/drawing/2014/main" xmlns="" id="{00000000-0008-0000-1300-00001D000000}"/>
            </a:ext>
          </a:extLst>
        </xdr:cNvPr>
        <xdr:cNvGrpSpPr/>
      </xdr:nvGrpSpPr>
      <xdr:grpSpPr>
        <a:xfrm>
          <a:off x="13839824" y="394606"/>
          <a:ext cx="3332760" cy="308513"/>
          <a:chOff x="8502570" y="494310"/>
          <a:chExt cx="2919266" cy="308513"/>
        </a:xfrm>
      </xdr:grpSpPr>
      <xdr:sp macro="" textlink="">
        <xdr:nvSpPr>
          <xdr:cNvPr id="30" name="Rectangle 29">
            <a:extLst>
              <a:ext uri="{FF2B5EF4-FFF2-40B4-BE49-F238E27FC236}">
                <a16:creationId xmlns:a16="http://schemas.microsoft.com/office/drawing/2014/main" xmlns="" id="{00000000-0008-0000-1300-00001E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1" name="Rectangle 30">
            <a:extLst>
              <a:ext uri="{FF2B5EF4-FFF2-40B4-BE49-F238E27FC236}">
                <a16:creationId xmlns:a16="http://schemas.microsoft.com/office/drawing/2014/main" xmlns="" id="{00000000-0008-0000-1300-00001F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2" name="Rectangle 31">
            <a:extLst>
              <a:ext uri="{FF2B5EF4-FFF2-40B4-BE49-F238E27FC236}">
                <a16:creationId xmlns:a16="http://schemas.microsoft.com/office/drawing/2014/main" xmlns="" id="{00000000-0008-0000-1300-000020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13</xdr:col>
      <xdr:colOff>481198</xdr:colOff>
      <xdr:row>12</xdr:row>
      <xdr:rowOff>221425</xdr:rowOff>
    </xdr:from>
    <xdr:to>
      <xdr:col>24</xdr:col>
      <xdr:colOff>286986</xdr:colOff>
      <xdr:row>14</xdr:row>
      <xdr:rowOff>23504</xdr:rowOff>
    </xdr:to>
    <xdr:sp macro="" textlink="">
      <xdr:nvSpPr>
        <xdr:cNvPr id="33" name="Rectangle 32">
          <a:extLst>
            <a:ext uri="{FF2B5EF4-FFF2-40B4-BE49-F238E27FC236}">
              <a16:creationId xmlns:a16="http://schemas.microsoft.com/office/drawing/2014/main" xmlns="" id="{00000000-0008-0000-1300-000021000000}"/>
            </a:ext>
          </a:extLst>
        </xdr:cNvPr>
        <xdr:cNvSpPr/>
      </xdr:nvSpPr>
      <xdr:spPr>
        <a:xfrm>
          <a:off x="9382743" y="2247652"/>
          <a:ext cx="8083879" cy="25235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255814</xdr:colOff>
      <xdr:row>22</xdr:row>
      <xdr:rowOff>174171</xdr:rowOff>
    </xdr:from>
    <xdr:to>
      <xdr:col>30</xdr:col>
      <xdr:colOff>38100</xdr:colOff>
      <xdr:row>24</xdr:row>
      <xdr:rowOff>24492</xdr:rowOff>
    </xdr:to>
    <xdr:sp macro="" textlink="">
      <xdr:nvSpPr>
        <xdr:cNvPr id="34" name="Rounded Rectangle 33">
          <a:extLst>
            <a:ext uri="{FF2B5EF4-FFF2-40B4-BE49-F238E27FC236}">
              <a16:creationId xmlns:a16="http://schemas.microsoft.com/office/drawing/2014/main" xmlns="" id="{00000000-0008-0000-1300-000022000000}"/>
            </a:ext>
          </a:extLst>
        </xdr:cNvPr>
        <xdr:cNvSpPr/>
      </xdr:nvSpPr>
      <xdr:spPr>
        <a:xfrm>
          <a:off x="15086239" y="4555671"/>
          <a:ext cx="10395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oneCellAnchor>
    <xdr:from>
      <xdr:col>52</xdr:col>
      <xdr:colOff>0</xdr:colOff>
      <xdr:row>25</xdr:row>
      <xdr:rowOff>0</xdr:rowOff>
    </xdr:from>
    <xdr:ext cx="38100" cy="38100"/>
    <xdr:pic>
      <xdr:nvPicPr>
        <xdr:cNvPr id="35" name="Picture 34" descr="http://ebs.toyotavn.com.vn:8000/OA_HTML/cabo/images/t.gif">
          <a:extLst>
            <a:ext uri="{FF2B5EF4-FFF2-40B4-BE49-F238E27FC236}">
              <a16:creationId xmlns:a16="http://schemas.microsoft.com/office/drawing/2014/main" xmlns="" id="{00000000-0008-0000-13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36" name="Picture 35" descr="http://ebs.toyotavn.com.vn:8000/OA_HTML/cabo/images/t.gif">
          <a:extLst>
            <a:ext uri="{FF2B5EF4-FFF2-40B4-BE49-F238E27FC236}">
              <a16:creationId xmlns:a16="http://schemas.microsoft.com/office/drawing/2014/main" xmlns="" id="{00000000-0008-0000-13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37" name="Picture 36" descr="http://ebs.toyotavn.com.vn:8000/OA_HTML/cabo/images/t.gif">
          <a:extLst>
            <a:ext uri="{FF2B5EF4-FFF2-40B4-BE49-F238E27FC236}">
              <a16:creationId xmlns:a16="http://schemas.microsoft.com/office/drawing/2014/main" xmlns="" id="{00000000-0008-0000-13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38" name="Picture 37" descr="http://ebs.toyotavn.com.vn:8000/OA_HTML/cabo/images/t.gif">
          <a:extLst>
            <a:ext uri="{FF2B5EF4-FFF2-40B4-BE49-F238E27FC236}">
              <a16:creationId xmlns:a16="http://schemas.microsoft.com/office/drawing/2014/main" xmlns="" id="{00000000-0008-0000-13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39" name="Picture 38" descr="http://ebs.toyotavn.com.vn:8000/OA_HTML/cabo/images/t.gif">
          <a:extLst>
            <a:ext uri="{FF2B5EF4-FFF2-40B4-BE49-F238E27FC236}">
              <a16:creationId xmlns:a16="http://schemas.microsoft.com/office/drawing/2014/main" xmlns="" id="{00000000-0008-0000-13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0" name="Picture 39" descr="http://ebs.toyotavn.com.vn:8000/OA_HTML/cabo/images/t.gif">
          <a:extLst>
            <a:ext uri="{FF2B5EF4-FFF2-40B4-BE49-F238E27FC236}">
              <a16:creationId xmlns:a16="http://schemas.microsoft.com/office/drawing/2014/main" xmlns="" id="{00000000-0008-0000-13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13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13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13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13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13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13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13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13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13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13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3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13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3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3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3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13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13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8" name="Picture 57" descr="http://ebs.toyotavn.com.vn:8000/OA_HTML/cabo/images/t.gif">
          <a:extLst>
            <a:ext uri="{FF2B5EF4-FFF2-40B4-BE49-F238E27FC236}">
              <a16:creationId xmlns:a16="http://schemas.microsoft.com/office/drawing/2014/main" xmlns="" id="{00000000-0008-0000-13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59" name="Picture 58" descr="http://ebs.toyotavn.com.vn:8000/OA_HTML/cabo/images/t.gif">
          <a:extLst>
            <a:ext uri="{FF2B5EF4-FFF2-40B4-BE49-F238E27FC236}">
              <a16:creationId xmlns:a16="http://schemas.microsoft.com/office/drawing/2014/main" xmlns="" id="{00000000-0008-0000-13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0" name="Picture 59" descr="http://ebs.toyotavn.com.vn:8000/OA_HTML/cabo/images/t.gif">
          <a:extLst>
            <a:ext uri="{FF2B5EF4-FFF2-40B4-BE49-F238E27FC236}">
              <a16:creationId xmlns:a16="http://schemas.microsoft.com/office/drawing/2014/main" xmlns="" id="{00000000-0008-0000-13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1" name="Picture 60" descr="http://ebs.toyotavn.com.vn:8000/OA_HTML/cabo/images/t.gif">
          <a:extLst>
            <a:ext uri="{FF2B5EF4-FFF2-40B4-BE49-F238E27FC236}">
              <a16:creationId xmlns:a16="http://schemas.microsoft.com/office/drawing/2014/main" xmlns="" id="{00000000-0008-0000-13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2" name="Picture 61" descr="http://ebs.toyotavn.com.vn:8000/OA_HTML/cabo/images/t.gif">
          <a:extLst>
            <a:ext uri="{FF2B5EF4-FFF2-40B4-BE49-F238E27FC236}">
              <a16:creationId xmlns:a16="http://schemas.microsoft.com/office/drawing/2014/main" xmlns="" id="{00000000-0008-0000-13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3" name="Picture 62" descr="http://ebs.toyotavn.com.vn:8000/OA_HTML/cabo/images/t.gif">
          <a:extLst>
            <a:ext uri="{FF2B5EF4-FFF2-40B4-BE49-F238E27FC236}">
              <a16:creationId xmlns:a16="http://schemas.microsoft.com/office/drawing/2014/main" xmlns="" id="{00000000-0008-0000-13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4" name="Picture 63" descr="http://ebs.toyotavn.com.vn:8000/OA_HTML/cabo/images/t.gif">
          <a:extLst>
            <a:ext uri="{FF2B5EF4-FFF2-40B4-BE49-F238E27FC236}">
              <a16:creationId xmlns:a16="http://schemas.microsoft.com/office/drawing/2014/main" xmlns="" id="{00000000-0008-0000-13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5" name="Picture 64" descr="http://ebs.toyotavn.com.vn:8000/OA_HTML/cabo/images/t.gif">
          <a:extLst>
            <a:ext uri="{FF2B5EF4-FFF2-40B4-BE49-F238E27FC236}">
              <a16:creationId xmlns:a16="http://schemas.microsoft.com/office/drawing/2014/main" xmlns="" id="{00000000-0008-0000-13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6" name="Picture 65" descr="http://ebs.toyotavn.com.vn:8000/OA_HTML/cabo/images/t.gif">
          <a:extLst>
            <a:ext uri="{FF2B5EF4-FFF2-40B4-BE49-F238E27FC236}">
              <a16:creationId xmlns:a16="http://schemas.microsoft.com/office/drawing/2014/main" xmlns="" id="{00000000-0008-0000-13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7" name="Picture 66" descr="http://ebs.toyotavn.com.vn:8000/OA_HTML/cabo/images/t.gif">
          <a:extLst>
            <a:ext uri="{FF2B5EF4-FFF2-40B4-BE49-F238E27FC236}">
              <a16:creationId xmlns:a16="http://schemas.microsoft.com/office/drawing/2014/main" xmlns="" id="{00000000-0008-0000-13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13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13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13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13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13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13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13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13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13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13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13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13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13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1" name="Picture 80" descr="http://ebs.toyotavn.com.vn:8000/OA_HTML/cabo/images/t.gif">
          <a:extLst>
            <a:ext uri="{FF2B5EF4-FFF2-40B4-BE49-F238E27FC236}">
              <a16:creationId xmlns:a16="http://schemas.microsoft.com/office/drawing/2014/main" xmlns="" id="{00000000-0008-0000-13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2" name="Picture 81" descr="http://ebs.toyotavn.com.vn:8000/OA_HTML/cabo/images/t.gif">
          <a:extLst>
            <a:ext uri="{FF2B5EF4-FFF2-40B4-BE49-F238E27FC236}">
              <a16:creationId xmlns:a16="http://schemas.microsoft.com/office/drawing/2014/main" xmlns="" id="{00000000-0008-0000-13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3" name="Picture 82" descr="http://ebs.toyotavn.com.vn:8000/OA_HTML/cabo/images/t.gif">
          <a:extLst>
            <a:ext uri="{FF2B5EF4-FFF2-40B4-BE49-F238E27FC236}">
              <a16:creationId xmlns:a16="http://schemas.microsoft.com/office/drawing/2014/main" xmlns="" id="{00000000-0008-0000-13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4" name="Picture 83" descr="http://ebs.toyotavn.com.vn:8000/OA_HTML/cabo/images/t.gif">
          <a:extLst>
            <a:ext uri="{FF2B5EF4-FFF2-40B4-BE49-F238E27FC236}">
              <a16:creationId xmlns:a16="http://schemas.microsoft.com/office/drawing/2014/main" xmlns="" id="{00000000-0008-0000-13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13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13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3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3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3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3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3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3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3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3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3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3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3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3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3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3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13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13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13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13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3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3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3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3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3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3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13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13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13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13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13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13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13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13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13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13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13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13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13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13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13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13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13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13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13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13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13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13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13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13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13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0</xdr:colOff>
      <xdr:row>25</xdr:row>
      <xdr:rowOff>0</xdr:rowOff>
    </xdr:from>
    <xdr:ext cx="38100" cy="38100"/>
    <xdr:pic>
      <xdr:nvPicPr>
        <xdr:cNvPr id="136" name="Picture 135" descr="http://ebs.toyotavn.com.vn:8000/OA_HTML/cabo/images/t.gif">
          <a:extLst>
            <a:ext uri="{FF2B5EF4-FFF2-40B4-BE49-F238E27FC236}">
              <a16:creationId xmlns:a16="http://schemas.microsoft.com/office/drawing/2014/main" xmlns="" id="{00000000-0008-0000-1300-00008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93075" y="5334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234044</xdr:colOff>
      <xdr:row>12</xdr:row>
      <xdr:rowOff>220435</xdr:rowOff>
    </xdr:from>
    <xdr:to>
      <xdr:col>10</xdr:col>
      <xdr:colOff>122465</xdr:colOff>
      <xdr:row>14</xdr:row>
      <xdr:rowOff>13607</xdr:rowOff>
    </xdr:to>
    <xdr:sp macro="" textlink="">
      <xdr:nvSpPr>
        <xdr:cNvPr id="137" name="Rectangle 136">
          <a:extLst>
            <a:ext uri="{FF2B5EF4-FFF2-40B4-BE49-F238E27FC236}">
              <a16:creationId xmlns:a16="http://schemas.microsoft.com/office/drawing/2014/main" xmlns="" id="{00000000-0008-0000-1300-000089000000}"/>
            </a:ext>
          </a:extLst>
        </xdr:cNvPr>
        <xdr:cNvSpPr/>
      </xdr:nvSpPr>
      <xdr:spPr>
        <a:xfrm>
          <a:off x="234044" y="2239735"/>
          <a:ext cx="4298496" cy="25037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2164</xdr:colOff>
      <xdr:row>22</xdr:row>
      <xdr:rowOff>166687</xdr:rowOff>
    </xdr:from>
    <xdr:to>
      <xdr:col>23</xdr:col>
      <xdr:colOff>72365</xdr:colOff>
      <xdr:row>24</xdr:row>
      <xdr:rowOff>17007</xdr:rowOff>
    </xdr:to>
    <xdr:sp macro="" textlink="">
      <xdr:nvSpPr>
        <xdr:cNvPr id="138" name="Rounded Rectangle 137">
          <a:extLst>
            <a:ext uri="{FF2B5EF4-FFF2-40B4-BE49-F238E27FC236}">
              <a16:creationId xmlns:a16="http://schemas.microsoft.com/office/drawing/2014/main" xmlns="" id="{00000000-0008-0000-1300-00008A000000}"/>
            </a:ext>
          </a:extLst>
        </xdr:cNvPr>
        <xdr:cNvSpPr/>
      </xdr:nvSpPr>
      <xdr:spPr>
        <a:xfrm>
          <a:off x="12946639" y="4548187"/>
          <a:ext cx="1013176"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23</xdr:col>
      <xdr:colOff>129886</xdr:colOff>
      <xdr:row>22</xdr:row>
      <xdr:rowOff>173182</xdr:rowOff>
    </xdr:from>
    <xdr:to>
      <xdr:col>26</xdr:col>
      <xdr:colOff>200087</xdr:colOff>
      <xdr:row>24</xdr:row>
      <xdr:rowOff>23502</xdr:rowOff>
    </xdr:to>
    <xdr:sp macro="" textlink="">
      <xdr:nvSpPr>
        <xdr:cNvPr id="139" name="Rounded Rectangle 138">
          <a:extLst>
            <a:ext uri="{FF2B5EF4-FFF2-40B4-BE49-F238E27FC236}">
              <a16:creationId xmlns:a16="http://schemas.microsoft.com/office/drawing/2014/main" xmlns="" id="{00000000-0008-0000-1300-00008B000000}"/>
            </a:ext>
          </a:extLst>
        </xdr:cNvPr>
        <xdr:cNvSpPr/>
      </xdr:nvSpPr>
      <xdr:spPr>
        <a:xfrm>
          <a:off x="14017336" y="4554682"/>
          <a:ext cx="1013176"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Delate </a:t>
          </a:r>
        </a:p>
      </xdr:txBody>
    </xdr:sp>
    <xdr:clientData/>
  </xdr:twoCellAnchor>
  <xdr:twoCellAnchor>
    <xdr:from>
      <xdr:col>1</xdr:col>
      <xdr:colOff>54428</xdr:colOff>
      <xdr:row>16</xdr:row>
      <xdr:rowOff>68036</xdr:rowOff>
    </xdr:from>
    <xdr:to>
      <xdr:col>1</xdr:col>
      <xdr:colOff>206828</xdr:colOff>
      <xdr:row>18</xdr:row>
      <xdr:rowOff>2721</xdr:rowOff>
    </xdr:to>
    <xdr:grpSp>
      <xdr:nvGrpSpPr>
        <xdr:cNvPr id="140" name="Group 139">
          <a:extLst>
            <a:ext uri="{FF2B5EF4-FFF2-40B4-BE49-F238E27FC236}">
              <a16:creationId xmlns:a16="http://schemas.microsoft.com/office/drawing/2014/main" xmlns="" id="{00000000-0008-0000-1300-00008C000000}"/>
            </a:ext>
          </a:extLst>
        </xdr:cNvPr>
        <xdr:cNvGrpSpPr/>
      </xdr:nvGrpSpPr>
      <xdr:grpSpPr>
        <a:xfrm>
          <a:off x="299357" y="3020786"/>
          <a:ext cx="152400" cy="397328"/>
          <a:chOff x="462644" y="2122714"/>
          <a:chExt cx="152400" cy="397328"/>
        </a:xfrm>
      </xdr:grpSpPr>
      <xdr:pic>
        <xdr:nvPicPr>
          <xdr:cNvPr id="141" name="Picture 140" descr="http://ebs.toyotavn.com.vn:8000/OA_MEDIA/fwkhp_folder.gif">
            <a:extLst>
              <a:ext uri="{FF2B5EF4-FFF2-40B4-BE49-F238E27FC236}">
                <a16:creationId xmlns:a16="http://schemas.microsoft.com/office/drawing/2014/main" xmlns="" id="{00000000-0008-0000-13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2" name="Picture 141" descr="http://ebs.toyotavn.com.vn:8000/OA_MEDIA/fwkhp_folder.gif">
            <a:extLst>
              <a:ext uri="{FF2B5EF4-FFF2-40B4-BE49-F238E27FC236}">
                <a16:creationId xmlns:a16="http://schemas.microsoft.com/office/drawing/2014/main" xmlns="" id="{00000000-0008-0000-1300-00008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217714</xdr:colOff>
      <xdr:row>1</xdr:row>
      <xdr:rowOff>108857</xdr:rowOff>
    </xdr:from>
    <xdr:to>
      <xdr:col>12</xdr:col>
      <xdr:colOff>0</xdr:colOff>
      <xdr:row>3</xdr:row>
      <xdr:rowOff>92158</xdr:rowOff>
    </xdr:to>
    <xdr:grpSp>
      <xdr:nvGrpSpPr>
        <xdr:cNvPr id="143" name="Group 142">
          <a:extLst>
            <a:ext uri="{FF2B5EF4-FFF2-40B4-BE49-F238E27FC236}">
              <a16:creationId xmlns:a16="http://schemas.microsoft.com/office/drawing/2014/main" xmlns="" id="{00000000-0008-0000-1300-00008F000000}"/>
            </a:ext>
          </a:extLst>
        </xdr:cNvPr>
        <xdr:cNvGrpSpPr/>
      </xdr:nvGrpSpPr>
      <xdr:grpSpPr>
        <a:xfrm>
          <a:off x="217714" y="217714"/>
          <a:ext cx="5674179" cy="364301"/>
          <a:chOff x="425533" y="103785"/>
          <a:chExt cx="3221182" cy="364301"/>
        </a:xfrm>
      </xdr:grpSpPr>
      <xdr:sp macro="" textlink="">
        <xdr:nvSpPr>
          <xdr:cNvPr id="144" name="Rectangle 143">
            <a:extLst>
              <a:ext uri="{FF2B5EF4-FFF2-40B4-BE49-F238E27FC236}">
                <a16:creationId xmlns:a16="http://schemas.microsoft.com/office/drawing/2014/main" xmlns="" id="{00000000-0008-0000-1300-000090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145" name="Group 144">
            <a:extLst>
              <a:ext uri="{FF2B5EF4-FFF2-40B4-BE49-F238E27FC236}">
                <a16:creationId xmlns:a16="http://schemas.microsoft.com/office/drawing/2014/main" xmlns="" id="{00000000-0008-0000-1300-000091000000}"/>
              </a:ext>
            </a:extLst>
          </xdr:cNvPr>
          <xdr:cNvGrpSpPr/>
        </xdr:nvGrpSpPr>
        <xdr:grpSpPr>
          <a:xfrm>
            <a:off x="425533" y="103785"/>
            <a:ext cx="2336716" cy="364301"/>
            <a:chOff x="425533" y="103785"/>
            <a:chExt cx="2336716" cy="364301"/>
          </a:xfrm>
        </xdr:grpSpPr>
        <xdr:sp macro="" textlink="">
          <xdr:nvSpPr>
            <xdr:cNvPr id="146" name="Rectangle 145">
              <a:extLst>
                <a:ext uri="{FF2B5EF4-FFF2-40B4-BE49-F238E27FC236}">
                  <a16:creationId xmlns:a16="http://schemas.microsoft.com/office/drawing/2014/main" xmlns="" id="{00000000-0008-0000-1300-000092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147" name="Straight Connector 146">
              <a:extLst>
                <a:ext uri="{FF2B5EF4-FFF2-40B4-BE49-F238E27FC236}">
                  <a16:creationId xmlns:a16="http://schemas.microsoft.com/office/drawing/2014/main" xmlns="" id="{00000000-0008-0000-1300-000093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1300-000094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49" name="Straight Connector 148">
              <a:extLst>
                <a:ext uri="{FF2B5EF4-FFF2-40B4-BE49-F238E27FC236}">
                  <a16:creationId xmlns:a16="http://schemas.microsoft.com/office/drawing/2014/main" xmlns="" id="{00000000-0008-0000-1300-000095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68036</xdr:colOff>
      <xdr:row>4</xdr:row>
      <xdr:rowOff>54429</xdr:rowOff>
    </xdr:from>
    <xdr:to>
      <xdr:col>52</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400-000002000000}"/>
            </a:ext>
          </a:extLst>
        </xdr:cNvPr>
        <xdr:cNvCxnSpPr/>
      </xdr:nvCxnSpPr>
      <xdr:spPr>
        <a:xfrm>
          <a:off x="306161" y="730704"/>
          <a:ext cx="161829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1400-000003000000}"/>
            </a:ext>
          </a:extLst>
        </xdr:cNvPr>
        <xdr:cNvGrpSpPr/>
      </xdr:nvGrpSpPr>
      <xdr:grpSpPr>
        <a:xfrm>
          <a:off x="341416" y="302944"/>
          <a:ext cx="7138802" cy="364301"/>
          <a:chOff x="425533" y="103785"/>
          <a:chExt cx="3221182" cy="364301"/>
        </a:xfrm>
      </xdr:grpSpPr>
      <xdr:sp macro="" textlink="">
        <xdr:nvSpPr>
          <xdr:cNvPr id="4" name="Rectangle 3">
            <a:extLst>
              <a:ext uri="{FF2B5EF4-FFF2-40B4-BE49-F238E27FC236}">
                <a16:creationId xmlns:a16="http://schemas.microsoft.com/office/drawing/2014/main" xmlns="" id="{00000000-0008-0000-14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4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4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4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4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4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xdr:col>
      <xdr:colOff>40822</xdr:colOff>
      <xdr:row>12</xdr:row>
      <xdr:rowOff>27215</xdr:rowOff>
    </xdr:from>
    <xdr:to>
      <xdr:col>1</xdr:col>
      <xdr:colOff>198665</xdr:colOff>
      <xdr:row>15</xdr:row>
      <xdr:rowOff>198664</xdr:rowOff>
    </xdr:to>
    <xdr:grpSp>
      <xdr:nvGrpSpPr>
        <xdr:cNvPr id="16" name="Group 15">
          <a:extLst>
            <a:ext uri="{FF2B5EF4-FFF2-40B4-BE49-F238E27FC236}">
              <a16:creationId xmlns:a16="http://schemas.microsoft.com/office/drawing/2014/main" xmlns="" id="{00000000-0008-0000-1400-000010000000}"/>
            </a:ext>
          </a:extLst>
        </xdr:cNvPr>
        <xdr:cNvGrpSpPr/>
      </xdr:nvGrpSpPr>
      <xdr:grpSpPr>
        <a:xfrm>
          <a:off x="283277" y="2053442"/>
          <a:ext cx="157843" cy="846858"/>
          <a:chOff x="462644" y="2122714"/>
          <a:chExt cx="157843" cy="865414"/>
        </a:xfrm>
      </xdr:grpSpPr>
      <xdr:pic>
        <xdr:nvPicPr>
          <xdr:cNvPr id="17" name="Picture 16" descr="http://ebs.toyotavn.com.vn:8000/OA_MEDIA/fwkhp_folder.gif">
            <a:extLst>
              <a:ext uri="{FF2B5EF4-FFF2-40B4-BE49-F238E27FC236}">
                <a16:creationId xmlns:a16="http://schemas.microsoft.com/office/drawing/2014/main" xmlns="" id="{00000000-0008-0000-14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 name="Picture 17" descr="http://ebs.toyotavn.com.vn:8000/OA_MEDIA/fwkhp_folder.gif">
            <a:extLst>
              <a:ext uri="{FF2B5EF4-FFF2-40B4-BE49-F238E27FC236}">
                <a16:creationId xmlns:a16="http://schemas.microsoft.com/office/drawing/2014/main" xmlns="" id="{00000000-0008-0000-14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descr="http://ebs.toyotavn.com.vn:8000/OA_MEDIA/fwkhp_folder.gif">
            <a:extLst>
              <a:ext uri="{FF2B5EF4-FFF2-40B4-BE49-F238E27FC236}">
                <a16:creationId xmlns:a16="http://schemas.microsoft.com/office/drawing/2014/main" xmlns="" id="{00000000-0008-0000-14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Picture 19" descr="http://ebs.toyotavn.com.vn:8000/OA_MEDIA/fwkhp_folder.gif">
            <a:extLst>
              <a:ext uri="{FF2B5EF4-FFF2-40B4-BE49-F238E27FC236}">
                <a16:creationId xmlns:a16="http://schemas.microsoft.com/office/drawing/2014/main" xmlns="" id="{00000000-0008-0000-14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21" name="Rectangle 20">
          <a:extLst>
            <a:ext uri="{FF2B5EF4-FFF2-40B4-BE49-F238E27FC236}">
              <a16:creationId xmlns:a16="http://schemas.microsoft.com/office/drawing/2014/main" xmlns="" id="{00000000-0008-0000-1400-000015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45</xdr:col>
      <xdr:colOff>598715</xdr:colOff>
      <xdr:row>8</xdr:row>
      <xdr:rowOff>163286</xdr:rowOff>
    </xdr:from>
    <xdr:to>
      <xdr:col>48</xdr:col>
      <xdr:colOff>0</xdr:colOff>
      <xdr:row>10</xdr:row>
      <xdr:rowOff>13607</xdr:rowOff>
    </xdr:to>
    <xdr:sp macro="" textlink="">
      <xdr:nvSpPr>
        <xdr:cNvPr id="22" name="Rounded Rectangle 21">
          <a:extLst>
            <a:ext uri="{FF2B5EF4-FFF2-40B4-BE49-F238E27FC236}">
              <a16:creationId xmlns:a16="http://schemas.microsoft.com/office/drawing/2014/main" xmlns="" id="{00000000-0008-0000-1400-000016000000}"/>
            </a:ext>
          </a:extLst>
        </xdr:cNvPr>
        <xdr:cNvSpPr/>
      </xdr:nvSpPr>
      <xdr:spPr>
        <a:xfrm>
          <a:off x="14381390"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oneCellAnchor>
    <xdr:from>
      <xdr:col>62</xdr:col>
      <xdr:colOff>0</xdr:colOff>
      <xdr:row>35</xdr:row>
      <xdr:rowOff>0</xdr:rowOff>
    </xdr:from>
    <xdr:ext cx="38100" cy="38100"/>
    <xdr:pic>
      <xdr:nvPicPr>
        <xdr:cNvPr id="24" name="Picture 23" descr="http://ebs.toyotavn.com.vn:8000/OA_HTML/cabo/images/t.gif">
          <a:extLst>
            <a:ext uri="{FF2B5EF4-FFF2-40B4-BE49-F238E27FC236}">
              <a16:creationId xmlns:a16="http://schemas.microsoft.com/office/drawing/2014/main" xmlns="" id="{00000000-0008-0000-14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5" name="Picture 24" descr="http://ebs.toyotavn.com.vn:8000/OA_HTML/cabo/images/t.gif">
          <a:extLst>
            <a:ext uri="{FF2B5EF4-FFF2-40B4-BE49-F238E27FC236}">
              <a16:creationId xmlns:a16="http://schemas.microsoft.com/office/drawing/2014/main" xmlns="" id="{00000000-0008-0000-14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6" name="Picture 25" descr="http://ebs.toyotavn.com.vn:8000/OA_HTML/cabo/images/t.gif">
          <a:extLst>
            <a:ext uri="{FF2B5EF4-FFF2-40B4-BE49-F238E27FC236}">
              <a16:creationId xmlns:a16="http://schemas.microsoft.com/office/drawing/2014/main" xmlns="" id="{00000000-0008-0000-14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14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14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14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30" name="Group 29">
          <a:extLst>
            <a:ext uri="{FF2B5EF4-FFF2-40B4-BE49-F238E27FC236}">
              <a16:creationId xmlns:a16="http://schemas.microsoft.com/office/drawing/2014/main" xmlns="" id="{00000000-0008-0000-1400-00001E000000}"/>
            </a:ext>
          </a:extLst>
        </xdr:cNvPr>
        <xdr:cNvGrpSpPr/>
      </xdr:nvGrpSpPr>
      <xdr:grpSpPr>
        <a:xfrm>
          <a:off x="7604167" y="2056164"/>
          <a:ext cx="251855" cy="846858"/>
          <a:chOff x="462644" y="2122714"/>
          <a:chExt cx="157843" cy="865414"/>
        </a:xfrm>
      </xdr:grpSpPr>
      <xdr:pic>
        <xdr:nvPicPr>
          <xdr:cNvPr id="31" name="Picture 30" descr="http://ebs.toyotavn.com.vn:8000/OA_MEDIA/fwkhp_folder.gif">
            <a:extLst>
              <a:ext uri="{FF2B5EF4-FFF2-40B4-BE49-F238E27FC236}">
                <a16:creationId xmlns:a16="http://schemas.microsoft.com/office/drawing/2014/main" xmlns="" id="{00000000-0008-0000-14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31" descr="http://ebs.toyotavn.com.vn:8000/OA_MEDIA/fwkhp_folder.gif">
            <a:extLst>
              <a:ext uri="{FF2B5EF4-FFF2-40B4-BE49-F238E27FC236}">
                <a16:creationId xmlns:a16="http://schemas.microsoft.com/office/drawing/2014/main" xmlns="" id="{00000000-0008-0000-14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32" descr="http://ebs.toyotavn.com.vn:8000/OA_MEDIA/fwkhp_folder.gif">
            <a:extLst>
              <a:ext uri="{FF2B5EF4-FFF2-40B4-BE49-F238E27FC236}">
                <a16:creationId xmlns:a16="http://schemas.microsoft.com/office/drawing/2014/main" xmlns="" id="{00000000-0008-0000-14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33" descr="http://ebs.toyotavn.com.vn:8000/OA_MEDIA/fwkhp_folder.gif">
            <a:extLst>
              <a:ext uri="{FF2B5EF4-FFF2-40B4-BE49-F238E27FC236}">
                <a16:creationId xmlns:a16="http://schemas.microsoft.com/office/drawing/2014/main" xmlns="" id="{00000000-0008-0000-14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47</xdr:col>
      <xdr:colOff>163286</xdr:colOff>
      <xdr:row>4</xdr:row>
      <xdr:rowOff>81643</xdr:rowOff>
    </xdr:from>
    <xdr:to>
      <xdr:col>55</xdr:col>
      <xdr:colOff>163659</xdr:colOff>
      <xdr:row>5</xdr:row>
      <xdr:rowOff>137060</xdr:rowOff>
    </xdr:to>
    <xdr:sp macro="" textlink="">
      <xdr:nvSpPr>
        <xdr:cNvPr id="35" name="Rectangle 34">
          <a:extLst>
            <a:ext uri="{FF2B5EF4-FFF2-40B4-BE49-F238E27FC236}">
              <a16:creationId xmlns:a16="http://schemas.microsoft.com/office/drawing/2014/main" xmlns="" id="{00000000-0008-0000-1400-000023000000}"/>
            </a:ext>
          </a:extLst>
        </xdr:cNvPr>
        <xdr:cNvSpPr/>
      </xdr:nvSpPr>
      <xdr:spPr>
        <a:xfrm>
          <a:off x="14860361"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42</xdr:col>
      <xdr:colOff>314324</xdr:colOff>
      <xdr:row>2</xdr:row>
      <xdr:rowOff>95249</xdr:rowOff>
    </xdr:from>
    <xdr:to>
      <xdr:col>53</xdr:col>
      <xdr:colOff>204477</xdr:colOff>
      <xdr:row>4</xdr:row>
      <xdr:rowOff>22762</xdr:rowOff>
    </xdr:to>
    <xdr:grpSp>
      <xdr:nvGrpSpPr>
        <xdr:cNvPr id="36" name="Group 35">
          <a:extLst>
            <a:ext uri="{FF2B5EF4-FFF2-40B4-BE49-F238E27FC236}">
              <a16:creationId xmlns:a16="http://schemas.microsoft.com/office/drawing/2014/main" xmlns="" id="{00000000-0008-0000-1400-000024000000}"/>
            </a:ext>
          </a:extLst>
        </xdr:cNvPr>
        <xdr:cNvGrpSpPr/>
      </xdr:nvGrpSpPr>
      <xdr:grpSpPr>
        <a:xfrm>
          <a:off x="15675551" y="389658"/>
          <a:ext cx="3232562" cy="308513"/>
          <a:chOff x="8502570" y="494310"/>
          <a:chExt cx="2919266" cy="308513"/>
        </a:xfrm>
      </xdr:grpSpPr>
      <xdr:sp macro="" textlink="">
        <xdr:nvSpPr>
          <xdr:cNvPr id="37" name="Rectangle 36">
            <a:extLst>
              <a:ext uri="{FF2B5EF4-FFF2-40B4-BE49-F238E27FC236}">
                <a16:creationId xmlns:a16="http://schemas.microsoft.com/office/drawing/2014/main" xmlns="" id="{00000000-0008-0000-1400-000025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8" name="Rectangle 37">
            <a:extLst>
              <a:ext uri="{FF2B5EF4-FFF2-40B4-BE49-F238E27FC236}">
                <a16:creationId xmlns:a16="http://schemas.microsoft.com/office/drawing/2014/main" xmlns="" id="{00000000-0008-0000-1400-000026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9" name="Rectangle 38">
            <a:extLst>
              <a:ext uri="{FF2B5EF4-FFF2-40B4-BE49-F238E27FC236}">
                <a16:creationId xmlns:a16="http://schemas.microsoft.com/office/drawing/2014/main" xmlns="" id="{00000000-0008-0000-1400-000027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19</xdr:col>
      <xdr:colOff>308016</xdr:colOff>
      <xdr:row>11</xdr:row>
      <xdr:rowOff>169470</xdr:rowOff>
    </xdr:from>
    <xdr:to>
      <xdr:col>40</xdr:col>
      <xdr:colOff>9895</xdr:colOff>
      <xdr:row>13</xdr:row>
      <xdr:rowOff>6185</xdr:rowOff>
    </xdr:to>
    <xdr:sp macro="" textlink="">
      <xdr:nvSpPr>
        <xdr:cNvPr id="40" name="Rectangle 39">
          <a:extLst>
            <a:ext uri="{FF2B5EF4-FFF2-40B4-BE49-F238E27FC236}">
              <a16:creationId xmlns:a16="http://schemas.microsoft.com/office/drawing/2014/main" xmlns="" id="{00000000-0008-0000-1400-000028000000}"/>
            </a:ext>
          </a:extLst>
        </xdr:cNvPr>
        <xdr:cNvSpPr/>
      </xdr:nvSpPr>
      <xdr:spPr>
        <a:xfrm>
          <a:off x="7529698" y="2005197"/>
          <a:ext cx="7217970" cy="252352"/>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255814</xdr:colOff>
      <xdr:row>30</xdr:row>
      <xdr:rowOff>174171</xdr:rowOff>
    </xdr:from>
    <xdr:to>
      <xdr:col>44</xdr:col>
      <xdr:colOff>38100</xdr:colOff>
      <xdr:row>32</xdr:row>
      <xdr:rowOff>24492</xdr:rowOff>
    </xdr:to>
    <xdr:sp macro="" textlink="">
      <xdr:nvSpPr>
        <xdr:cNvPr id="57" name="Rounded Rectangle 56">
          <a:extLst>
            <a:ext uri="{FF2B5EF4-FFF2-40B4-BE49-F238E27FC236}">
              <a16:creationId xmlns:a16="http://schemas.microsoft.com/office/drawing/2014/main" xmlns="" id="{00000000-0008-0000-1400-000039000000}"/>
            </a:ext>
          </a:extLst>
        </xdr:cNvPr>
        <xdr:cNvSpPr/>
      </xdr:nvSpPr>
      <xdr:spPr>
        <a:xfrm>
          <a:off x="12752614" y="4555671"/>
          <a:ext cx="10395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oneCellAnchor>
    <xdr:from>
      <xdr:col>62</xdr:col>
      <xdr:colOff>0</xdr:colOff>
      <xdr:row>35</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14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14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14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14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14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80" name="Picture 79" descr="http://ebs.toyotavn.com.vn:8000/OA_HTML/cabo/images/t.gif">
          <a:extLst>
            <a:ext uri="{FF2B5EF4-FFF2-40B4-BE49-F238E27FC236}">
              <a16:creationId xmlns:a16="http://schemas.microsoft.com/office/drawing/2014/main" xmlns="" id="{00000000-0008-0000-14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4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4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4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4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4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4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4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4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4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4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4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4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14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14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14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14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14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14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3" name="Picture 152" descr="http://ebs.toyotavn.com.vn:8000/OA_HTML/cabo/images/t.gif">
          <a:extLst>
            <a:ext uri="{FF2B5EF4-FFF2-40B4-BE49-F238E27FC236}">
              <a16:creationId xmlns:a16="http://schemas.microsoft.com/office/drawing/2014/main" xmlns="" id="{00000000-0008-0000-1400-00009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4" name="Picture 153" descr="http://ebs.toyotavn.com.vn:8000/OA_HTML/cabo/images/t.gif">
          <a:extLst>
            <a:ext uri="{FF2B5EF4-FFF2-40B4-BE49-F238E27FC236}">
              <a16:creationId xmlns:a16="http://schemas.microsoft.com/office/drawing/2014/main" xmlns="" id="{00000000-0008-0000-1400-00009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5" name="Picture 154" descr="http://ebs.toyotavn.com.vn:8000/OA_HTML/cabo/images/t.gif">
          <a:extLst>
            <a:ext uri="{FF2B5EF4-FFF2-40B4-BE49-F238E27FC236}">
              <a16:creationId xmlns:a16="http://schemas.microsoft.com/office/drawing/2014/main" xmlns="" id="{00000000-0008-0000-1400-00009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6" name="Picture 155" descr="http://ebs.toyotavn.com.vn:8000/OA_HTML/cabo/images/t.gif">
          <a:extLst>
            <a:ext uri="{FF2B5EF4-FFF2-40B4-BE49-F238E27FC236}">
              <a16:creationId xmlns:a16="http://schemas.microsoft.com/office/drawing/2014/main" xmlns="" id="{00000000-0008-0000-1400-00009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7" name="Picture 156" descr="http://ebs.toyotavn.com.vn:8000/OA_HTML/cabo/images/t.gif">
          <a:extLst>
            <a:ext uri="{FF2B5EF4-FFF2-40B4-BE49-F238E27FC236}">
              <a16:creationId xmlns:a16="http://schemas.microsoft.com/office/drawing/2014/main" xmlns="" id="{00000000-0008-0000-1400-00009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58" name="Picture 157" descr="http://ebs.toyotavn.com.vn:8000/OA_HTML/cabo/images/t.gif">
          <a:extLst>
            <a:ext uri="{FF2B5EF4-FFF2-40B4-BE49-F238E27FC236}">
              <a16:creationId xmlns:a16="http://schemas.microsoft.com/office/drawing/2014/main" xmlns="" id="{00000000-0008-0000-1400-00009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0" name="Picture 179" descr="http://ebs.toyotavn.com.vn:8000/OA_HTML/cabo/images/t.gif">
          <a:extLst>
            <a:ext uri="{FF2B5EF4-FFF2-40B4-BE49-F238E27FC236}">
              <a16:creationId xmlns:a16="http://schemas.microsoft.com/office/drawing/2014/main" xmlns="" id="{00000000-0008-0000-1400-0000B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1" name="Picture 180" descr="http://ebs.toyotavn.com.vn:8000/OA_HTML/cabo/images/t.gif">
          <a:extLst>
            <a:ext uri="{FF2B5EF4-FFF2-40B4-BE49-F238E27FC236}">
              <a16:creationId xmlns:a16="http://schemas.microsoft.com/office/drawing/2014/main" xmlns="" id="{00000000-0008-0000-1400-0000B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2" name="Picture 181" descr="http://ebs.toyotavn.com.vn:8000/OA_HTML/cabo/images/t.gif">
          <a:extLst>
            <a:ext uri="{FF2B5EF4-FFF2-40B4-BE49-F238E27FC236}">
              <a16:creationId xmlns:a16="http://schemas.microsoft.com/office/drawing/2014/main" xmlns="" id="{00000000-0008-0000-1400-0000B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3" name="Picture 182" descr="http://ebs.toyotavn.com.vn:8000/OA_HTML/cabo/images/t.gif">
          <a:extLst>
            <a:ext uri="{FF2B5EF4-FFF2-40B4-BE49-F238E27FC236}">
              <a16:creationId xmlns:a16="http://schemas.microsoft.com/office/drawing/2014/main" xmlns="" id="{00000000-0008-0000-1400-0000B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4" name="Picture 183" descr="http://ebs.toyotavn.com.vn:8000/OA_HTML/cabo/images/t.gif">
          <a:extLst>
            <a:ext uri="{FF2B5EF4-FFF2-40B4-BE49-F238E27FC236}">
              <a16:creationId xmlns:a16="http://schemas.microsoft.com/office/drawing/2014/main" xmlns="" id="{00000000-0008-0000-1400-0000B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185" name="Picture 184" descr="http://ebs.toyotavn.com.vn:8000/OA_HTML/cabo/images/t.gif">
          <a:extLst>
            <a:ext uri="{FF2B5EF4-FFF2-40B4-BE49-F238E27FC236}">
              <a16:creationId xmlns:a16="http://schemas.microsoft.com/office/drawing/2014/main" xmlns="" id="{00000000-0008-0000-1400-0000B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07" name="Picture 206" descr="http://ebs.toyotavn.com.vn:8000/OA_HTML/cabo/images/t.gif">
          <a:extLst>
            <a:ext uri="{FF2B5EF4-FFF2-40B4-BE49-F238E27FC236}">
              <a16:creationId xmlns:a16="http://schemas.microsoft.com/office/drawing/2014/main" xmlns="" id="{00000000-0008-0000-1400-0000C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08" name="Picture 207" descr="http://ebs.toyotavn.com.vn:8000/OA_HTML/cabo/images/t.gif">
          <a:extLst>
            <a:ext uri="{FF2B5EF4-FFF2-40B4-BE49-F238E27FC236}">
              <a16:creationId xmlns:a16="http://schemas.microsoft.com/office/drawing/2014/main" xmlns="" id="{00000000-0008-0000-1400-0000D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09" name="Picture 208" descr="http://ebs.toyotavn.com.vn:8000/OA_HTML/cabo/images/t.gif">
          <a:extLst>
            <a:ext uri="{FF2B5EF4-FFF2-40B4-BE49-F238E27FC236}">
              <a16:creationId xmlns:a16="http://schemas.microsoft.com/office/drawing/2014/main" xmlns="" id="{00000000-0008-0000-1400-0000D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10" name="Picture 209" descr="http://ebs.toyotavn.com.vn:8000/OA_HTML/cabo/images/t.gif">
          <a:extLst>
            <a:ext uri="{FF2B5EF4-FFF2-40B4-BE49-F238E27FC236}">
              <a16:creationId xmlns:a16="http://schemas.microsoft.com/office/drawing/2014/main" xmlns="" id="{00000000-0008-0000-1400-0000D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11" name="Picture 210" descr="http://ebs.toyotavn.com.vn:8000/OA_HTML/cabo/images/t.gif">
          <a:extLst>
            <a:ext uri="{FF2B5EF4-FFF2-40B4-BE49-F238E27FC236}">
              <a16:creationId xmlns:a16="http://schemas.microsoft.com/office/drawing/2014/main" xmlns="" id="{00000000-0008-0000-1400-0000D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12" name="Picture 211" descr="http://ebs.toyotavn.com.vn:8000/OA_HTML/cabo/images/t.gif">
          <a:extLst>
            <a:ext uri="{FF2B5EF4-FFF2-40B4-BE49-F238E27FC236}">
              <a16:creationId xmlns:a16="http://schemas.microsoft.com/office/drawing/2014/main" xmlns="" id="{00000000-0008-0000-1400-0000D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4" name="Picture 233" descr="http://ebs.toyotavn.com.vn:8000/OA_HTML/cabo/images/t.gif">
          <a:extLst>
            <a:ext uri="{FF2B5EF4-FFF2-40B4-BE49-F238E27FC236}">
              <a16:creationId xmlns:a16="http://schemas.microsoft.com/office/drawing/2014/main" xmlns="" id="{00000000-0008-0000-1400-0000E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5" name="Picture 234" descr="http://ebs.toyotavn.com.vn:8000/OA_HTML/cabo/images/t.gif">
          <a:extLst>
            <a:ext uri="{FF2B5EF4-FFF2-40B4-BE49-F238E27FC236}">
              <a16:creationId xmlns:a16="http://schemas.microsoft.com/office/drawing/2014/main" xmlns="" id="{00000000-0008-0000-1400-0000E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6" name="Picture 235" descr="http://ebs.toyotavn.com.vn:8000/OA_HTML/cabo/images/t.gif">
          <a:extLst>
            <a:ext uri="{FF2B5EF4-FFF2-40B4-BE49-F238E27FC236}">
              <a16:creationId xmlns:a16="http://schemas.microsoft.com/office/drawing/2014/main" xmlns="" id="{00000000-0008-0000-1400-0000E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7" name="Picture 236" descr="http://ebs.toyotavn.com.vn:8000/OA_HTML/cabo/images/t.gif">
          <a:extLst>
            <a:ext uri="{FF2B5EF4-FFF2-40B4-BE49-F238E27FC236}">
              <a16:creationId xmlns:a16="http://schemas.microsoft.com/office/drawing/2014/main" xmlns="" id="{00000000-0008-0000-1400-0000E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8" name="Picture 237" descr="http://ebs.toyotavn.com.vn:8000/OA_HTML/cabo/images/t.gif">
          <a:extLst>
            <a:ext uri="{FF2B5EF4-FFF2-40B4-BE49-F238E27FC236}">
              <a16:creationId xmlns:a16="http://schemas.microsoft.com/office/drawing/2014/main" xmlns="" id="{00000000-0008-0000-1400-0000E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239" name="Picture 238" descr="http://ebs.toyotavn.com.vn:8000/OA_HTML/cabo/images/t.gif">
          <a:extLst>
            <a:ext uri="{FF2B5EF4-FFF2-40B4-BE49-F238E27FC236}">
              <a16:creationId xmlns:a16="http://schemas.microsoft.com/office/drawing/2014/main" xmlns="" id="{00000000-0008-0000-1400-0000E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05" name="Picture 404" descr="http://ebs.toyotavn.com.vn:8000/OA_HTML/cabo/images/t.gif">
          <a:extLst>
            <a:ext uri="{FF2B5EF4-FFF2-40B4-BE49-F238E27FC236}">
              <a16:creationId xmlns:a16="http://schemas.microsoft.com/office/drawing/2014/main" xmlns="" id="{00000000-0008-0000-1400-00009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06" name="Picture 405" descr="http://ebs.toyotavn.com.vn:8000/OA_HTML/cabo/images/t.gif">
          <a:extLst>
            <a:ext uri="{FF2B5EF4-FFF2-40B4-BE49-F238E27FC236}">
              <a16:creationId xmlns:a16="http://schemas.microsoft.com/office/drawing/2014/main" xmlns="" id="{00000000-0008-0000-1400-00009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07" name="Picture 406" descr="http://ebs.toyotavn.com.vn:8000/OA_HTML/cabo/images/t.gif">
          <a:extLst>
            <a:ext uri="{FF2B5EF4-FFF2-40B4-BE49-F238E27FC236}">
              <a16:creationId xmlns:a16="http://schemas.microsoft.com/office/drawing/2014/main" xmlns="" id="{00000000-0008-0000-1400-00009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08" name="Picture 407" descr="http://ebs.toyotavn.com.vn:8000/OA_HTML/cabo/images/t.gif">
          <a:extLst>
            <a:ext uri="{FF2B5EF4-FFF2-40B4-BE49-F238E27FC236}">
              <a16:creationId xmlns:a16="http://schemas.microsoft.com/office/drawing/2014/main" xmlns="" id="{00000000-0008-0000-1400-00009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09" name="Picture 408" descr="http://ebs.toyotavn.com.vn:8000/OA_HTML/cabo/images/t.gif">
          <a:extLst>
            <a:ext uri="{FF2B5EF4-FFF2-40B4-BE49-F238E27FC236}">
              <a16:creationId xmlns:a16="http://schemas.microsoft.com/office/drawing/2014/main" xmlns="" id="{00000000-0008-0000-1400-00009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10" name="Picture 409" descr="http://ebs.toyotavn.com.vn:8000/OA_HTML/cabo/images/t.gif">
          <a:extLst>
            <a:ext uri="{FF2B5EF4-FFF2-40B4-BE49-F238E27FC236}">
              <a16:creationId xmlns:a16="http://schemas.microsoft.com/office/drawing/2014/main" xmlns="" id="{00000000-0008-0000-1400-00009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59" name="Picture 458" descr="http://ebs.toyotavn.com.vn:8000/OA_HTML/cabo/images/t.gif">
          <a:extLst>
            <a:ext uri="{FF2B5EF4-FFF2-40B4-BE49-F238E27FC236}">
              <a16:creationId xmlns:a16="http://schemas.microsoft.com/office/drawing/2014/main" xmlns="" id="{00000000-0008-0000-1400-0000C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60" name="Picture 459" descr="http://ebs.toyotavn.com.vn:8000/OA_HTML/cabo/images/t.gif">
          <a:extLst>
            <a:ext uri="{FF2B5EF4-FFF2-40B4-BE49-F238E27FC236}">
              <a16:creationId xmlns:a16="http://schemas.microsoft.com/office/drawing/2014/main" xmlns="" id="{00000000-0008-0000-1400-0000C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61" name="Picture 460" descr="http://ebs.toyotavn.com.vn:8000/OA_HTML/cabo/images/t.gif">
          <a:extLst>
            <a:ext uri="{FF2B5EF4-FFF2-40B4-BE49-F238E27FC236}">
              <a16:creationId xmlns:a16="http://schemas.microsoft.com/office/drawing/2014/main" xmlns="" id="{00000000-0008-0000-1400-0000C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62" name="Picture 461" descr="http://ebs.toyotavn.com.vn:8000/OA_HTML/cabo/images/t.gif">
          <a:extLst>
            <a:ext uri="{FF2B5EF4-FFF2-40B4-BE49-F238E27FC236}">
              <a16:creationId xmlns:a16="http://schemas.microsoft.com/office/drawing/2014/main" xmlns="" id="{00000000-0008-0000-1400-0000C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63" name="Picture 462" descr="http://ebs.toyotavn.com.vn:8000/OA_HTML/cabo/images/t.gif">
          <a:extLst>
            <a:ext uri="{FF2B5EF4-FFF2-40B4-BE49-F238E27FC236}">
              <a16:creationId xmlns:a16="http://schemas.microsoft.com/office/drawing/2014/main" xmlns="" id="{00000000-0008-0000-1400-0000C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64" name="Picture 463" descr="http://ebs.toyotavn.com.vn:8000/OA_HTML/cabo/images/t.gif">
          <a:extLst>
            <a:ext uri="{FF2B5EF4-FFF2-40B4-BE49-F238E27FC236}">
              <a16:creationId xmlns:a16="http://schemas.microsoft.com/office/drawing/2014/main" xmlns="" id="{00000000-0008-0000-1400-0000D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98" name="Picture 497" descr="http://ebs.toyotavn.com.vn:8000/OA_HTML/cabo/images/t.gif">
          <a:extLst>
            <a:ext uri="{FF2B5EF4-FFF2-40B4-BE49-F238E27FC236}">
              <a16:creationId xmlns:a16="http://schemas.microsoft.com/office/drawing/2014/main" xmlns="" id="{00000000-0008-0000-1400-0000F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499" name="Picture 498" descr="http://ebs.toyotavn.com.vn:8000/OA_HTML/cabo/images/t.gif">
          <a:extLst>
            <a:ext uri="{FF2B5EF4-FFF2-40B4-BE49-F238E27FC236}">
              <a16:creationId xmlns:a16="http://schemas.microsoft.com/office/drawing/2014/main" xmlns="" id="{00000000-0008-0000-1400-0000F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00" name="Picture 499" descr="http://ebs.toyotavn.com.vn:8000/OA_HTML/cabo/images/t.gif">
          <a:extLst>
            <a:ext uri="{FF2B5EF4-FFF2-40B4-BE49-F238E27FC236}">
              <a16:creationId xmlns:a16="http://schemas.microsoft.com/office/drawing/2014/main" xmlns="" id="{00000000-0008-0000-1400-0000F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01" name="Picture 500" descr="http://ebs.toyotavn.com.vn:8000/OA_HTML/cabo/images/t.gif">
          <a:extLst>
            <a:ext uri="{FF2B5EF4-FFF2-40B4-BE49-F238E27FC236}">
              <a16:creationId xmlns:a16="http://schemas.microsoft.com/office/drawing/2014/main" xmlns="" id="{00000000-0008-0000-1400-0000F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02" name="Picture 501" descr="http://ebs.toyotavn.com.vn:8000/OA_HTML/cabo/images/t.gif">
          <a:extLst>
            <a:ext uri="{FF2B5EF4-FFF2-40B4-BE49-F238E27FC236}">
              <a16:creationId xmlns:a16="http://schemas.microsoft.com/office/drawing/2014/main" xmlns="" id="{00000000-0008-0000-1400-0000F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03" name="Picture 502" descr="http://ebs.toyotavn.com.vn:8000/OA_HTML/cabo/images/t.gif">
          <a:extLst>
            <a:ext uri="{FF2B5EF4-FFF2-40B4-BE49-F238E27FC236}">
              <a16:creationId xmlns:a16="http://schemas.microsoft.com/office/drawing/2014/main" xmlns="" id="{00000000-0008-0000-1400-0000F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0" name="Picture 509" descr="http://ebs.toyotavn.com.vn:8000/OA_HTML/cabo/images/t.gif">
          <a:extLst>
            <a:ext uri="{FF2B5EF4-FFF2-40B4-BE49-F238E27FC236}">
              <a16:creationId xmlns:a16="http://schemas.microsoft.com/office/drawing/2014/main" xmlns="" id="{00000000-0008-0000-1400-0000F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1" name="Picture 510" descr="http://ebs.toyotavn.com.vn:8000/OA_HTML/cabo/images/t.gif">
          <a:extLst>
            <a:ext uri="{FF2B5EF4-FFF2-40B4-BE49-F238E27FC236}">
              <a16:creationId xmlns:a16="http://schemas.microsoft.com/office/drawing/2014/main" xmlns="" id="{00000000-0008-0000-1400-0000F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2" name="Picture 511" descr="http://ebs.toyotavn.com.vn:8000/OA_HTML/cabo/images/t.gif">
          <a:extLst>
            <a:ext uri="{FF2B5EF4-FFF2-40B4-BE49-F238E27FC236}">
              <a16:creationId xmlns:a16="http://schemas.microsoft.com/office/drawing/2014/main" xmlns="" id="{00000000-0008-0000-1400-00000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3" name="Picture 512" descr="http://ebs.toyotavn.com.vn:8000/OA_HTML/cabo/images/t.gif">
          <a:extLst>
            <a:ext uri="{FF2B5EF4-FFF2-40B4-BE49-F238E27FC236}">
              <a16:creationId xmlns:a16="http://schemas.microsoft.com/office/drawing/2014/main" xmlns="" id="{00000000-0008-0000-1400-00000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4" name="Picture 513" descr="http://ebs.toyotavn.com.vn:8000/OA_HTML/cabo/images/t.gif">
          <a:extLst>
            <a:ext uri="{FF2B5EF4-FFF2-40B4-BE49-F238E27FC236}">
              <a16:creationId xmlns:a16="http://schemas.microsoft.com/office/drawing/2014/main" xmlns="" id="{00000000-0008-0000-1400-00000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15" name="Picture 514" descr="http://ebs.toyotavn.com.vn:8000/OA_HTML/cabo/images/t.gif">
          <a:extLst>
            <a:ext uri="{FF2B5EF4-FFF2-40B4-BE49-F238E27FC236}">
              <a16:creationId xmlns:a16="http://schemas.microsoft.com/office/drawing/2014/main" xmlns="" id="{00000000-0008-0000-1400-00000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2" name="Picture 521" descr="http://ebs.toyotavn.com.vn:8000/OA_HTML/cabo/images/t.gif">
          <a:extLst>
            <a:ext uri="{FF2B5EF4-FFF2-40B4-BE49-F238E27FC236}">
              <a16:creationId xmlns:a16="http://schemas.microsoft.com/office/drawing/2014/main" xmlns="" id="{00000000-0008-0000-1400-00000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3" name="Picture 522" descr="http://ebs.toyotavn.com.vn:8000/OA_HTML/cabo/images/t.gif">
          <a:extLst>
            <a:ext uri="{FF2B5EF4-FFF2-40B4-BE49-F238E27FC236}">
              <a16:creationId xmlns:a16="http://schemas.microsoft.com/office/drawing/2014/main" xmlns="" id="{00000000-0008-0000-1400-00000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4" name="Picture 523" descr="http://ebs.toyotavn.com.vn:8000/OA_HTML/cabo/images/t.gif">
          <a:extLst>
            <a:ext uri="{FF2B5EF4-FFF2-40B4-BE49-F238E27FC236}">
              <a16:creationId xmlns:a16="http://schemas.microsoft.com/office/drawing/2014/main" xmlns="" id="{00000000-0008-0000-1400-00000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5" name="Picture 524" descr="http://ebs.toyotavn.com.vn:8000/OA_HTML/cabo/images/t.gif">
          <a:extLst>
            <a:ext uri="{FF2B5EF4-FFF2-40B4-BE49-F238E27FC236}">
              <a16:creationId xmlns:a16="http://schemas.microsoft.com/office/drawing/2014/main" xmlns="" id="{00000000-0008-0000-1400-00000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6" name="Picture 525" descr="http://ebs.toyotavn.com.vn:8000/OA_HTML/cabo/images/t.gif">
          <a:extLst>
            <a:ext uri="{FF2B5EF4-FFF2-40B4-BE49-F238E27FC236}">
              <a16:creationId xmlns:a16="http://schemas.microsoft.com/office/drawing/2014/main" xmlns="" id="{00000000-0008-0000-1400-00000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27" name="Picture 526" descr="http://ebs.toyotavn.com.vn:8000/OA_HTML/cabo/images/t.gif">
          <a:extLst>
            <a:ext uri="{FF2B5EF4-FFF2-40B4-BE49-F238E27FC236}">
              <a16:creationId xmlns:a16="http://schemas.microsoft.com/office/drawing/2014/main" xmlns="" id="{00000000-0008-0000-1400-00000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4" name="Picture 533" descr="http://ebs.toyotavn.com.vn:8000/OA_HTML/cabo/images/t.gif">
          <a:extLst>
            <a:ext uri="{FF2B5EF4-FFF2-40B4-BE49-F238E27FC236}">
              <a16:creationId xmlns:a16="http://schemas.microsoft.com/office/drawing/2014/main" xmlns="" id="{00000000-0008-0000-1400-00001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5" name="Picture 534" descr="http://ebs.toyotavn.com.vn:8000/OA_HTML/cabo/images/t.gif">
          <a:extLst>
            <a:ext uri="{FF2B5EF4-FFF2-40B4-BE49-F238E27FC236}">
              <a16:creationId xmlns:a16="http://schemas.microsoft.com/office/drawing/2014/main" xmlns="" id="{00000000-0008-0000-1400-00001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6" name="Picture 535" descr="http://ebs.toyotavn.com.vn:8000/OA_HTML/cabo/images/t.gif">
          <a:extLst>
            <a:ext uri="{FF2B5EF4-FFF2-40B4-BE49-F238E27FC236}">
              <a16:creationId xmlns:a16="http://schemas.microsoft.com/office/drawing/2014/main" xmlns="" id="{00000000-0008-0000-1400-00001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7" name="Picture 536" descr="http://ebs.toyotavn.com.vn:8000/OA_HTML/cabo/images/t.gif">
          <a:extLst>
            <a:ext uri="{FF2B5EF4-FFF2-40B4-BE49-F238E27FC236}">
              <a16:creationId xmlns:a16="http://schemas.microsoft.com/office/drawing/2014/main" xmlns="" id="{00000000-0008-0000-1400-00001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8" name="Picture 537" descr="http://ebs.toyotavn.com.vn:8000/OA_HTML/cabo/images/t.gif">
          <a:extLst>
            <a:ext uri="{FF2B5EF4-FFF2-40B4-BE49-F238E27FC236}">
              <a16:creationId xmlns:a16="http://schemas.microsoft.com/office/drawing/2014/main" xmlns="" id="{00000000-0008-0000-1400-00001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39" name="Picture 538" descr="http://ebs.toyotavn.com.vn:8000/OA_HTML/cabo/images/t.gif">
          <a:extLst>
            <a:ext uri="{FF2B5EF4-FFF2-40B4-BE49-F238E27FC236}">
              <a16:creationId xmlns:a16="http://schemas.microsoft.com/office/drawing/2014/main" xmlns="" id="{00000000-0008-0000-1400-00001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46" name="Picture 545" descr="http://ebs.toyotavn.com.vn:8000/OA_HTML/cabo/images/t.gif">
          <a:extLst>
            <a:ext uri="{FF2B5EF4-FFF2-40B4-BE49-F238E27FC236}">
              <a16:creationId xmlns:a16="http://schemas.microsoft.com/office/drawing/2014/main" xmlns="" id="{00000000-0008-0000-1400-00002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47" name="Picture 546" descr="http://ebs.toyotavn.com.vn:8000/OA_HTML/cabo/images/t.gif">
          <a:extLst>
            <a:ext uri="{FF2B5EF4-FFF2-40B4-BE49-F238E27FC236}">
              <a16:creationId xmlns:a16="http://schemas.microsoft.com/office/drawing/2014/main" xmlns="" id="{00000000-0008-0000-1400-00002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48" name="Picture 547" descr="http://ebs.toyotavn.com.vn:8000/OA_HTML/cabo/images/t.gif">
          <a:extLst>
            <a:ext uri="{FF2B5EF4-FFF2-40B4-BE49-F238E27FC236}">
              <a16:creationId xmlns:a16="http://schemas.microsoft.com/office/drawing/2014/main" xmlns="" id="{00000000-0008-0000-1400-00002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49" name="Picture 548" descr="http://ebs.toyotavn.com.vn:8000/OA_HTML/cabo/images/t.gif">
          <a:extLst>
            <a:ext uri="{FF2B5EF4-FFF2-40B4-BE49-F238E27FC236}">
              <a16:creationId xmlns:a16="http://schemas.microsoft.com/office/drawing/2014/main" xmlns="" id="{00000000-0008-0000-1400-00002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50" name="Picture 549" descr="http://ebs.toyotavn.com.vn:8000/OA_HTML/cabo/images/t.gif">
          <a:extLst>
            <a:ext uri="{FF2B5EF4-FFF2-40B4-BE49-F238E27FC236}">
              <a16:creationId xmlns:a16="http://schemas.microsoft.com/office/drawing/2014/main" xmlns="" id="{00000000-0008-0000-1400-00002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51" name="Picture 550" descr="http://ebs.toyotavn.com.vn:8000/OA_HTML/cabo/images/t.gif">
          <a:extLst>
            <a:ext uri="{FF2B5EF4-FFF2-40B4-BE49-F238E27FC236}">
              <a16:creationId xmlns:a16="http://schemas.microsoft.com/office/drawing/2014/main" xmlns="" id="{00000000-0008-0000-1400-00002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58" name="Picture 557" descr="http://ebs.toyotavn.com.vn:8000/OA_HTML/cabo/images/t.gif">
          <a:extLst>
            <a:ext uri="{FF2B5EF4-FFF2-40B4-BE49-F238E27FC236}">
              <a16:creationId xmlns:a16="http://schemas.microsoft.com/office/drawing/2014/main" xmlns="" id="{00000000-0008-0000-1400-00002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59" name="Picture 558" descr="http://ebs.toyotavn.com.vn:8000/OA_HTML/cabo/images/t.gif">
          <a:extLst>
            <a:ext uri="{FF2B5EF4-FFF2-40B4-BE49-F238E27FC236}">
              <a16:creationId xmlns:a16="http://schemas.microsoft.com/office/drawing/2014/main" xmlns="" id="{00000000-0008-0000-1400-00002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60" name="Picture 559" descr="http://ebs.toyotavn.com.vn:8000/OA_HTML/cabo/images/t.gif">
          <a:extLst>
            <a:ext uri="{FF2B5EF4-FFF2-40B4-BE49-F238E27FC236}">
              <a16:creationId xmlns:a16="http://schemas.microsoft.com/office/drawing/2014/main" xmlns="" id="{00000000-0008-0000-1400-00003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61" name="Picture 560" descr="http://ebs.toyotavn.com.vn:8000/OA_HTML/cabo/images/t.gif">
          <a:extLst>
            <a:ext uri="{FF2B5EF4-FFF2-40B4-BE49-F238E27FC236}">
              <a16:creationId xmlns:a16="http://schemas.microsoft.com/office/drawing/2014/main" xmlns="" id="{00000000-0008-0000-1400-00003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62" name="Picture 561" descr="http://ebs.toyotavn.com.vn:8000/OA_HTML/cabo/images/t.gif">
          <a:extLst>
            <a:ext uri="{FF2B5EF4-FFF2-40B4-BE49-F238E27FC236}">
              <a16:creationId xmlns:a16="http://schemas.microsoft.com/office/drawing/2014/main" xmlns="" id="{00000000-0008-0000-1400-00003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63" name="Picture 562" descr="http://ebs.toyotavn.com.vn:8000/OA_HTML/cabo/images/t.gif">
          <a:extLst>
            <a:ext uri="{FF2B5EF4-FFF2-40B4-BE49-F238E27FC236}">
              <a16:creationId xmlns:a16="http://schemas.microsoft.com/office/drawing/2014/main" xmlns="" id="{00000000-0008-0000-1400-00003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0" name="Picture 569" descr="http://ebs.toyotavn.com.vn:8000/OA_HTML/cabo/images/t.gif">
          <a:extLst>
            <a:ext uri="{FF2B5EF4-FFF2-40B4-BE49-F238E27FC236}">
              <a16:creationId xmlns:a16="http://schemas.microsoft.com/office/drawing/2014/main" xmlns="" id="{00000000-0008-0000-1400-00003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1" name="Picture 570" descr="http://ebs.toyotavn.com.vn:8000/OA_HTML/cabo/images/t.gif">
          <a:extLst>
            <a:ext uri="{FF2B5EF4-FFF2-40B4-BE49-F238E27FC236}">
              <a16:creationId xmlns:a16="http://schemas.microsoft.com/office/drawing/2014/main" xmlns="" id="{00000000-0008-0000-1400-00003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2" name="Picture 571" descr="http://ebs.toyotavn.com.vn:8000/OA_HTML/cabo/images/t.gif">
          <a:extLst>
            <a:ext uri="{FF2B5EF4-FFF2-40B4-BE49-F238E27FC236}">
              <a16:creationId xmlns:a16="http://schemas.microsoft.com/office/drawing/2014/main" xmlns="" id="{00000000-0008-0000-1400-00003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3" name="Picture 572" descr="http://ebs.toyotavn.com.vn:8000/OA_HTML/cabo/images/t.gif">
          <a:extLst>
            <a:ext uri="{FF2B5EF4-FFF2-40B4-BE49-F238E27FC236}">
              <a16:creationId xmlns:a16="http://schemas.microsoft.com/office/drawing/2014/main" xmlns="" id="{00000000-0008-0000-1400-00003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4" name="Picture 573" descr="http://ebs.toyotavn.com.vn:8000/OA_HTML/cabo/images/t.gif">
          <a:extLst>
            <a:ext uri="{FF2B5EF4-FFF2-40B4-BE49-F238E27FC236}">
              <a16:creationId xmlns:a16="http://schemas.microsoft.com/office/drawing/2014/main" xmlns="" id="{00000000-0008-0000-1400-00003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35</xdr:row>
      <xdr:rowOff>0</xdr:rowOff>
    </xdr:from>
    <xdr:ext cx="38100" cy="38100"/>
    <xdr:pic>
      <xdr:nvPicPr>
        <xdr:cNvPr id="575" name="Picture 574" descr="http://ebs.toyotavn.com.vn:8000/OA_HTML/cabo/images/t.gif">
          <a:extLst>
            <a:ext uri="{FF2B5EF4-FFF2-40B4-BE49-F238E27FC236}">
              <a16:creationId xmlns:a16="http://schemas.microsoft.com/office/drawing/2014/main" xmlns="" id="{00000000-0008-0000-1400-00003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59450" y="51530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234044</xdr:colOff>
      <xdr:row>12</xdr:row>
      <xdr:rowOff>220435</xdr:rowOff>
    </xdr:from>
    <xdr:to>
      <xdr:col>11</xdr:col>
      <xdr:colOff>122465</xdr:colOff>
      <xdr:row>14</xdr:row>
      <xdr:rowOff>13607</xdr:rowOff>
    </xdr:to>
    <xdr:sp macro="" textlink="">
      <xdr:nvSpPr>
        <xdr:cNvPr id="577" name="Rectangle 576">
          <a:extLst>
            <a:ext uri="{FF2B5EF4-FFF2-40B4-BE49-F238E27FC236}">
              <a16:creationId xmlns:a16="http://schemas.microsoft.com/office/drawing/2014/main" xmlns="" id="{00000000-0008-0000-1400-000041020000}"/>
            </a:ext>
          </a:extLst>
        </xdr:cNvPr>
        <xdr:cNvSpPr/>
      </xdr:nvSpPr>
      <xdr:spPr>
        <a:xfrm>
          <a:off x="234044" y="2247899"/>
          <a:ext cx="3262992" cy="255815"/>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2164</xdr:colOff>
      <xdr:row>30</xdr:row>
      <xdr:rowOff>166687</xdr:rowOff>
    </xdr:from>
    <xdr:to>
      <xdr:col>37</xdr:col>
      <xdr:colOff>72365</xdr:colOff>
      <xdr:row>32</xdr:row>
      <xdr:rowOff>17007</xdr:rowOff>
    </xdr:to>
    <xdr:sp macro="" textlink="">
      <xdr:nvSpPr>
        <xdr:cNvPr id="159" name="Rounded Rectangle 158">
          <a:extLst>
            <a:ext uri="{FF2B5EF4-FFF2-40B4-BE49-F238E27FC236}">
              <a16:creationId xmlns:a16="http://schemas.microsoft.com/office/drawing/2014/main" xmlns="" id="{00000000-0008-0000-1400-00009F000000}"/>
            </a:ext>
          </a:extLst>
        </xdr:cNvPr>
        <xdr:cNvSpPr/>
      </xdr:nvSpPr>
      <xdr:spPr>
        <a:xfrm>
          <a:off x="12869573" y="4530869"/>
          <a:ext cx="1005383"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Upload</a:t>
          </a:r>
        </a:p>
      </xdr:txBody>
    </xdr:sp>
    <xdr:clientData/>
  </xdr:twoCellAnchor>
  <xdr:twoCellAnchor>
    <xdr:from>
      <xdr:col>37</xdr:col>
      <xdr:colOff>129886</xdr:colOff>
      <xdr:row>30</xdr:row>
      <xdr:rowOff>173182</xdr:rowOff>
    </xdr:from>
    <xdr:to>
      <xdr:col>40</xdr:col>
      <xdr:colOff>200087</xdr:colOff>
      <xdr:row>32</xdr:row>
      <xdr:rowOff>23502</xdr:rowOff>
    </xdr:to>
    <xdr:sp macro="" textlink="">
      <xdr:nvSpPr>
        <xdr:cNvPr id="161" name="Rounded Rectangle 160">
          <a:extLst>
            <a:ext uri="{FF2B5EF4-FFF2-40B4-BE49-F238E27FC236}">
              <a16:creationId xmlns:a16="http://schemas.microsoft.com/office/drawing/2014/main" xmlns="" id="{00000000-0008-0000-1400-0000A1000000}"/>
            </a:ext>
          </a:extLst>
        </xdr:cNvPr>
        <xdr:cNvSpPr/>
      </xdr:nvSpPr>
      <xdr:spPr>
        <a:xfrm>
          <a:off x="13932477" y="4537364"/>
          <a:ext cx="1005383" cy="23132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Delate </a:t>
          </a:r>
        </a:p>
      </xdr:txBody>
    </xdr:sp>
    <xdr:clientData/>
  </xdr:twoCellAnchor>
  <xdr:twoCellAnchor>
    <xdr:from>
      <xdr:col>0</xdr:col>
      <xdr:colOff>86591</xdr:colOff>
      <xdr:row>36</xdr:row>
      <xdr:rowOff>34636</xdr:rowOff>
    </xdr:from>
    <xdr:to>
      <xdr:col>1</xdr:col>
      <xdr:colOff>51954</xdr:colOff>
      <xdr:row>36</xdr:row>
      <xdr:rowOff>190500</xdr:rowOff>
    </xdr:to>
    <xdr:cxnSp macro="">
      <xdr:nvCxnSpPr>
        <xdr:cNvPr id="11" name="Straight Arrow Connector 10">
          <a:extLst>
            <a:ext uri="{FF2B5EF4-FFF2-40B4-BE49-F238E27FC236}">
              <a16:creationId xmlns:a16="http://schemas.microsoft.com/office/drawing/2014/main" xmlns="" id="{00000000-0008-0000-1400-00000B000000}"/>
            </a:ext>
          </a:extLst>
        </xdr:cNvPr>
        <xdr:cNvCxnSpPr/>
      </xdr:nvCxnSpPr>
      <xdr:spPr>
        <a:xfrm flipV="1">
          <a:off x="86591" y="6009409"/>
          <a:ext cx="207818" cy="1558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69273</xdr:colOff>
      <xdr:row>36</xdr:row>
      <xdr:rowOff>207818</xdr:rowOff>
    </xdr:from>
    <xdr:to>
      <xdr:col>1</xdr:col>
      <xdr:colOff>51954</xdr:colOff>
      <xdr:row>39</xdr:row>
      <xdr:rowOff>155864</xdr:rowOff>
    </xdr:to>
    <xdr:cxnSp macro="">
      <xdr:nvCxnSpPr>
        <xdr:cNvPr id="162" name="Straight Arrow Connector 161">
          <a:extLst>
            <a:ext uri="{FF2B5EF4-FFF2-40B4-BE49-F238E27FC236}">
              <a16:creationId xmlns:a16="http://schemas.microsoft.com/office/drawing/2014/main" xmlns="" id="{00000000-0008-0000-1400-0000A2000000}"/>
            </a:ext>
          </a:extLst>
        </xdr:cNvPr>
        <xdr:cNvCxnSpPr/>
      </xdr:nvCxnSpPr>
      <xdr:spPr>
        <a:xfrm>
          <a:off x="69273" y="6182591"/>
          <a:ext cx="225136" cy="7273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48491</xdr:colOff>
      <xdr:row>35</xdr:row>
      <xdr:rowOff>256309</xdr:rowOff>
    </xdr:from>
    <xdr:to>
      <xdr:col>15</xdr:col>
      <xdr:colOff>256309</xdr:colOff>
      <xdr:row>36</xdr:row>
      <xdr:rowOff>152400</xdr:rowOff>
    </xdr:to>
    <xdr:cxnSp macro="">
      <xdr:nvCxnSpPr>
        <xdr:cNvPr id="163" name="Straight Arrow Connector 162">
          <a:extLst>
            <a:ext uri="{FF2B5EF4-FFF2-40B4-BE49-F238E27FC236}">
              <a16:creationId xmlns:a16="http://schemas.microsoft.com/office/drawing/2014/main" xmlns="" id="{00000000-0008-0000-1400-0000A3000000}"/>
            </a:ext>
          </a:extLst>
        </xdr:cNvPr>
        <xdr:cNvCxnSpPr/>
      </xdr:nvCxnSpPr>
      <xdr:spPr>
        <a:xfrm flipV="1">
          <a:off x="5798127" y="5971309"/>
          <a:ext cx="207818" cy="1558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65810</xdr:colOff>
      <xdr:row>36</xdr:row>
      <xdr:rowOff>152400</xdr:rowOff>
    </xdr:from>
    <xdr:to>
      <xdr:col>15</xdr:col>
      <xdr:colOff>290946</xdr:colOff>
      <xdr:row>39</xdr:row>
      <xdr:rowOff>100446</xdr:rowOff>
    </xdr:to>
    <xdr:cxnSp macro="">
      <xdr:nvCxnSpPr>
        <xdr:cNvPr id="164" name="Straight Arrow Connector 163">
          <a:extLst>
            <a:ext uri="{FF2B5EF4-FFF2-40B4-BE49-F238E27FC236}">
              <a16:creationId xmlns:a16="http://schemas.microsoft.com/office/drawing/2014/main" xmlns="" id="{00000000-0008-0000-1400-0000A4000000}"/>
            </a:ext>
          </a:extLst>
        </xdr:cNvPr>
        <xdr:cNvCxnSpPr/>
      </xdr:nvCxnSpPr>
      <xdr:spPr>
        <a:xfrm>
          <a:off x="5815446" y="6127173"/>
          <a:ext cx="225136" cy="7273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51954</xdr:colOff>
      <xdr:row>16</xdr:row>
      <xdr:rowOff>34636</xdr:rowOff>
    </xdr:from>
    <xdr:to>
      <xdr:col>1</xdr:col>
      <xdr:colOff>204354</xdr:colOff>
      <xdr:row>17</xdr:row>
      <xdr:rowOff>206828</xdr:rowOff>
    </xdr:to>
    <xdr:grpSp>
      <xdr:nvGrpSpPr>
        <xdr:cNvPr id="144" name="Group 143">
          <a:extLst>
            <a:ext uri="{FF2B5EF4-FFF2-40B4-BE49-F238E27FC236}">
              <a16:creationId xmlns:a16="http://schemas.microsoft.com/office/drawing/2014/main" xmlns="" id="{00000000-0008-0000-1400-000090000000}"/>
            </a:ext>
          </a:extLst>
        </xdr:cNvPr>
        <xdr:cNvGrpSpPr/>
      </xdr:nvGrpSpPr>
      <xdr:grpSpPr>
        <a:xfrm>
          <a:off x="294409" y="2961409"/>
          <a:ext cx="152400" cy="397328"/>
          <a:chOff x="462644" y="2122714"/>
          <a:chExt cx="152400" cy="397328"/>
        </a:xfrm>
      </xdr:grpSpPr>
      <xdr:pic>
        <xdr:nvPicPr>
          <xdr:cNvPr id="145" name="Picture 144" descr="http://ebs.toyotavn.com.vn:8000/OA_MEDIA/fwkhp_folder.gif">
            <a:extLst>
              <a:ext uri="{FF2B5EF4-FFF2-40B4-BE49-F238E27FC236}">
                <a16:creationId xmlns:a16="http://schemas.microsoft.com/office/drawing/2014/main" xmlns="" id="{00000000-0008-0000-14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Picture 145" descr="http://ebs.toyotavn.com.vn:8000/OA_MEDIA/fwkhp_folder.gif">
            <a:extLst>
              <a:ext uri="{FF2B5EF4-FFF2-40B4-BE49-F238E27FC236}">
                <a16:creationId xmlns:a16="http://schemas.microsoft.com/office/drawing/2014/main" xmlns="" id="{00000000-0008-0000-14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68036</xdr:colOff>
      <xdr:row>4</xdr:row>
      <xdr:rowOff>54429</xdr:rowOff>
    </xdr:from>
    <xdr:to>
      <xdr:col>52</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500-000002000000}"/>
            </a:ext>
          </a:extLst>
        </xdr:cNvPr>
        <xdr:cNvCxnSpPr/>
      </xdr:nvCxnSpPr>
      <xdr:spPr>
        <a:xfrm>
          <a:off x="306161" y="730704"/>
          <a:ext cx="16182974"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1500-000003000000}"/>
            </a:ext>
          </a:extLst>
        </xdr:cNvPr>
        <xdr:cNvGrpSpPr/>
      </xdr:nvGrpSpPr>
      <xdr:grpSpPr>
        <a:xfrm>
          <a:off x="343890" y="307892"/>
          <a:ext cx="5792932" cy="364301"/>
          <a:chOff x="425533" y="103785"/>
          <a:chExt cx="3221182" cy="364301"/>
        </a:xfrm>
      </xdr:grpSpPr>
      <xdr:sp macro="" textlink="">
        <xdr:nvSpPr>
          <xdr:cNvPr id="4" name="Rectangle 3">
            <a:extLst>
              <a:ext uri="{FF2B5EF4-FFF2-40B4-BE49-F238E27FC236}">
                <a16:creationId xmlns:a16="http://schemas.microsoft.com/office/drawing/2014/main" xmlns="" id="{00000000-0008-0000-15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5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5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5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5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5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editAs="oneCell">
    <xdr:from>
      <xdr:col>13</xdr:col>
      <xdr:colOff>0</xdr:colOff>
      <xdr:row>55</xdr:row>
      <xdr:rowOff>0</xdr:rowOff>
    </xdr:from>
    <xdr:to>
      <xdr:col>13</xdr:col>
      <xdr:colOff>38100</xdr:colOff>
      <xdr:row>55</xdr:row>
      <xdr:rowOff>38100</xdr:rowOff>
    </xdr:to>
    <xdr:pic>
      <xdr:nvPicPr>
        <xdr:cNvPr id="10" name="Picture 9" descr="http://ebs.toyotavn.com.vn:8000/OA_HTML/cabo/images/t.gif">
          <a:extLst>
            <a:ext uri="{FF2B5EF4-FFF2-40B4-BE49-F238E27FC236}">
              <a16:creationId xmlns:a16="http://schemas.microsoft.com/office/drawing/2014/main" xmlns="" id="{00000000-0008-0000-15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55</xdr:row>
      <xdr:rowOff>0</xdr:rowOff>
    </xdr:from>
    <xdr:to>
      <xdr:col>16</xdr:col>
      <xdr:colOff>38100</xdr:colOff>
      <xdr:row>55</xdr:row>
      <xdr:rowOff>38100</xdr:rowOff>
    </xdr:to>
    <xdr:pic>
      <xdr:nvPicPr>
        <xdr:cNvPr id="11" name="Picture 10" descr="http://ebs.toyotavn.com.vn:8000/OA_HTML/cabo/images/t.gif">
          <a:extLst>
            <a:ext uri="{FF2B5EF4-FFF2-40B4-BE49-F238E27FC236}">
              <a16:creationId xmlns:a16="http://schemas.microsoft.com/office/drawing/2014/main" xmlns="" id="{00000000-0008-0000-15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55</xdr:row>
      <xdr:rowOff>0</xdr:rowOff>
    </xdr:from>
    <xdr:to>
      <xdr:col>13</xdr:col>
      <xdr:colOff>38100</xdr:colOff>
      <xdr:row>55</xdr:row>
      <xdr:rowOff>38100</xdr:rowOff>
    </xdr:to>
    <xdr:pic>
      <xdr:nvPicPr>
        <xdr:cNvPr id="12" name="Picture 11" descr="http://ebs.toyotavn.com.vn:8000/OA_HTML/cabo/images/t.gif">
          <a:extLst>
            <a:ext uri="{FF2B5EF4-FFF2-40B4-BE49-F238E27FC236}">
              <a16:creationId xmlns:a16="http://schemas.microsoft.com/office/drawing/2014/main" xmlns="" id="{00000000-0008-0000-15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55</xdr:row>
      <xdr:rowOff>0</xdr:rowOff>
    </xdr:from>
    <xdr:to>
      <xdr:col>16</xdr:col>
      <xdr:colOff>38100</xdr:colOff>
      <xdr:row>55</xdr:row>
      <xdr:rowOff>38100</xdr:rowOff>
    </xdr:to>
    <xdr:pic>
      <xdr:nvPicPr>
        <xdr:cNvPr id="13" name="Picture 12" descr="http://ebs.toyotavn.com.vn:8000/OA_HTML/cabo/images/t.gif">
          <a:extLst>
            <a:ext uri="{FF2B5EF4-FFF2-40B4-BE49-F238E27FC236}">
              <a16:creationId xmlns:a16="http://schemas.microsoft.com/office/drawing/2014/main" xmlns="" id="{00000000-0008-0000-15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55</xdr:row>
      <xdr:rowOff>0</xdr:rowOff>
    </xdr:from>
    <xdr:to>
      <xdr:col>13</xdr:col>
      <xdr:colOff>38100</xdr:colOff>
      <xdr:row>55</xdr:row>
      <xdr:rowOff>38100</xdr:rowOff>
    </xdr:to>
    <xdr:pic>
      <xdr:nvPicPr>
        <xdr:cNvPr id="14" name="Picture 13" descr="http://ebs.toyotavn.com.vn:8000/OA_HTML/cabo/images/t.gif">
          <a:extLst>
            <a:ext uri="{FF2B5EF4-FFF2-40B4-BE49-F238E27FC236}">
              <a16:creationId xmlns:a16="http://schemas.microsoft.com/office/drawing/2014/main" xmlns="" id="{00000000-0008-0000-15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55</xdr:row>
      <xdr:rowOff>0</xdr:rowOff>
    </xdr:from>
    <xdr:to>
      <xdr:col>16</xdr:col>
      <xdr:colOff>38100</xdr:colOff>
      <xdr:row>55</xdr:row>
      <xdr:rowOff>38100</xdr:rowOff>
    </xdr:to>
    <xdr:pic>
      <xdr:nvPicPr>
        <xdr:cNvPr id="15" name="Picture 14" descr="http://ebs.toyotavn.com.vn:8000/OA_HTML/cabo/images/t.gif">
          <a:extLst>
            <a:ext uri="{FF2B5EF4-FFF2-40B4-BE49-F238E27FC236}">
              <a16:creationId xmlns:a16="http://schemas.microsoft.com/office/drawing/2014/main" xmlns="" id="{00000000-0008-0000-15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40822</xdr:colOff>
      <xdr:row>12</xdr:row>
      <xdr:rowOff>27215</xdr:rowOff>
    </xdr:from>
    <xdr:to>
      <xdr:col>1</xdr:col>
      <xdr:colOff>198665</xdr:colOff>
      <xdr:row>15</xdr:row>
      <xdr:rowOff>198664</xdr:rowOff>
    </xdr:to>
    <xdr:grpSp>
      <xdr:nvGrpSpPr>
        <xdr:cNvPr id="16" name="Group 15">
          <a:extLst>
            <a:ext uri="{FF2B5EF4-FFF2-40B4-BE49-F238E27FC236}">
              <a16:creationId xmlns:a16="http://schemas.microsoft.com/office/drawing/2014/main" xmlns="" id="{00000000-0008-0000-1500-000010000000}"/>
            </a:ext>
          </a:extLst>
        </xdr:cNvPr>
        <xdr:cNvGrpSpPr/>
      </xdr:nvGrpSpPr>
      <xdr:grpSpPr>
        <a:xfrm>
          <a:off x="285751" y="2054679"/>
          <a:ext cx="157843" cy="865414"/>
          <a:chOff x="462644" y="2122714"/>
          <a:chExt cx="157843" cy="865414"/>
        </a:xfrm>
      </xdr:grpSpPr>
      <xdr:pic>
        <xdr:nvPicPr>
          <xdr:cNvPr id="17" name="Picture 16" descr="http://ebs.toyotavn.com.vn:8000/OA_MEDIA/fwkhp_folder.gif">
            <a:extLst>
              <a:ext uri="{FF2B5EF4-FFF2-40B4-BE49-F238E27FC236}">
                <a16:creationId xmlns:a16="http://schemas.microsoft.com/office/drawing/2014/main" xmlns="" id="{00000000-0008-0000-15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 name="Picture 17" descr="http://ebs.toyotavn.com.vn:8000/OA_MEDIA/fwkhp_folder.gif">
            <a:extLst>
              <a:ext uri="{FF2B5EF4-FFF2-40B4-BE49-F238E27FC236}">
                <a16:creationId xmlns:a16="http://schemas.microsoft.com/office/drawing/2014/main" xmlns="" id="{00000000-0008-0000-15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descr="http://ebs.toyotavn.com.vn:8000/OA_MEDIA/fwkhp_folder.gif">
            <a:extLst>
              <a:ext uri="{FF2B5EF4-FFF2-40B4-BE49-F238E27FC236}">
                <a16:creationId xmlns:a16="http://schemas.microsoft.com/office/drawing/2014/main" xmlns="" id="{00000000-0008-0000-15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Picture 19" descr="http://ebs.toyotavn.com.vn:8000/OA_MEDIA/fwkhp_folder.gif">
            <a:extLst>
              <a:ext uri="{FF2B5EF4-FFF2-40B4-BE49-F238E27FC236}">
                <a16:creationId xmlns:a16="http://schemas.microsoft.com/office/drawing/2014/main" xmlns="" id="{00000000-0008-0000-15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21" name="Rectangle 20">
          <a:extLst>
            <a:ext uri="{FF2B5EF4-FFF2-40B4-BE49-F238E27FC236}">
              <a16:creationId xmlns:a16="http://schemas.microsoft.com/office/drawing/2014/main" xmlns="" id="{00000000-0008-0000-1500-000015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45</xdr:col>
      <xdr:colOff>598715</xdr:colOff>
      <xdr:row>8</xdr:row>
      <xdr:rowOff>163286</xdr:rowOff>
    </xdr:from>
    <xdr:to>
      <xdr:col>48</xdr:col>
      <xdr:colOff>0</xdr:colOff>
      <xdr:row>10</xdr:row>
      <xdr:rowOff>13607</xdr:rowOff>
    </xdr:to>
    <xdr:sp macro="" textlink="">
      <xdr:nvSpPr>
        <xdr:cNvPr id="22" name="Rounded Rectangle 21">
          <a:extLst>
            <a:ext uri="{FF2B5EF4-FFF2-40B4-BE49-F238E27FC236}">
              <a16:creationId xmlns:a16="http://schemas.microsoft.com/office/drawing/2014/main" xmlns="" id="{00000000-0008-0000-1500-000016000000}"/>
            </a:ext>
          </a:extLst>
        </xdr:cNvPr>
        <xdr:cNvSpPr/>
      </xdr:nvSpPr>
      <xdr:spPr>
        <a:xfrm>
          <a:off x="14381390"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1</xdr:col>
      <xdr:colOff>99332</xdr:colOff>
      <xdr:row>52</xdr:row>
      <xdr:rowOff>73478</xdr:rowOff>
    </xdr:from>
    <xdr:to>
      <xdr:col>4</xdr:col>
      <xdr:colOff>112940</xdr:colOff>
      <xdr:row>53</xdr:row>
      <xdr:rowOff>127906</xdr:rowOff>
    </xdr:to>
    <xdr:sp macro="" textlink="">
      <xdr:nvSpPr>
        <xdr:cNvPr id="23" name="Rounded Rectangle 22">
          <a:extLst>
            <a:ext uri="{FF2B5EF4-FFF2-40B4-BE49-F238E27FC236}">
              <a16:creationId xmlns:a16="http://schemas.microsoft.com/office/drawing/2014/main" xmlns="" id="{00000000-0008-0000-1500-000017000000}"/>
            </a:ext>
          </a:extLst>
        </xdr:cNvPr>
        <xdr:cNvSpPr/>
      </xdr:nvSpPr>
      <xdr:spPr>
        <a:xfrm>
          <a:off x="344261" y="9870621"/>
          <a:ext cx="952500"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oneCellAnchor>
    <xdr:from>
      <xdr:col>62</xdr:col>
      <xdr:colOff>0</xdr:colOff>
      <xdr:row>31</xdr:row>
      <xdr:rowOff>0</xdr:rowOff>
    </xdr:from>
    <xdr:ext cx="38100" cy="38100"/>
    <xdr:pic>
      <xdr:nvPicPr>
        <xdr:cNvPr id="24" name="Picture 23" descr="http://ebs.toyotavn.com.vn:8000/OA_HTML/cabo/images/t.gif">
          <a:extLst>
            <a:ext uri="{FF2B5EF4-FFF2-40B4-BE49-F238E27FC236}">
              <a16:creationId xmlns:a16="http://schemas.microsoft.com/office/drawing/2014/main" xmlns="" id="{00000000-0008-0000-15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 name="Picture 24" descr="http://ebs.toyotavn.com.vn:8000/OA_HTML/cabo/images/t.gif">
          <a:extLst>
            <a:ext uri="{FF2B5EF4-FFF2-40B4-BE49-F238E27FC236}">
              <a16:creationId xmlns:a16="http://schemas.microsoft.com/office/drawing/2014/main" xmlns="" id="{00000000-0008-0000-15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6" name="Picture 25" descr="http://ebs.toyotavn.com.vn:8000/OA_HTML/cabo/images/t.gif">
          <a:extLst>
            <a:ext uri="{FF2B5EF4-FFF2-40B4-BE49-F238E27FC236}">
              <a16:creationId xmlns:a16="http://schemas.microsoft.com/office/drawing/2014/main" xmlns="" id="{00000000-0008-0000-15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15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15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15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7315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30" name="Group 29">
          <a:extLst>
            <a:ext uri="{FF2B5EF4-FFF2-40B4-BE49-F238E27FC236}">
              <a16:creationId xmlns:a16="http://schemas.microsoft.com/office/drawing/2014/main" xmlns="" id="{00000000-0008-0000-1500-00001E000000}"/>
            </a:ext>
          </a:extLst>
        </xdr:cNvPr>
        <xdr:cNvGrpSpPr/>
      </xdr:nvGrpSpPr>
      <xdr:grpSpPr>
        <a:xfrm>
          <a:off x="6262008" y="2057401"/>
          <a:ext cx="253092" cy="865414"/>
          <a:chOff x="462644" y="2122714"/>
          <a:chExt cx="157843" cy="865414"/>
        </a:xfrm>
      </xdr:grpSpPr>
      <xdr:pic>
        <xdr:nvPicPr>
          <xdr:cNvPr id="31" name="Picture 30" descr="http://ebs.toyotavn.com.vn:8000/OA_MEDIA/fwkhp_folder.gif">
            <a:extLst>
              <a:ext uri="{FF2B5EF4-FFF2-40B4-BE49-F238E27FC236}">
                <a16:creationId xmlns:a16="http://schemas.microsoft.com/office/drawing/2014/main" xmlns="" id="{00000000-0008-0000-15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31" descr="http://ebs.toyotavn.com.vn:8000/OA_MEDIA/fwkhp_folder.gif">
            <a:extLst>
              <a:ext uri="{FF2B5EF4-FFF2-40B4-BE49-F238E27FC236}">
                <a16:creationId xmlns:a16="http://schemas.microsoft.com/office/drawing/2014/main" xmlns="" id="{00000000-0008-0000-15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32" descr="http://ebs.toyotavn.com.vn:8000/OA_MEDIA/fwkhp_folder.gif">
            <a:extLst>
              <a:ext uri="{FF2B5EF4-FFF2-40B4-BE49-F238E27FC236}">
                <a16:creationId xmlns:a16="http://schemas.microsoft.com/office/drawing/2014/main" xmlns="" id="{00000000-0008-0000-15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33" descr="http://ebs.toyotavn.com.vn:8000/OA_MEDIA/fwkhp_folder.gif">
            <a:extLst>
              <a:ext uri="{FF2B5EF4-FFF2-40B4-BE49-F238E27FC236}">
                <a16:creationId xmlns:a16="http://schemas.microsoft.com/office/drawing/2014/main" xmlns="" id="{00000000-0008-0000-15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47</xdr:col>
      <xdr:colOff>163286</xdr:colOff>
      <xdr:row>4</xdr:row>
      <xdr:rowOff>81643</xdr:rowOff>
    </xdr:from>
    <xdr:to>
      <xdr:col>55</xdr:col>
      <xdr:colOff>163659</xdr:colOff>
      <xdr:row>5</xdr:row>
      <xdr:rowOff>137060</xdr:rowOff>
    </xdr:to>
    <xdr:sp macro="" textlink="">
      <xdr:nvSpPr>
        <xdr:cNvPr id="35" name="Rectangle 34">
          <a:extLst>
            <a:ext uri="{FF2B5EF4-FFF2-40B4-BE49-F238E27FC236}">
              <a16:creationId xmlns:a16="http://schemas.microsoft.com/office/drawing/2014/main" xmlns="" id="{00000000-0008-0000-1500-000023000000}"/>
            </a:ext>
          </a:extLst>
        </xdr:cNvPr>
        <xdr:cNvSpPr/>
      </xdr:nvSpPr>
      <xdr:spPr>
        <a:xfrm>
          <a:off x="14860361"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42</xdr:col>
      <xdr:colOff>314324</xdr:colOff>
      <xdr:row>2</xdr:row>
      <xdr:rowOff>95249</xdr:rowOff>
    </xdr:from>
    <xdr:to>
      <xdr:col>53</xdr:col>
      <xdr:colOff>204477</xdr:colOff>
      <xdr:row>4</xdr:row>
      <xdr:rowOff>22762</xdr:rowOff>
    </xdr:to>
    <xdr:grpSp>
      <xdr:nvGrpSpPr>
        <xdr:cNvPr id="36" name="Group 35">
          <a:extLst>
            <a:ext uri="{FF2B5EF4-FFF2-40B4-BE49-F238E27FC236}">
              <a16:creationId xmlns:a16="http://schemas.microsoft.com/office/drawing/2014/main" xmlns="" id="{00000000-0008-0000-1500-000024000000}"/>
            </a:ext>
          </a:extLst>
        </xdr:cNvPr>
        <xdr:cNvGrpSpPr/>
      </xdr:nvGrpSpPr>
      <xdr:grpSpPr>
        <a:xfrm>
          <a:off x="13390788" y="394606"/>
          <a:ext cx="3237510" cy="308513"/>
          <a:chOff x="8502570" y="494310"/>
          <a:chExt cx="2919266" cy="308513"/>
        </a:xfrm>
      </xdr:grpSpPr>
      <xdr:sp macro="" textlink="">
        <xdr:nvSpPr>
          <xdr:cNvPr id="37" name="Rectangle 36">
            <a:extLst>
              <a:ext uri="{FF2B5EF4-FFF2-40B4-BE49-F238E27FC236}">
                <a16:creationId xmlns:a16="http://schemas.microsoft.com/office/drawing/2014/main" xmlns="" id="{00000000-0008-0000-1500-000025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8" name="Rectangle 37">
            <a:extLst>
              <a:ext uri="{FF2B5EF4-FFF2-40B4-BE49-F238E27FC236}">
                <a16:creationId xmlns:a16="http://schemas.microsoft.com/office/drawing/2014/main" xmlns="" id="{00000000-0008-0000-1500-000026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9" name="Rectangle 38">
            <a:extLst>
              <a:ext uri="{FF2B5EF4-FFF2-40B4-BE49-F238E27FC236}">
                <a16:creationId xmlns:a16="http://schemas.microsoft.com/office/drawing/2014/main" xmlns="" id="{00000000-0008-0000-1500-000027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20</xdr:col>
      <xdr:colOff>13608</xdr:colOff>
      <xdr:row>15</xdr:row>
      <xdr:rowOff>13606</xdr:rowOff>
    </xdr:from>
    <xdr:to>
      <xdr:col>40</xdr:col>
      <xdr:colOff>27214</xdr:colOff>
      <xdr:row>16</xdr:row>
      <xdr:rowOff>40821</xdr:rowOff>
    </xdr:to>
    <xdr:sp macro="" textlink="">
      <xdr:nvSpPr>
        <xdr:cNvPr id="40" name="Rectangle 39">
          <a:extLst>
            <a:ext uri="{FF2B5EF4-FFF2-40B4-BE49-F238E27FC236}">
              <a16:creationId xmlns:a16="http://schemas.microsoft.com/office/drawing/2014/main" xmlns="" id="{00000000-0008-0000-1500-000028000000}"/>
            </a:ext>
          </a:extLst>
        </xdr:cNvPr>
        <xdr:cNvSpPr/>
      </xdr:nvSpPr>
      <xdr:spPr>
        <a:xfrm>
          <a:off x="6204858" y="2735035"/>
          <a:ext cx="6272892"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0</xdr:colOff>
      <xdr:row>55</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15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15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15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15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15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15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15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1500-00003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15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15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5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15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5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5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5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xdr:col>
      <xdr:colOff>285748</xdr:colOff>
      <xdr:row>55</xdr:row>
      <xdr:rowOff>73479</xdr:rowOff>
    </xdr:from>
    <xdr:to>
      <xdr:col>30</xdr:col>
      <xdr:colOff>54427</xdr:colOff>
      <xdr:row>56</xdr:row>
      <xdr:rowOff>163286</xdr:rowOff>
    </xdr:to>
    <xdr:sp macro="" textlink="">
      <xdr:nvSpPr>
        <xdr:cNvPr id="58" name="Rounded Rectangle 57">
          <a:extLst>
            <a:ext uri="{FF2B5EF4-FFF2-40B4-BE49-F238E27FC236}">
              <a16:creationId xmlns:a16="http://schemas.microsoft.com/office/drawing/2014/main" xmlns="" id="{00000000-0008-0000-1500-00003A000000}"/>
            </a:ext>
          </a:extLst>
        </xdr:cNvPr>
        <xdr:cNvSpPr/>
      </xdr:nvSpPr>
      <xdr:spPr>
        <a:xfrm>
          <a:off x="8381998" y="15046779"/>
          <a:ext cx="1025979" cy="28983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40</xdr:col>
      <xdr:colOff>255814</xdr:colOff>
      <xdr:row>27</xdr:row>
      <xdr:rowOff>174171</xdr:rowOff>
    </xdr:from>
    <xdr:to>
      <xdr:col>44</xdr:col>
      <xdr:colOff>38100</xdr:colOff>
      <xdr:row>29</xdr:row>
      <xdr:rowOff>24492</xdr:rowOff>
    </xdr:to>
    <xdr:sp macro="" textlink="">
      <xdr:nvSpPr>
        <xdr:cNvPr id="61" name="Rounded Rectangle 60">
          <a:extLst>
            <a:ext uri="{FF2B5EF4-FFF2-40B4-BE49-F238E27FC236}">
              <a16:creationId xmlns:a16="http://schemas.microsoft.com/office/drawing/2014/main" xmlns="" id="{00000000-0008-0000-1500-00003D000000}"/>
            </a:ext>
          </a:extLst>
        </xdr:cNvPr>
        <xdr:cNvSpPr/>
      </xdr:nvSpPr>
      <xdr:spPr>
        <a:xfrm>
          <a:off x="12752614" y="4565196"/>
          <a:ext cx="1039586" cy="24084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9</xdr:col>
      <xdr:colOff>142875</xdr:colOff>
      <xdr:row>59</xdr:row>
      <xdr:rowOff>114300</xdr:rowOff>
    </xdr:from>
    <xdr:to>
      <xdr:col>10</xdr:col>
      <xdr:colOff>142875</xdr:colOff>
      <xdr:row>59</xdr:row>
      <xdr:rowOff>114300</xdr:rowOff>
    </xdr:to>
    <xdr:sp macro="" textlink="">
      <xdr:nvSpPr>
        <xdr:cNvPr id="62" name="Line 4">
          <a:extLst>
            <a:ext uri="{FF2B5EF4-FFF2-40B4-BE49-F238E27FC236}">
              <a16:creationId xmlns:a16="http://schemas.microsoft.com/office/drawing/2014/main" xmlns="" id="{00000000-0008-0000-1500-00003E000000}"/>
            </a:ext>
          </a:extLst>
        </xdr:cNvPr>
        <xdr:cNvSpPr>
          <a:spLocks noChangeShapeType="1"/>
        </xdr:cNvSpPr>
      </xdr:nvSpPr>
      <xdr:spPr bwMode="auto">
        <a:xfrm flipV="1">
          <a:off x="2895600" y="16021050"/>
          <a:ext cx="3143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arrow" w="sm" len="sm"/>
        </a:ln>
        <a:extLst>
          <a:ext uri="{909E8E84-426E-40DD-AFC4-6F175D3DCCD1}">
            <a14:hiddenFill xmlns:a14="http://schemas.microsoft.com/office/drawing/2010/main">
              <a:noFill/>
            </a14:hiddenFill>
          </a:ext>
        </a:extLst>
      </xdr:spPr>
    </xdr:sp>
    <xdr:clientData/>
  </xdr:twoCellAnchor>
  <xdr:twoCellAnchor>
    <xdr:from>
      <xdr:col>9</xdr:col>
      <xdr:colOff>204108</xdr:colOff>
      <xdr:row>28</xdr:row>
      <xdr:rowOff>95252</xdr:rowOff>
    </xdr:from>
    <xdr:to>
      <xdr:col>11</xdr:col>
      <xdr:colOff>179617</xdr:colOff>
      <xdr:row>29</xdr:row>
      <xdr:rowOff>100694</xdr:rowOff>
    </xdr:to>
    <xdr:grpSp>
      <xdr:nvGrpSpPr>
        <xdr:cNvPr id="70" name="Group 69">
          <a:extLst>
            <a:ext uri="{FF2B5EF4-FFF2-40B4-BE49-F238E27FC236}">
              <a16:creationId xmlns:a16="http://schemas.microsoft.com/office/drawing/2014/main" xmlns="" id="{00000000-0008-0000-1500-000046000000}"/>
            </a:ext>
          </a:extLst>
        </xdr:cNvPr>
        <xdr:cNvGrpSpPr/>
      </xdr:nvGrpSpPr>
      <xdr:grpSpPr>
        <a:xfrm>
          <a:off x="2952751" y="5388431"/>
          <a:ext cx="601437" cy="195942"/>
          <a:chOff x="5959928" y="3878036"/>
          <a:chExt cx="601437" cy="209550"/>
        </a:xfrm>
      </xdr:grpSpPr>
      <xdr:sp macro="" textlink="">
        <xdr:nvSpPr>
          <xdr:cNvPr id="71" name="Text Box 13">
            <a:extLst>
              <a:ext uri="{FF2B5EF4-FFF2-40B4-BE49-F238E27FC236}">
                <a16:creationId xmlns:a16="http://schemas.microsoft.com/office/drawing/2014/main" xmlns="" id="{00000000-0008-0000-1500-000047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72" name="Line 14">
            <a:extLst>
              <a:ext uri="{FF2B5EF4-FFF2-40B4-BE49-F238E27FC236}">
                <a16:creationId xmlns:a16="http://schemas.microsoft.com/office/drawing/2014/main" xmlns="" id="{00000000-0008-0000-1500-000048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44</xdr:col>
      <xdr:colOff>166006</xdr:colOff>
      <xdr:row>27</xdr:row>
      <xdr:rowOff>179615</xdr:rowOff>
    </xdr:from>
    <xdr:to>
      <xdr:col>46</xdr:col>
      <xdr:colOff>141515</xdr:colOff>
      <xdr:row>28</xdr:row>
      <xdr:rowOff>185058</xdr:rowOff>
    </xdr:to>
    <xdr:grpSp>
      <xdr:nvGrpSpPr>
        <xdr:cNvPr id="73" name="Group 72">
          <a:extLst>
            <a:ext uri="{FF2B5EF4-FFF2-40B4-BE49-F238E27FC236}">
              <a16:creationId xmlns:a16="http://schemas.microsoft.com/office/drawing/2014/main" xmlns="" id="{00000000-0008-0000-1500-000049000000}"/>
            </a:ext>
          </a:extLst>
        </xdr:cNvPr>
        <xdr:cNvGrpSpPr/>
      </xdr:nvGrpSpPr>
      <xdr:grpSpPr>
        <a:xfrm>
          <a:off x="13868399" y="5282294"/>
          <a:ext cx="601437" cy="195943"/>
          <a:chOff x="5959928" y="3878036"/>
          <a:chExt cx="601437" cy="209550"/>
        </a:xfrm>
      </xdr:grpSpPr>
      <xdr:sp macro="" textlink="">
        <xdr:nvSpPr>
          <xdr:cNvPr id="74" name="Text Box 13">
            <a:extLst>
              <a:ext uri="{FF2B5EF4-FFF2-40B4-BE49-F238E27FC236}">
                <a16:creationId xmlns:a16="http://schemas.microsoft.com/office/drawing/2014/main" xmlns="" id="{00000000-0008-0000-1500-00004A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75" name="Line 14">
            <a:extLst>
              <a:ext uri="{FF2B5EF4-FFF2-40B4-BE49-F238E27FC236}">
                <a16:creationId xmlns:a16="http://schemas.microsoft.com/office/drawing/2014/main" xmlns="" id="{00000000-0008-0000-1500-00004B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44</xdr:col>
      <xdr:colOff>163286</xdr:colOff>
      <xdr:row>33</xdr:row>
      <xdr:rowOff>285747</xdr:rowOff>
    </xdr:from>
    <xdr:to>
      <xdr:col>47</xdr:col>
      <xdr:colOff>255815</xdr:colOff>
      <xdr:row>35</xdr:row>
      <xdr:rowOff>27212</xdr:rowOff>
    </xdr:to>
    <xdr:sp macro="" textlink="">
      <xdr:nvSpPr>
        <xdr:cNvPr id="80" name="Oval 9">
          <a:extLst>
            <a:ext uri="{FF2B5EF4-FFF2-40B4-BE49-F238E27FC236}">
              <a16:creationId xmlns:a16="http://schemas.microsoft.com/office/drawing/2014/main" xmlns="" id="{00000000-0008-0000-1500-000050000000}"/>
            </a:ext>
          </a:extLst>
        </xdr:cNvPr>
        <xdr:cNvSpPr>
          <a:spLocks noChangeArrowheads="1"/>
        </xdr:cNvSpPr>
      </xdr:nvSpPr>
      <xdr:spPr bwMode="auto">
        <a:xfrm>
          <a:off x="13865679" y="6041568"/>
          <a:ext cx="1031422" cy="31296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28</xdr:col>
      <xdr:colOff>122464</xdr:colOff>
      <xdr:row>56</xdr:row>
      <xdr:rowOff>272142</xdr:rowOff>
    </xdr:from>
    <xdr:to>
      <xdr:col>29</xdr:col>
      <xdr:colOff>57149</xdr:colOff>
      <xdr:row>59</xdr:row>
      <xdr:rowOff>141514</xdr:rowOff>
    </xdr:to>
    <xdr:grpSp>
      <xdr:nvGrpSpPr>
        <xdr:cNvPr id="81" name="Group 80">
          <a:extLst>
            <a:ext uri="{FF2B5EF4-FFF2-40B4-BE49-F238E27FC236}">
              <a16:creationId xmlns:a16="http://schemas.microsoft.com/office/drawing/2014/main" xmlns="" id="{00000000-0008-0000-1500-000051000000}"/>
            </a:ext>
          </a:extLst>
        </xdr:cNvPr>
        <xdr:cNvGrpSpPr/>
      </xdr:nvGrpSpPr>
      <xdr:grpSpPr>
        <a:xfrm>
          <a:off x="8817428" y="12827453"/>
          <a:ext cx="247650" cy="526597"/>
          <a:chOff x="7388678" y="9783535"/>
          <a:chExt cx="247650" cy="481693"/>
        </a:xfrm>
      </xdr:grpSpPr>
      <xdr:sp macro="" textlink="">
        <xdr:nvSpPr>
          <xdr:cNvPr id="82" name="Text Box 8">
            <a:extLst>
              <a:ext uri="{FF2B5EF4-FFF2-40B4-BE49-F238E27FC236}">
                <a16:creationId xmlns:a16="http://schemas.microsoft.com/office/drawing/2014/main" xmlns="" id="{00000000-0008-0000-1500-000052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83" name="Line 13">
            <a:extLst>
              <a:ext uri="{FF2B5EF4-FFF2-40B4-BE49-F238E27FC236}">
                <a16:creationId xmlns:a16="http://schemas.microsoft.com/office/drawing/2014/main" xmlns="" id="{00000000-0008-0000-1500-000053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oneCellAnchor>
    <xdr:from>
      <xdr:col>13</xdr:col>
      <xdr:colOff>0</xdr:colOff>
      <xdr:row>55</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500-00005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500-00005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500-00005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5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500-00005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5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5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500-00005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5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500-00006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5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500-00006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500-00006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1500-00006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1500-00006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1500-00006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1500-00006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500-00006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500-00006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500-00006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500-00006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500-00006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500-00006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1500-00006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1500-00007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1500-00007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1500-00007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00000000-0008-0000-1500-00007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00000000-0008-0000-1500-00007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00000000-0008-0000-1500-00007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00000000-0008-0000-1500-00007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00000000-0008-0000-1500-00007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00000000-0008-0000-1500-00007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00000000-0008-0000-1500-00007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00000000-0008-0000-1500-00007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00000000-0008-0000-1500-00007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00000000-0008-0000-1500-00007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00000000-0008-0000-1500-00007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6" name="Picture 125" descr="http://ebs.toyotavn.com.vn:8000/OA_HTML/cabo/images/t.gif">
          <a:extLst>
            <a:ext uri="{FF2B5EF4-FFF2-40B4-BE49-F238E27FC236}">
              <a16:creationId xmlns:a16="http://schemas.microsoft.com/office/drawing/2014/main" xmlns="" id="{00000000-0008-0000-1500-00007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00000000-0008-0000-1500-00007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00000000-0008-0000-15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00000000-0008-0000-15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00000000-0008-0000-1500-00008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00000000-0008-0000-15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00000000-0008-0000-15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00000000-0008-0000-1500-00008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00000000-0008-0000-1500-00008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00000000-0008-0000-1500-00008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36" name="Picture 135" descr="http://ebs.toyotavn.com.vn:8000/OA_HTML/cabo/images/t.gif">
          <a:extLst>
            <a:ext uri="{FF2B5EF4-FFF2-40B4-BE49-F238E27FC236}">
              <a16:creationId xmlns:a16="http://schemas.microsoft.com/office/drawing/2014/main" xmlns="" id="{00000000-0008-0000-1500-00008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37" name="Picture 136" descr="http://ebs.toyotavn.com.vn:8000/OA_HTML/cabo/images/t.gif">
          <a:extLst>
            <a:ext uri="{FF2B5EF4-FFF2-40B4-BE49-F238E27FC236}">
              <a16:creationId xmlns:a16="http://schemas.microsoft.com/office/drawing/2014/main" xmlns="" id="{00000000-0008-0000-1500-00008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38" name="Picture 137" descr="http://ebs.toyotavn.com.vn:8000/OA_HTML/cabo/images/t.gif">
          <a:extLst>
            <a:ext uri="{FF2B5EF4-FFF2-40B4-BE49-F238E27FC236}">
              <a16:creationId xmlns:a16="http://schemas.microsoft.com/office/drawing/2014/main" xmlns="" id="{00000000-0008-0000-15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39" name="Picture 138" descr="http://ebs.toyotavn.com.vn:8000/OA_HTML/cabo/images/t.gif">
          <a:extLst>
            <a:ext uri="{FF2B5EF4-FFF2-40B4-BE49-F238E27FC236}">
              <a16:creationId xmlns:a16="http://schemas.microsoft.com/office/drawing/2014/main" xmlns="" id="{00000000-0008-0000-15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40" name="Picture 139" descr="http://ebs.toyotavn.com.vn:8000/OA_HTML/cabo/images/t.gif">
          <a:extLst>
            <a:ext uri="{FF2B5EF4-FFF2-40B4-BE49-F238E27FC236}">
              <a16:creationId xmlns:a16="http://schemas.microsoft.com/office/drawing/2014/main" xmlns="" id="{00000000-0008-0000-15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41" name="Picture 140" descr="http://ebs.toyotavn.com.vn:8000/OA_HTML/cabo/images/t.gif">
          <a:extLst>
            <a:ext uri="{FF2B5EF4-FFF2-40B4-BE49-F238E27FC236}">
              <a16:creationId xmlns:a16="http://schemas.microsoft.com/office/drawing/2014/main" xmlns="" id="{00000000-0008-0000-15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42" name="Picture 141" descr="http://ebs.toyotavn.com.vn:8000/OA_HTML/cabo/images/t.gif">
          <a:extLst>
            <a:ext uri="{FF2B5EF4-FFF2-40B4-BE49-F238E27FC236}">
              <a16:creationId xmlns:a16="http://schemas.microsoft.com/office/drawing/2014/main" xmlns="" id="{00000000-0008-0000-1500-00008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43" name="Picture 142" descr="http://ebs.toyotavn.com.vn:8000/OA_HTML/cabo/images/t.gif">
          <a:extLst>
            <a:ext uri="{FF2B5EF4-FFF2-40B4-BE49-F238E27FC236}">
              <a16:creationId xmlns:a16="http://schemas.microsoft.com/office/drawing/2014/main" xmlns="" id="{00000000-0008-0000-1500-00008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44" name="Picture 143" descr="http://ebs.toyotavn.com.vn:8000/OA_HTML/cabo/images/t.gif">
          <a:extLst>
            <a:ext uri="{FF2B5EF4-FFF2-40B4-BE49-F238E27FC236}">
              <a16:creationId xmlns:a16="http://schemas.microsoft.com/office/drawing/2014/main" xmlns="" id="{00000000-0008-0000-15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45" name="Picture 144" descr="http://ebs.toyotavn.com.vn:8000/OA_HTML/cabo/images/t.gif">
          <a:extLst>
            <a:ext uri="{FF2B5EF4-FFF2-40B4-BE49-F238E27FC236}">
              <a16:creationId xmlns:a16="http://schemas.microsoft.com/office/drawing/2014/main" xmlns="" id="{00000000-0008-0000-15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46" name="Picture 145" descr="http://ebs.toyotavn.com.vn:8000/OA_HTML/cabo/images/t.gif">
          <a:extLst>
            <a:ext uri="{FF2B5EF4-FFF2-40B4-BE49-F238E27FC236}">
              <a16:creationId xmlns:a16="http://schemas.microsoft.com/office/drawing/2014/main" xmlns="" id="{00000000-0008-0000-1500-00009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47" name="Picture 146" descr="http://ebs.toyotavn.com.vn:8000/OA_HTML/cabo/images/t.gif">
          <a:extLst>
            <a:ext uri="{FF2B5EF4-FFF2-40B4-BE49-F238E27FC236}">
              <a16:creationId xmlns:a16="http://schemas.microsoft.com/office/drawing/2014/main" xmlns="" id="{00000000-0008-0000-15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48" name="Picture 147" descr="http://ebs.toyotavn.com.vn:8000/OA_HTML/cabo/images/t.gif">
          <a:extLst>
            <a:ext uri="{FF2B5EF4-FFF2-40B4-BE49-F238E27FC236}">
              <a16:creationId xmlns:a16="http://schemas.microsoft.com/office/drawing/2014/main" xmlns="" id="{00000000-0008-0000-15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49" name="Picture 148" descr="http://ebs.toyotavn.com.vn:8000/OA_HTML/cabo/images/t.gif">
          <a:extLst>
            <a:ext uri="{FF2B5EF4-FFF2-40B4-BE49-F238E27FC236}">
              <a16:creationId xmlns:a16="http://schemas.microsoft.com/office/drawing/2014/main" xmlns="" id="{00000000-0008-0000-1500-00009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50" name="Picture 149" descr="http://ebs.toyotavn.com.vn:8000/OA_HTML/cabo/images/t.gif">
          <a:extLst>
            <a:ext uri="{FF2B5EF4-FFF2-40B4-BE49-F238E27FC236}">
              <a16:creationId xmlns:a16="http://schemas.microsoft.com/office/drawing/2014/main" xmlns="" id="{00000000-0008-0000-1500-00009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51" name="Picture 150" descr="http://ebs.toyotavn.com.vn:8000/OA_HTML/cabo/images/t.gif">
          <a:extLst>
            <a:ext uri="{FF2B5EF4-FFF2-40B4-BE49-F238E27FC236}">
              <a16:creationId xmlns:a16="http://schemas.microsoft.com/office/drawing/2014/main" xmlns="" id="{00000000-0008-0000-1500-00009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52" name="Picture 151" descr="http://ebs.toyotavn.com.vn:8000/OA_HTML/cabo/images/t.gif">
          <a:extLst>
            <a:ext uri="{FF2B5EF4-FFF2-40B4-BE49-F238E27FC236}">
              <a16:creationId xmlns:a16="http://schemas.microsoft.com/office/drawing/2014/main" xmlns="" id="{00000000-0008-0000-15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53" name="Picture 152" descr="http://ebs.toyotavn.com.vn:8000/OA_HTML/cabo/images/t.gif">
          <a:extLst>
            <a:ext uri="{FF2B5EF4-FFF2-40B4-BE49-F238E27FC236}">
              <a16:creationId xmlns:a16="http://schemas.microsoft.com/office/drawing/2014/main" xmlns="" id="{00000000-0008-0000-15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54" name="Picture 153" descr="http://ebs.toyotavn.com.vn:8000/OA_HTML/cabo/images/t.gif">
          <a:extLst>
            <a:ext uri="{FF2B5EF4-FFF2-40B4-BE49-F238E27FC236}">
              <a16:creationId xmlns:a16="http://schemas.microsoft.com/office/drawing/2014/main" xmlns="" id="{00000000-0008-0000-15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55" name="Picture 154" descr="http://ebs.toyotavn.com.vn:8000/OA_HTML/cabo/images/t.gif">
          <a:extLst>
            <a:ext uri="{FF2B5EF4-FFF2-40B4-BE49-F238E27FC236}">
              <a16:creationId xmlns:a16="http://schemas.microsoft.com/office/drawing/2014/main" xmlns="" id="{00000000-0008-0000-1500-00009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56" name="Picture 155" descr="http://ebs.toyotavn.com.vn:8000/OA_HTML/cabo/images/t.gif">
          <a:extLst>
            <a:ext uri="{FF2B5EF4-FFF2-40B4-BE49-F238E27FC236}">
              <a16:creationId xmlns:a16="http://schemas.microsoft.com/office/drawing/2014/main" xmlns="" id="{00000000-0008-0000-1500-00009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57" name="Picture 156" descr="http://ebs.toyotavn.com.vn:8000/OA_HTML/cabo/images/t.gif">
          <a:extLst>
            <a:ext uri="{FF2B5EF4-FFF2-40B4-BE49-F238E27FC236}">
              <a16:creationId xmlns:a16="http://schemas.microsoft.com/office/drawing/2014/main" xmlns="" id="{00000000-0008-0000-15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58" name="Picture 157" descr="http://ebs.toyotavn.com.vn:8000/OA_HTML/cabo/images/t.gif">
          <a:extLst>
            <a:ext uri="{FF2B5EF4-FFF2-40B4-BE49-F238E27FC236}">
              <a16:creationId xmlns:a16="http://schemas.microsoft.com/office/drawing/2014/main" xmlns="" id="{00000000-0008-0000-1500-00009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59" name="Picture 158" descr="http://ebs.toyotavn.com.vn:8000/OA_HTML/cabo/images/t.gif">
          <a:extLst>
            <a:ext uri="{FF2B5EF4-FFF2-40B4-BE49-F238E27FC236}">
              <a16:creationId xmlns:a16="http://schemas.microsoft.com/office/drawing/2014/main" xmlns="" id="{00000000-0008-0000-15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60" name="Picture 159" descr="http://ebs.toyotavn.com.vn:8000/OA_HTML/cabo/images/t.gif">
          <a:extLst>
            <a:ext uri="{FF2B5EF4-FFF2-40B4-BE49-F238E27FC236}">
              <a16:creationId xmlns:a16="http://schemas.microsoft.com/office/drawing/2014/main" xmlns="" id="{00000000-0008-0000-15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61" name="Picture 160" descr="http://ebs.toyotavn.com.vn:8000/OA_HTML/cabo/images/t.gif">
          <a:extLst>
            <a:ext uri="{FF2B5EF4-FFF2-40B4-BE49-F238E27FC236}">
              <a16:creationId xmlns:a16="http://schemas.microsoft.com/office/drawing/2014/main" xmlns="" id="{00000000-0008-0000-15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62" name="Picture 161" descr="http://ebs.toyotavn.com.vn:8000/OA_HTML/cabo/images/t.gif">
          <a:extLst>
            <a:ext uri="{FF2B5EF4-FFF2-40B4-BE49-F238E27FC236}">
              <a16:creationId xmlns:a16="http://schemas.microsoft.com/office/drawing/2014/main" xmlns="" id="{00000000-0008-0000-15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63" name="Picture 162" descr="http://ebs.toyotavn.com.vn:8000/OA_HTML/cabo/images/t.gif">
          <a:extLst>
            <a:ext uri="{FF2B5EF4-FFF2-40B4-BE49-F238E27FC236}">
              <a16:creationId xmlns:a16="http://schemas.microsoft.com/office/drawing/2014/main" xmlns="" id="{00000000-0008-0000-15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64" name="Picture 163" descr="http://ebs.toyotavn.com.vn:8000/OA_HTML/cabo/images/t.gif">
          <a:extLst>
            <a:ext uri="{FF2B5EF4-FFF2-40B4-BE49-F238E27FC236}">
              <a16:creationId xmlns:a16="http://schemas.microsoft.com/office/drawing/2014/main" xmlns="" id="{00000000-0008-0000-15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65" name="Picture 164" descr="http://ebs.toyotavn.com.vn:8000/OA_HTML/cabo/images/t.gif">
          <a:extLst>
            <a:ext uri="{FF2B5EF4-FFF2-40B4-BE49-F238E27FC236}">
              <a16:creationId xmlns:a16="http://schemas.microsoft.com/office/drawing/2014/main" xmlns="" id="{00000000-0008-0000-15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66" name="Picture 165" descr="http://ebs.toyotavn.com.vn:8000/OA_HTML/cabo/images/t.gif">
          <a:extLst>
            <a:ext uri="{FF2B5EF4-FFF2-40B4-BE49-F238E27FC236}">
              <a16:creationId xmlns:a16="http://schemas.microsoft.com/office/drawing/2014/main" xmlns="" id="{00000000-0008-0000-15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67" name="Picture 166" descr="http://ebs.toyotavn.com.vn:8000/OA_HTML/cabo/images/t.gif">
          <a:extLst>
            <a:ext uri="{FF2B5EF4-FFF2-40B4-BE49-F238E27FC236}">
              <a16:creationId xmlns:a16="http://schemas.microsoft.com/office/drawing/2014/main" xmlns="" id="{00000000-0008-0000-15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68" name="Picture 167" descr="http://ebs.toyotavn.com.vn:8000/OA_HTML/cabo/images/t.gif">
          <a:extLst>
            <a:ext uri="{FF2B5EF4-FFF2-40B4-BE49-F238E27FC236}">
              <a16:creationId xmlns:a16="http://schemas.microsoft.com/office/drawing/2014/main" xmlns="" id="{00000000-0008-0000-15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69" name="Picture 168" descr="http://ebs.toyotavn.com.vn:8000/OA_HTML/cabo/images/t.gif">
          <a:extLst>
            <a:ext uri="{FF2B5EF4-FFF2-40B4-BE49-F238E27FC236}">
              <a16:creationId xmlns:a16="http://schemas.microsoft.com/office/drawing/2014/main" xmlns="" id="{00000000-0008-0000-1500-0000A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70" name="Picture 169" descr="http://ebs.toyotavn.com.vn:8000/OA_HTML/cabo/images/t.gif">
          <a:extLst>
            <a:ext uri="{FF2B5EF4-FFF2-40B4-BE49-F238E27FC236}">
              <a16:creationId xmlns:a16="http://schemas.microsoft.com/office/drawing/2014/main" xmlns="" id="{00000000-0008-0000-15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71" name="Picture 170" descr="http://ebs.toyotavn.com.vn:8000/OA_HTML/cabo/images/t.gif">
          <a:extLst>
            <a:ext uri="{FF2B5EF4-FFF2-40B4-BE49-F238E27FC236}">
              <a16:creationId xmlns:a16="http://schemas.microsoft.com/office/drawing/2014/main" xmlns="" id="{00000000-0008-0000-15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2" name="Picture 171" descr="http://ebs.toyotavn.com.vn:8000/OA_HTML/cabo/images/t.gif">
          <a:extLst>
            <a:ext uri="{FF2B5EF4-FFF2-40B4-BE49-F238E27FC236}">
              <a16:creationId xmlns:a16="http://schemas.microsoft.com/office/drawing/2014/main" xmlns="" id="{00000000-0008-0000-1500-0000A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3" name="Picture 172" descr="http://ebs.toyotavn.com.vn:8000/OA_HTML/cabo/images/t.gif">
          <a:extLst>
            <a:ext uri="{FF2B5EF4-FFF2-40B4-BE49-F238E27FC236}">
              <a16:creationId xmlns:a16="http://schemas.microsoft.com/office/drawing/2014/main" xmlns="" id="{00000000-0008-0000-15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4" name="Picture 173" descr="http://ebs.toyotavn.com.vn:8000/OA_HTML/cabo/images/t.gif">
          <a:extLst>
            <a:ext uri="{FF2B5EF4-FFF2-40B4-BE49-F238E27FC236}">
              <a16:creationId xmlns:a16="http://schemas.microsoft.com/office/drawing/2014/main" xmlns="" id="{00000000-0008-0000-1500-0000A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5" name="Picture 174" descr="http://ebs.toyotavn.com.vn:8000/OA_HTML/cabo/images/t.gif">
          <a:extLst>
            <a:ext uri="{FF2B5EF4-FFF2-40B4-BE49-F238E27FC236}">
              <a16:creationId xmlns:a16="http://schemas.microsoft.com/office/drawing/2014/main" xmlns="" id="{00000000-0008-0000-1500-0000A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6" name="Picture 175" descr="http://ebs.toyotavn.com.vn:8000/OA_HTML/cabo/images/t.gif">
          <a:extLst>
            <a:ext uri="{FF2B5EF4-FFF2-40B4-BE49-F238E27FC236}">
              <a16:creationId xmlns:a16="http://schemas.microsoft.com/office/drawing/2014/main" xmlns="" id="{00000000-0008-0000-1500-0000B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77" name="Picture 176" descr="http://ebs.toyotavn.com.vn:8000/OA_HTML/cabo/images/t.gif">
          <a:extLst>
            <a:ext uri="{FF2B5EF4-FFF2-40B4-BE49-F238E27FC236}">
              <a16:creationId xmlns:a16="http://schemas.microsoft.com/office/drawing/2014/main" xmlns="" id="{00000000-0008-0000-15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78" name="Picture 177" descr="http://ebs.toyotavn.com.vn:8000/OA_HTML/cabo/images/t.gif">
          <a:extLst>
            <a:ext uri="{FF2B5EF4-FFF2-40B4-BE49-F238E27FC236}">
              <a16:creationId xmlns:a16="http://schemas.microsoft.com/office/drawing/2014/main" xmlns="" id="{00000000-0008-0000-15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79" name="Picture 178" descr="http://ebs.toyotavn.com.vn:8000/OA_HTML/cabo/images/t.gif">
          <a:extLst>
            <a:ext uri="{FF2B5EF4-FFF2-40B4-BE49-F238E27FC236}">
              <a16:creationId xmlns:a16="http://schemas.microsoft.com/office/drawing/2014/main" xmlns="" id="{00000000-0008-0000-15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0" name="Picture 179" descr="http://ebs.toyotavn.com.vn:8000/OA_HTML/cabo/images/t.gif">
          <a:extLst>
            <a:ext uri="{FF2B5EF4-FFF2-40B4-BE49-F238E27FC236}">
              <a16:creationId xmlns:a16="http://schemas.microsoft.com/office/drawing/2014/main" xmlns="" id="{00000000-0008-0000-1500-0000B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1" name="Picture 180" descr="http://ebs.toyotavn.com.vn:8000/OA_HTML/cabo/images/t.gif">
          <a:extLst>
            <a:ext uri="{FF2B5EF4-FFF2-40B4-BE49-F238E27FC236}">
              <a16:creationId xmlns:a16="http://schemas.microsoft.com/office/drawing/2014/main" xmlns="" id="{00000000-0008-0000-15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82" name="Picture 181" descr="http://ebs.toyotavn.com.vn:8000/OA_HTML/cabo/images/t.gif">
          <a:extLst>
            <a:ext uri="{FF2B5EF4-FFF2-40B4-BE49-F238E27FC236}">
              <a16:creationId xmlns:a16="http://schemas.microsoft.com/office/drawing/2014/main" xmlns="" id="{00000000-0008-0000-15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3" name="Picture 182" descr="http://ebs.toyotavn.com.vn:8000/OA_HTML/cabo/images/t.gif">
          <a:extLst>
            <a:ext uri="{FF2B5EF4-FFF2-40B4-BE49-F238E27FC236}">
              <a16:creationId xmlns:a16="http://schemas.microsoft.com/office/drawing/2014/main" xmlns="" id="{00000000-0008-0000-15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84" name="Picture 183" descr="http://ebs.toyotavn.com.vn:8000/OA_HTML/cabo/images/t.gif">
          <a:extLst>
            <a:ext uri="{FF2B5EF4-FFF2-40B4-BE49-F238E27FC236}">
              <a16:creationId xmlns:a16="http://schemas.microsoft.com/office/drawing/2014/main" xmlns="" id="{00000000-0008-0000-15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5" name="Picture 184" descr="http://ebs.toyotavn.com.vn:8000/OA_HTML/cabo/images/t.gif">
          <a:extLst>
            <a:ext uri="{FF2B5EF4-FFF2-40B4-BE49-F238E27FC236}">
              <a16:creationId xmlns:a16="http://schemas.microsoft.com/office/drawing/2014/main" xmlns="" id="{00000000-0008-0000-15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86" name="Picture 185" descr="http://ebs.toyotavn.com.vn:8000/OA_HTML/cabo/images/t.gif">
          <a:extLst>
            <a:ext uri="{FF2B5EF4-FFF2-40B4-BE49-F238E27FC236}">
              <a16:creationId xmlns:a16="http://schemas.microsoft.com/office/drawing/2014/main" xmlns="" id="{00000000-0008-0000-15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7" name="Picture 186" descr="http://ebs.toyotavn.com.vn:8000/OA_HTML/cabo/images/t.gif">
          <a:extLst>
            <a:ext uri="{FF2B5EF4-FFF2-40B4-BE49-F238E27FC236}">
              <a16:creationId xmlns:a16="http://schemas.microsoft.com/office/drawing/2014/main" xmlns="" id="{00000000-0008-0000-15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88" name="Picture 187" descr="http://ebs.toyotavn.com.vn:8000/OA_HTML/cabo/images/t.gif">
          <a:extLst>
            <a:ext uri="{FF2B5EF4-FFF2-40B4-BE49-F238E27FC236}">
              <a16:creationId xmlns:a16="http://schemas.microsoft.com/office/drawing/2014/main" xmlns="" id="{00000000-0008-0000-1500-0000B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89" name="Picture 188" descr="http://ebs.toyotavn.com.vn:8000/OA_HTML/cabo/images/t.gif">
          <a:extLst>
            <a:ext uri="{FF2B5EF4-FFF2-40B4-BE49-F238E27FC236}">
              <a16:creationId xmlns:a16="http://schemas.microsoft.com/office/drawing/2014/main" xmlns="" id="{00000000-0008-0000-1500-0000B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90" name="Picture 189" descr="http://ebs.toyotavn.com.vn:8000/OA_HTML/cabo/images/t.gif">
          <a:extLst>
            <a:ext uri="{FF2B5EF4-FFF2-40B4-BE49-F238E27FC236}">
              <a16:creationId xmlns:a16="http://schemas.microsoft.com/office/drawing/2014/main" xmlns="" id="{00000000-0008-0000-15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91" name="Picture 190" descr="http://ebs.toyotavn.com.vn:8000/OA_HTML/cabo/images/t.gif">
          <a:extLst>
            <a:ext uri="{FF2B5EF4-FFF2-40B4-BE49-F238E27FC236}">
              <a16:creationId xmlns:a16="http://schemas.microsoft.com/office/drawing/2014/main" xmlns="" id="{00000000-0008-0000-1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92" name="Picture 191" descr="http://ebs.toyotavn.com.vn:8000/OA_HTML/cabo/images/t.gif">
          <a:extLst>
            <a:ext uri="{FF2B5EF4-FFF2-40B4-BE49-F238E27FC236}">
              <a16:creationId xmlns:a16="http://schemas.microsoft.com/office/drawing/2014/main" xmlns="" id="{00000000-0008-0000-15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93" name="Picture 192" descr="http://ebs.toyotavn.com.vn:8000/OA_HTML/cabo/images/t.gif">
          <a:extLst>
            <a:ext uri="{FF2B5EF4-FFF2-40B4-BE49-F238E27FC236}">
              <a16:creationId xmlns:a16="http://schemas.microsoft.com/office/drawing/2014/main" xmlns="" id="{00000000-0008-0000-15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94" name="Picture 193" descr="http://ebs.toyotavn.com.vn:8000/OA_HTML/cabo/images/t.gif">
          <a:extLst>
            <a:ext uri="{FF2B5EF4-FFF2-40B4-BE49-F238E27FC236}">
              <a16:creationId xmlns:a16="http://schemas.microsoft.com/office/drawing/2014/main" xmlns="" id="{00000000-0008-0000-15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95" name="Picture 194" descr="http://ebs.toyotavn.com.vn:8000/OA_HTML/cabo/images/t.gif">
          <a:extLst>
            <a:ext uri="{FF2B5EF4-FFF2-40B4-BE49-F238E27FC236}">
              <a16:creationId xmlns:a16="http://schemas.microsoft.com/office/drawing/2014/main" xmlns="" id="{00000000-0008-0000-15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96" name="Picture 195" descr="http://ebs.toyotavn.com.vn:8000/OA_HTML/cabo/images/t.gif">
          <a:extLst>
            <a:ext uri="{FF2B5EF4-FFF2-40B4-BE49-F238E27FC236}">
              <a16:creationId xmlns:a16="http://schemas.microsoft.com/office/drawing/2014/main" xmlns="" id="{00000000-0008-0000-15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197" name="Picture 196" descr="http://ebs.toyotavn.com.vn:8000/OA_HTML/cabo/images/t.gif">
          <a:extLst>
            <a:ext uri="{FF2B5EF4-FFF2-40B4-BE49-F238E27FC236}">
              <a16:creationId xmlns:a16="http://schemas.microsoft.com/office/drawing/2014/main" xmlns="" id="{00000000-0008-0000-15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198" name="Picture 197" descr="http://ebs.toyotavn.com.vn:8000/OA_HTML/cabo/images/t.gif">
          <a:extLst>
            <a:ext uri="{FF2B5EF4-FFF2-40B4-BE49-F238E27FC236}">
              <a16:creationId xmlns:a16="http://schemas.microsoft.com/office/drawing/2014/main" xmlns="" id="{00000000-0008-0000-15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199" name="Picture 198" descr="http://ebs.toyotavn.com.vn:8000/OA_HTML/cabo/images/t.gif">
          <a:extLst>
            <a:ext uri="{FF2B5EF4-FFF2-40B4-BE49-F238E27FC236}">
              <a16:creationId xmlns:a16="http://schemas.microsoft.com/office/drawing/2014/main" xmlns="" id="{00000000-0008-0000-15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00" name="Picture 199" descr="http://ebs.toyotavn.com.vn:8000/OA_HTML/cabo/images/t.gif">
          <a:extLst>
            <a:ext uri="{FF2B5EF4-FFF2-40B4-BE49-F238E27FC236}">
              <a16:creationId xmlns:a16="http://schemas.microsoft.com/office/drawing/2014/main" xmlns="" id="{00000000-0008-0000-15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01" name="Picture 200" descr="http://ebs.toyotavn.com.vn:8000/OA_HTML/cabo/images/t.gif">
          <a:extLst>
            <a:ext uri="{FF2B5EF4-FFF2-40B4-BE49-F238E27FC236}">
              <a16:creationId xmlns:a16="http://schemas.microsoft.com/office/drawing/2014/main" xmlns="" id="{00000000-0008-0000-15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02" name="Picture 201" descr="http://ebs.toyotavn.com.vn:8000/OA_HTML/cabo/images/t.gif">
          <a:extLst>
            <a:ext uri="{FF2B5EF4-FFF2-40B4-BE49-F238E27FC236}">
              <a16:creationId xmlns:a16="http://schemas.microsoft.com/office/drawing/2014/main" xmlns="" id="{00000000-0008-0000-15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03" name="Picture 202" descr="http://ebs.toyotavn.com.vn:8000/OA_HTML/cabo/images/t.gif">
          <a:extLst>
            <a:ext uri="{FF2B5EF4-FFF2-40B4-BE49-F238E27FC236}">
              <a16:creationId xmlns:a16="http://schemas.microsoft.com/office/drawing/2014/main" xmlns="" id="{00000000-0008-0000-15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04" name="Picture 203" descr="http://ebs.toyotavn.com.vn:8000/OA_HTML/cabo/images/t.gif">
          <a:extLst>
            <a:ext uri="{FF2B5EF4-FFF2-40B4-BE49-F238E27FC236}">
              <a16:creationId xmlns:a16="http://schemas.microsoft.com/office/drawing/2014/main" xmlns="" id="{00000000-0008-0000-15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05" name="Picture 204" descr="http://ebs.toyotavn.com.vn:8000/OA_HTML/cabo/images/t.gif">
          <a:extLst>
            <a:ext uri="{FF2B5EF4-FFF2-40B4-BE49-F238E27FC236}">
              <a16:creationId xmlns:a16="http://schemas.microsoft.com/office/drawing/2014/main" xmlns="" id="{00000000-0008-0000-15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06" name="Picture 205" descr="http://ebs.toyotavn.com.vn:8000/OA_HTML/cabo/images/t.gif">
          <a:extLst>
            <a:ext uri="{FF2B5EF4-FFF2-40B4-BE49-F238E27FC236}">
              <a16:creationId xmlns:a16="http://schemas.microsoft.com/office/drawing/2014/main" xmlns="" id="{00000000-0008-0000-15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07" name="Picture 206" descr="http://ebs.toyotavn.com.vn:8000/OA_HTML/cabo/images/t.gif">
          <a:extLst>
            <a:ext uri="{FF2B5EF4-FFF2-40B4-BE49-F238E27FC236}">
              <a16:creationId xmlns:a16="http://schemas.microsoft.com/office/drawing/2014/main" xmlns="" id="{00000000-0008-0000-15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08" name="Picture 207" descr="http://ebs.toyotavn.com.vn:8000/OA_HTML/cabo/images/t.gif">
          <a:extLst>
            <a:ext uri="{FF2B5EF4-FFF2-40B4-BE49-F238E27FC236}">
              <a16:creationId xmlns:a16="http://schemas.microsoft.com/office/drawing/2014/main" xmlns="" id="{00000000-0008-0000-15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09" name="Picture 208" descr="http://ebs.toyotavn.com.vn:8000/OA_HTML/cabo/images/t.gif">
          <a:extLst>
            <a:ext uri="{FF2B5EF4-FFF2-40B4-BE49-F238E27FC236}">
              <a16:creationId xmlns:a16="http://schemas.microsoft.com/office/drawing/2014/main" xmlns="" id="{00000000-0008-0000-15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10" name="Picture 209" descr="http://ebs.toyotavn.com.vn:8000/OA_HTML/cabo/images/t.gif">
          <a:extLst>
            <a:ext uri="{FF2B5EF4-FFF2-40B4-BE49-F238E27FC236}">
              <a16:creationId xmlns:a16="http://schemas.microsoft.com/office/drawing/2014/main" xmlns="" id="{00000000-0008-0000-15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11" name="Picture 210" descr="http://ebs.toyotavn.com.vn:8000/OA_HTML/cabo/images/t.gif">
          <a:extLst>
            <a:ext uri="{FF2B5EF4-FFF2-40B4-BE49-F238E27FC236}">
              <a16:creationId xmlns:a16="http://schemas.microsoft.com/office/drawing/2014/main" xmlns="" id="{00000000-0008-0000-15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12" name="Picture 211" descr="http://ebs.toyotavn.com.vn:8000/OA_HTML/cabo/images/t.gif">
          <a:extLst>
            <a:ext uri="{FF2B5EF4-FFF2-40B4-BE49-F238E27FC236}">
              <a16:creationId xmlns:a16="http://schemas.microsoft.com/office/drawing/2014/main" xmlns="" id="{00000000-0008-0000-15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13" name="Picture 212" descr="http://ebs.toyotavn.com.vn:8000/OA_HTML/cabo/images/t.gif">
          <a:extLst>
            <a:ext uri="{FF2B5EF4-FFF2-40B4-BE49-F238E27FC236}">
              <a16:creationId xmlns:a16="http://schemas.microsoft.com/office/drawing/2014/main" xmlns="" id="{00000000-0008-0000-15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14" name="Picture 213" descr="http://ebs.toyotavn.com.vn:8000/OA_HTML/cabo/images/t.gif">
          <a:extLst>
            <a:ext uri="{FF2B5EF4-FFF2-40B4-BE49-F238E27FC236}">
              <a16:creationId xmlns:a16="http://schemas.microsoft.com/office/drawing/2014/main" xmlns="" id="{00000000-0008-0000-15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15" name="Picture 214" descr="http://ebs.toyotavn.com.vn:8000/OA_HTML/cabo/images/t.gif">
          <a:extLst>
            <a:ext uri="{FF2B5EF4-FFF2-40B4-BE49-F238E27FC236}">
              <a16:creationId xmlns:a16="http://schemas.microsoft.com/office/drawing/2014/main" xmlns="" id="{00000000-0008-0000-15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16" name="Picture 215" descr="http://ebs.toyotavn.com.vn:8000/OA_HTML/cabo/images/t.gif">
          <a:extLst>
            <a:ext uri="{FF2B5EF4-FFF2-40B4-BE49-F238E27FC236}">
              <a16:creationId xmlns:a16="http://schemas.microsoft.com/office/drawing/2014/main" xmlns="" id="{00000000-0008-0000-15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17" name="Picture 216" descr="http://ebs.toyotavn.com.vn:8000/OA_HTML/cabo/images/t.gif">
          <a:extLst>
            <a:ext uri="{FF2B5EF4-FFF2-40B4-BE49-F238E27FC236}">
              <a16:creationId xmlns:a16="http://schemas.microsoft.com/office/drawing/2014/main" xmlns="" id="{00000000-0008-0000-15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18" name="Picture 217" descr="http://ebs.toyotavn.com.vn:8000/OA_HTML/cabo/images/t.gif">
          <a:extLst>
            <a:ext uri="{FF2B5EF4-FFF2-40B4-BE49-F238E27FC236}">
              <a16:creationId xmlns:a16="http://schemas.microsoft.com/office/drawing/2014/main" xmlns="" id="{00000000-0008-0000-1500-0000D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19" name="Picture 218" descr="http://ebs.toyotavn.com.vn:8000/OA_HTML/cabo/images/t.gif">
          <a:extLst>
            <a:ext uri="{FF2B5EF4-FFF2-40B4-BE49-F238E27FC236}">
              <a16:creationId xmlns:a16="http://schemas.microsoft.com/office/drawing/2014/main" xmlns="" id="{00000000-0008-0000-15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20" name="Picture 219" descr="http://ebs.toyotavn.com.vn:8000/OA_HTML/cabo/images/t.gif">
          <a:extLst>
            <a:ext uri="{FF2B5EF4-FFF2-40B4-BE49-F238E27FC236}">
              <a16:creationId xmlns:a16="http://schemas.microsoft.com/office/drawing/2014/main" xmlns="" id="{00000000-0008-0000-15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21" name="Picture 220" descr="http://ebs.toyotavn.com.vn:8000/OA_HTML/cabo/images/t.gif">
          <a:extLst>
            <a:ext uri="{FF2B5EF4-FFF2-40B4-BE49-F238E27FC236}">
              <a16:creationId xmlns:a16="http://schemas.microsoft.com/office/drawing/2014/main" xmlns="" id="{00000000-0008-0000-15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22" name="Picture 221" descr="http://ebs.toyotavn.com.vn:8000/OA_HTML/cabo/images/t.gif">
          <a:extLst>
            <a:ext uri="{FF2B5EF4-FFF2-40B4-BE49-F238E27FC236}">
              <a16:creationId xmlns:a16="http://schemas.microsoft.com/office/drawing/2014/main" xmlns="" id="{00000000-0008-0000-15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23" name="Picture 222" descr="http://ebs.toyotavn.com.vn:8000/OA_HTML/cabo/images/t.gif">
          <a:extLst>
            <a:ext uri="{FF2B5EF4-FFF2-40B4-BE49-F238E27FC236}">
              <a16:creationId xmlns:a16="http://schemas.microsoft.com/office/drawing/2014/main" xmlns="" id="{00000000-0008-0000-15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24" name="Picture 223" descr="http://ebs.toyotavn.com.vn:8000/OA_HTML/cabo/images/t.gif">
          <a:extLst>
            <a:ext uri="{FF2B5EF4-FFF2-40B4-BE49-F238E27FC236}">
              <a16:creationId xmlns:a16="http://schemas.microsoft.com/office/drawing/2014/main" xmlns="" id="{00000000-0008-0000-15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25" name="Picture 224" descr="http://ebs.toyotavn.com.vn:8000/OA_HTML/cabo/images/t.gif">
          <a:extLst>
            <a:ext uri="{FF2B5EF4-FFF2-40B4-BE49-F238E27FC236}">
              <a16:creationId xmlns:a16="http://schemas.microsoft.com/office/drawing/2014/main" xmlns="" id="{00000000-0008-0000-15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26" name="Picture 225" descr="http://ebs.toyotavn.com.vn:8000/OA_HTML/cabo/images/t.gif">
          <a:extLst>
            <a:ext uri="{FF2B5EF4-FFF2-40B4-BE49-F238E27FC236}">
              <a16:creationId xmlns:a16="http://schemas.microsoft.com/office/drawing/2014/main" xmlns="" id="{00000000-0008-0000-15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27" name="Picture 226" descr="http://ebs.toyotavn.com.vn:8000/OA_HTML/cabo/images/t.gif">
          <a:extLst>
            <a:ext uri="{FF2B5EF4-FFF2-40B4-BE49-F238E27FC236}">
              <a16:creationId xmlns:a16="http://schemas.microsoft.com/office/drawing/2014/main" xmlns="" id="{00000000-0008-0000-15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28" name="Picture 227" descr="http://ebs.toyotavn.com.vn:8000/OA_HTML/cabo/images/t.gif">
          <a:extLst>
            <a:ext uri="{FF2B5EF4-FFF2-40B4-BE49-F238E27FC236}">
              <a16:creationId xmlns:a16="http://schemas.microsoft.com/office/drawing/2014/main" xmlns="" id="{00000000-0008-0000-15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29" name="Picture 228" descr="http://ebs.toyotavn.com.vn:8000/OA_HTML/cabo/images/t.gif">
          <a:extLst>
            <a:ext uri="{FF2B5EF4-FFF2-40B4-BE49-F238E27FC236}">
              <a16:creationId xmlns:a16="http://schemas.microsoft.com/office/drawing/2014/main" xmlns="" id="{00000000-0008-0000-15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30" name="Picture 229" descr="http://ebs.toyotavn.com.vn:8000/OA_HTML/cabo/images/t.gif">
          <a:extLst>
            <a:ext uri="{FF2B5EF4-FFF2-40B4-BE49-F238E27FC236}">
              <a16:creationId xmlns:a16="http://schemas.microsoft.com/office/drawing/2014/main" xmlns="" id="{00000000-0008-0000-15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31" name="Picture 230" descr="http://ebs.toyotavn.com.vn:8000/OA_HTML/cabo/images/t.gif">
          <a:extLst>
            <a:ext uri="{FF2B5EF4-FFF2-40B4-BE49-F238E27FC236}">
              <a16:creationId xmlns:a16="http://schemas.microsoft.com/office/drawing/2014/main" xmlns="" id="{00000000-0008-0000-15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2" name="Picture 231" descr="http://ebs.toyotavn.com.vn:8000/OA_HTML/cabo/images/t.gif">
          <a:extLst>
            <a:ext uri="{FF2B5EF4-FFF2-40B4-BE49-F238E27FC236}">
              <a16:creationId xmlns:a16="http://schemas.microsoft.com/office/drawing/2014/main" xmlns="" id="{00000000-0008-0000-15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3" name="Picture 232" descr="http://ebs.toyotavn.com.vn:8000/OA_HTML/cabo/images/t.gif">
          <a:extLst>
            <a:ext uri="{FF2B5EF4-FFF2-40B4-BE49-F238E27FC236}">
              <a16:creationId xmlns:a16="http://schemas.microsoft.com/office/drawing/2014/main" xmlns="" id="{00000000-0008-0000-15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4" name="Picture 233" descr="http://ebs.toyotavn.com.vn:8000/OA_HTML/cabo/images/t.gif">
          <a:extLst>
            <a:ext uri="{FF2B5EF4-FFF2-40B4-BE49-F238E27FC236}">
              <a16:creationId xmlns:a16="http://schemas.microsoft.com/office/drawing/2014/main" xmlns="" id="{00000000-0008-0000-15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5" name="Picture 234" descr="http://ebs.toyotavn.com.vn:8000/OA_HTML/cabo/images/t.gif">
          <a:extLst>
            <a:ext uri="{FF2B5EF4-FFF2-40B4-BE49-F238E27FC236}">
              <a16:creationId xmlns:a16="http://schemas.microsoft.com/office/drawing/2014/main" xmlns="" id="{00000000-0008-0000-15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36" name="Picture 235" descr="http://ebs.toyotavn.com.vn:8000/OA_HTML/cabo/images/t.gif">
          <a:extLst>
            <a:ext uri="{FF2B5EF4-FFF2-40B4-BE49-F238E27FC236}">
              <a16:creationId xmlns:a16="http://schemas.microsoft.com/office/drawing/2014/main" xmlns="" id="{00000000-0008-0000-15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7" name="Picture 236" descr="http://ebs.toyotavn.com.vn:8000/OA_HTML/cabo/images/t.gif">
          <a:extLst>
            <a:ext uri="{FF2B5EF4-FFF2-40B4-BE49-F238E27FC236}">
              <a16:creationId xmlns:a16="http://schemas.microsoft.com/office/drawing/2014/main" xmlns="" id="{00000000-0008-0000-15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38" name="Picture 237" descr="http://ebs.toyotavn.com.vn:8000/OA_HTML/cabo/images/t.gif">
          <a:extLst>
            <a:ext uri="{FF2B5EF4-FFF2-40B4-BE49-F238E27FC236}">
              <a16:creationId xmlns:a16="http://schemas.microsoft.com/office/drawing/2014/main" xmlns="" id="{00000000-0008-0000-15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39" name="Picture 238" descr="http://ebs.toyotavn.com.vn:8000/OA_HTML/cabo/images/t.gif">
          <a:extLst>
            <a:ext uri="{FF2B5EF4-FFF2-40B4-BE49-F238E27FC236}">
              <a16:creationId xmlns:a16="http://schemas.microsoft.com/office/drawing/2014/main" xmlns="" id="{00000000-0008-0000-15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40" name="Picture 239" descr="http://ebs.toyotavn.com.vn:8000/OA_HTML/cabo/images/t.gif">
          <a:extLst>
            <a:ext uri="{FF2B5EF4-FFF2-40B4-BE49-F238E27FC236}">
              <a16:creationId xmlns:a16="http://schemas.microsoft.com/office/drawing/2014/main" xmlns="" id="{00000000-0008-0000-15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41" name="Picture 240" descr="http://ebs.toyotavn.com.vn:8000/OA_HTML/cabo/images/t.gif">
          <a:extLst>
            <a:ext uri="{FF2B5EF4-FFF2-40B4-BE49-F238E27FC236}">
              <a16:creationId xmlns:a16="http://schemas.microsoft.com/office/drawing/2014/main" xmlns="" id="{00000000-0008-0000-15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42" name="Picture 241" descr="http://ebs.toyotavn.com.vn:8000/OA_HTML/cabo/images/t.gif">
          <a:extLst>
            <a:ext uri="{FF2B5EF4-FFF2-40B4-BE49-F238E27FC236}">
              <a16:creationId xmlns:a16="http://schemas.microsoft.com/office/drawing/2014/main" xmlns="" id="{00000000-0008-0000-1500-0000F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43" name="Picture 242" descr="http://ebs.toyotavn.com.vn:8000/OA_HTML/cabo/images/t.gif">
          <a:extLst>
            <a:ext uri="{FF2B5EF4-FFF2-40B4-BE49-F238E27FC236}">
              <a16:creationId xmlns:a16="http://schemas.microsoft.com/office/drawing/2014/main" xmlns="" id="{00000000-0008-0000-15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44" name="Picture 243" descr="http://ebs.toyotavn.com.vn:8000/OA_HTML/cabo/images/t.gif">
          <a:extLst>
            <a:ext uri="{FF2B5EF4-FFF2-40B4-BE49-F238E27FC236}">
              <a16:creationId xmlns:a16="http://schemas.microsoft.com/office/drawing/2014/main" xmlns="" id="{00000000-0008-0000-15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45" name="Picture 244" descr="http://ebs.toyotavn.com.vn:8000/OA_HTML/cabo/images/t.gif">
          <a:extLst>
            <a:ext uri="{FF2B5EF4-FFF2-40B4-BE49-F238E27FC236}">
              <a16:creationId xmlns:a16="http://schemas.microsoft.com/office/drawing/2014/main" xmlns="" id="{00000000-0008-0000-15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46" name="Picture 245" descr="http://ebs.toyotavn.com.vn:8000/OA_HTML/cabo/images/t.gif">
          <a:extLst>
            <a:ext uri="{FF2B5EF4-FFF2-40B4-BE49-F238E27FC236}">
              <a16:creationId xmlns:a16="http://schemas.microsoft.com/office/drawing/2014/main" xmlns="" id="{00000000-0008-0000-15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47" name="Picture 246" descr="http://ebs.toyotavn.com.vn:8000/OA_HTML/cabo/images/t.gif">
          <a:extLst>
            <a:ext uri="{FF2B5EF4-FFF2-40B4-BE49-F238E27FC236}">
              <a16:creationId xmlns:a16="http://schemas.microsoft.com/office/drawing/2014/main" xmlns="" id="{00000000-0008-0000-15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48" name="Picture 247" descr="http://ebs.toyotavn.com.vn:8000/OA_HTML/cabo/images/t.gif">
          <a:extLst>
            <a:ext uri="{FF2B5EF4-FFF2-40B4-BE49-F238E27FC236}">
              <a16:creationId xmlns:a16="http://schemas.microsoft.com/office/drawing/2014/main" xmlns="" id="{00000000-0008-0000-15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49" name="Picture 248" descr="http://ebs.toyotavn.com.vn:8000/OA_HTML/cabo/images/t.gif">
          <a:extLst>
            <a:ext uri="{FF2B5EF4-FFF2-40B4-BE49-F238E27FC236}">
              <a16:creationId xmlns:a16="http://schemas.microsoft.com/office/drawing/2014/main" xmlns="" id="{00000000-0008-0000-15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50" name="Picture 249" descr="http://ebs.toyotavn.com.vn:8000/OA_HTML/cabo/images/t.gif">
          <a:extLst>
            <a:ext uri="{FF2B5EF4-FFF2-40B4-BE49-F238E27FC236}">
              <a16:creationId xmlns:a16="http://schemas.microsoft.com/office/drawing/2014/main" xmlns="" id="{00000000-0008-0000-15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51" name="Picture 250" descr="http://ebs.toyotavn.com.vn:8000/OA_HTML/cabo/images/t.gif">
          <a:extLst>
            <a:ext uri="{FF2B5EF4-FFF2-40B4-BE49-F238E27FC236}">
              <a16:creationId xmlns:a16="http://schemas.microsoft.com/office/drawing/2014/main" xmlns="" id="{00000000-0008-0000-15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52" name="Picture 251" descr="http://ebs.toyotavn.com.vn:8000/OA_HTML/cabo/images/t.gif">
          <a:extLst>
            <a:ext uri="{FF2B5EF4-FFF2-40B4-BE49-F238E27FC236}">
              <a16:creationId xmlns:a16="http://schemas.microsoft.com/office/drawing/2014/main" xmlns="" id="{00000000-0008-0000-15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3" name="Picture 252" descr="http://ebs.toyotavn.com.vn:8000/OA_HTML/cabo/images/t.gif">
          <a:extLst>
            <a:ext uri="{FF2B5EF4-FFF2-40B4-BE49-F238E27FC236}">
              <a16:creationId xmlns:a16="http://schemas.microsoft.com/office/drawing/2014/main" xmlns="" id="{00000000-0008-0000-1500-0000F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4" name="Picture 253" descr="http://ebs.toyotavn.com.vn:8000/OA_HTML/cabo/images/t.gif">
          <a:extLst>
            <a:ext uri="{FF2B5EF4-FFF2-40B4-BE49-F238E27FC236}">
              <a16:creationId xmlns:a16="http://schemas.microsoft.com/office/drawing/2014/main" xmlns="" id="{00000000-0008-0000-15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5" name="Picture 254" descr="http://ebs.toyotavn.com.vn:8000/OA_HTML/cabo/images/t.gif">
          <a:extLst>
            <a:ext uri="{FF2B5EF4-FFF2-40B4-BE49-F238E27FC236}">
              <a16:creationId xmlns:a16="http://schemas.microsoft.com/office/drawing/2014/main" xmlns="" id="{00000000-0008-0000-15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6" name="Picture 255" descr="http://ebs.toyotavn.com.vn:8000/OA_HTML/cabo/images/t.gif">
          <a:extLst>
            <a:ext uri="{FF2B5EF4-FFF2-40B4-BE49-F238E27FC236}">
              <a16:creationId xmlns:a16="http://schemas.microsoft.com/office/drawing/2014/main" xmlns="" id="{00000000-0008-0000-15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7" name="Picture 256" descr="http://ebs.toyotavn.com.vn:8000/OA_HTML/cabo/images/t.gif">
          <a:extLst>
            <a:ext uri="{FF2B5EF4-FFF2-40B4-BE49-F238E27FC236}">
              <a16:creationId xmlns:a16="http://schemas.microsoft.com/office/drawing/2014/main" xmlns="" id="{00000000-0008-0000-15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258" name="Picture 257" descr="http://ebs.toyotavn.com.vn:8000/OA_HTML/cabo/images/t.gif">
          <a:extLst>
            <a:ext uri="{FF2B5EF4-FFF2-40B4-BE49-F238E27FC236}">
              <a16:creationId xmlns:a16="http://schemas.microsoft.com/office/drawing/2014/main" xmlns="" id="{00000000-0008-0000-15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59" name="Picture 258" descr="http://ebs.toyotavn.com.vn:8000/OA_HTML/cabo/images/t.gif">
          <a:extLst>
            <a:ext uri="{FF2B5EF4-FFF2-40B4-BE49-F238E27FC236}">
              <a16:creationId xmlns:a16="http://schemas.microsoft.com/office/drawing/2014/main" xmlns="" id="{00000000-0008-0000-15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60" name="Picture 259" descr="http://ebs.toyotavn.com.vn:8000/OA_HTML/cabo/images/t.gif">
          <a:extLst>
            <a:ext uri="{FF2B5EF4-FFF2-40B4-BE49-F238E27FC236}">
              <a16:creationId xmlns:a16="http://schemas.microsoft.com/office/drawing/2014/main" xmlns="" id="{00000000-0008-0000-15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61" name="Picture 260" descr="http://ebs.toyotavn.com.vn:8000/OA_HTML/cabo/images/t.gif">
          <a:extLst>
            <a:ext uri="{FF2B5EF4-FFF2-40B4-BE49-F238E27FC236}">
              <a16:creationId xmlns:a16="http://schemas.microsoft.com/office/drawing/2014/main" xmlns="" id="{00000000-0008-0000-15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62" name="Picture 261" descr="http://ebs.toyotavn.com.vn:8000/OA_HTML/cabo/images/t.gif">
          <a:extLst>
            <a:ext uri="{FF2B5EF4-FFF2-40B4-BE49-F238E27FC236}">
              <a16:creationId xmlns:a16="http://schemas.microsoft.com/office/drawing/2014/main" xmlns="" id="{00000000-0008-0000-15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63" name="Picture 262" descr="http://ebs.toyotavn.com.vn:8000/OA_HTML/cabo/images/t.gif">
          <a:extLst>
            <a:ext uri="{FF2B5EF4-FFF2-40B4-BE49-F238E27FC236}">
              <a16:creationId xmlns:a16="http://schemas.microsoft.com/office/drawing/2014/main" xmlns="" id="{00000000-0008-0000-15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64" name="Picture 263" descr="http://ebs.toyotavn.com.vn:8000/OA_HTML/cabo/images/t.gif">
          <a:extLst>
            <a:ext uri="{FF2B5EF4-FFF2-40B4-BE49-F238E27FC236}">
              <a16:creationId xmlns:a16="http://schemas.microsoft.com/office/drawing/2014/main" xmlns="" id="{00000000-0008-0000-15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65" name="Picture 264" descr="http://ebs.toyotavn.com.vn:8000/OA_HTML/cabo/images/t.gif">
          <a:extLst>
            <a:ext uri="{FF2B5EF4-FFF2-40B4-BE49-F238E27FC236}">
              <a16:creationId xmlns:a16="http://schemas.microsoft.com/office/drawing/2014/main" xmlns="" id="{00000000-0008-0000-15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66" name="Picture 265" descr="http://ebs.toyotavn.com.vn:8000/OA_HTML/cabo/images/t.gif">
          <a:extLst>
            <a:ext uri="{FF2B5EF4-FFF2-40B4-BE49-F238E27FC236}">
              <a16:creationId xmlns:a16="http://schemas.microsoft.com/office/drawing/2014/main" xmlns="" id="{00000000-0008-0000-15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67" name="Picture 266" descr="http://ebs.toyotavn.com.vn:8000/OA_HTML/cabo/images/t.gif">
          <a:extLst>
            <a:ext uri="{FF2B5EF4-FFF2-40B4-BE49-F238E27FC236}">
              <a16:creationId xmlns:a16="http://schemas.microsoft.com/office/drawing/2014/main" xmlns="" id="{00000000-0008-0000-15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68" name="Picture 267" descr="http://ebs.toyotavn.com.vn:8000/OA_HTML/cabo/images/t.gif">
          <a:extLst>
            <a:ext uri="{FF2B5EF4-FFF2-40B4-BE49-F238E27FC236}">
              <a16:creationId xmlns:a16="http://schemas.microsoft.com/office/drawing/2014/main" xmlns="" id="{00000000-0008-0000-15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69" name="Picture 268" descr="http://ebs.toyotavn.com.vn:8000/OA_HTML/cabo/images/t.gif">
          <a:extLst>
            <a:ext uri="{FF2B5EF4-FFF2-40B4-BE49-F238E27FC236}">
              <a16:creationId xmlns:a16="http://schemas.microsoft.com/office/drawing/2014/main" xmlns="" id="{00000000-0008-0000-15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70" name="Picture 269" descr="http://ebs.toyotavn.com.vn:8000/OA_HTML/cabo/images/t.gif">
          <a:extLst>
            <a:ext uri="{FF2B5EF4-FFF2-40B4-BE49-F238E27FC236}">
              <a16:creationId xmlns:a16="http://schemas.microsoft.com/office/drawing/2014/main" xmlns="" id="{00000000-0008-0000-15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71" name="Picture 270" descr="http://ebs.toyotavn.com.vn:8000/OA_HTML/cabo/images/t.gif">
          <a:extLst>
            <a:ext uri="{FF2B5EF4-FFF2-40B4-BE49-F238E27FC236}">
              <a16:creationId xmlns:a16="http://schemas.microsoft.com/office/drawing/2014/main" xmlns="" id="{00000000-0008-0000-15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72" name="Picture 271" descr="http://ebs.toyotavn.com.vn:8000/OA_HTML/cabo/images/t.gif">
          <a:extLst>
            <a:ext uri="{FF2B5EF4-FFF2-40B4-BE49-F238E27FC236}">
              <a16:creationId xmlns:a16="http://schemas.microsoft.com/office/drawing/2014/main" xmlns="" id="{00000000-0008-0000-15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73" name="Picture 272" descr="http://ebs.toyotavn.com.vn:8000/OA_HTML/cabo/images/t.gif">
          <a:extLst>
            <a:ext uri="{FF2B5EF4-FFF2-40B4-BE49-F238E27FC236}">
              <a16:creationId xmlns:a16="http://schemas.microsoft.com/office/drawing/2014/main" xmlns="" id="{00000000-0008-0000-15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74" name="Picture 273" descr="http://ebs.toyotavn.com.vn:8000/OA_HTML/cabo/images/t.gif">
          <a:extLst>
            <a:ext uri="{FF2B5EF4-FFF2-40B4-BE49-F238E27FC236}">
              <a16:creationId xmlns:a16="http://schemas.microsoft.com/office/drawing/2014/main" xmlns="" id="{00000000-0008-0000-15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75" name="Picture 274" descr="http://ebs.toyotavn.com.vn:8000/OA_HTML/cabo/images/t.gif">
          <a:extLst>
            <a:ext uri="{FF2B5EF4-FFF2-40B4-BE49-F238E27FC236}">
              <a16:creationId xmlns:a16="http://schemas.microsoft.com/office/drawing/2014/main" xmlns="" id="{00000000-0008-0000-15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76" name="Picture 275" descr="http://ebs.toyotavn.com.vn:8000/OA_HTML/cabo/images/t.gif">
          <a:extLst>
            <a:ext uri="{FF2B5EF4-FFF2-40B4-BE49-F238E27FC236}">
              <a16:creationId xmlns:a16="http://schemas.microsoft.com/office/drawing/2014/main" xmlns="" id="{00000000-0008-0000-1500-00001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77" name="Picture 276" descr="http://ebs.toyotavn.com.vn:8000/OA_HTML/cabo/images/t.gif">
          <a:extLst>
            <a:ext uri="{FF2B5EF4-FFF2-40B4-BE49-F238E27FC236}">
              <a16:creationId xmlns:a16="http://schemas.microsoft.com/office/drawing/2014/main" xmlns="" id="{00000000-0008-0000-15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78" name="Picture 277" descr="http://ebs.toyotavn.com.vn:8000/OA_HTML/cabo/images/t.gif">
          <a:extLst>
            <a:ext uri="{FF2B5EF4-FFF2-40B4-BE49-F238E27FC236}">
              <a16:creationId xmlns:a16="http://schemas.microsoft.com/office/drawing/2014/main" xmlns="" id="{00000000-0008-0000-15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79" name="Picture 278" descr="http://ebs.toyotavn.com.vn:8000/OA_HTML/cabo/images/t.gif">
          <a:extLst>
            <a:ext uri="{FF2B5EF4-FFF2-40B4-BE49-F238E27FC236}">
              <a16:creationId xmlns:a16="http://schemas.microsoft.com/office/drawing/2014/main" xmlns="" id="{00000000-0008-0000-15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80" name="Picture 279" descr="http://ebs.toyotavn.com.vn:8000/OA_HTML/cabo/images/t.gif">
          <a:extLst>
            <a:ext uri="{FF2B5EF4-FFF2-40B4-BE49-F238E27FC236}">
              <a16:creationId xmlns:a16="http://schemas.microsoft.com/office/drawing/2014/main" xmlns="" id="{00000000-0008-0000-15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81" name="Picture 280" descr="http://ebs.toyotavn.com.vn:8000/OA_HTML/cabo/images/t.gif">
          <a:extLst>
            <a:ext uri="{FF2B5EF4-FFF2-40B4-BE49-F238E27FC236}">
              <a16:creationId xmlns:a16="http://schemas.microsoft.com/office/drawing/2014/main" xmlns="" id="{00000000-0008-0000-15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82" name="Picture 281" descr="http://ebs.toyotavn.com.vn:8000/OA_HTML/cabo/images/t.gif">
          <a:extLst>
            <a:ext uri="{FF2B5EF4-FFF2-40B4-BE49-F238E27FC236}">
              <a16:creationId xmlns:a16="http://schemas.microsoft.com/office/drawing/2014/main" xmlns="" id="{00000000-0008-0000-15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83" name="Picture 282" descr="http://ebs.toyotavn.com.vn:8000/OA_HTML/cabo/images/t.gif">
          <a:extLst>
            <a:ext uri="{FF2B5EF4-FFF2-40B4-BE49-F238E27FC236}">
              <a16:creationId xmlns:a16="http://schemas.microsoft.com/office/drawing/2014/main" xmlns="" id="{00000000-0008-0000-15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84" name="Picture 283" descr="http://ebs.toyotavn.com.vn:8000/OA_HTML/cabo/images/t.gif">
          <a:extLst>
            <a:ext uri="{FF2B5EF4-FFF2-40B4-BE49-F238E27FC236}">
              <a16:creationId xmlns:a16="http://schemas.microsoft.com/office/drawing/2014/main" xmlns="" id="{00000000-0008-0000-1500-00001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85" name="Picture 284" descr="http://ebs.toyotavn.com.vn:8000/OA_HTML/cabo/images/t.gif">
          <a:extLst>
            <a:ext uri="{FF2B5EF4-FFF2-40B4-BE49-F238E27FC236}">
              <a16:creationId xmlns:a16="http://schemas.microsoft.com/office/drawing/2014/main" xmlns="" id="{00000000-0008-0000-15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86" name="Picture 285" descr="http://ebs.toyotavn.com.vn:8000/OA_HTML/cabo/images/t.gif">
          <a:extLst>
            <a:ext uri="{FF2B5EF4-FFF2-40B4-BE49-F238E27FC236}">
              <a16:creationId xmlns:a16="http://schemas.microsoft.com/office/drawing/2014/main" xmlns="" id="{00000000-0008-0000-15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87" name="Picture 286" descr="http://ebs.toyotavn.com.vn:8000/OA_HTML/cabo/images/t.gif">
          <a:extLst>
            <a:ext uri="{FF2B5EF4-FFF2-40B4-BE49-F238E27FC236}">
              <a16:creationId xmlns:a16="http://schemas.microsoft.com/office/drawing/2014/main" xmlns="" id="{00000000-0008-0000-15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88" name="Picture 287" descr="http://ebs.toyotavn.com.vn:8000/OA_HTML/cabo/images/t.gif">
          <a:extLst>
            <a:ext uri="{FF2B5EF4-FFF2-40B4-BE49-F238E27FC236}">
              <a16:creationId xmlns:a16="http://schemas.microsoft.com/office/drawing/2014/main" xmlns="" id="{00000000-0008-0000-15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89" name="Picture 288" descr="http://ebs.toyotavn.com.vn:8000/OA_HTML/cabo/images/t.gif">
          <a:extLst>
            <a:ext uri="{FF2B5EF4-FFF2-40B4-BE49-F238E27FC236}">
              <a16:creationId xmlns:a16="http://schemas.microsoft.com/office/drawing/2014/main" xmlns="" id="{00000000-0008-0000-15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90" name="Picture 289" descr="http://ebs.toyotavn.com.vn:8000/OA_HTML/cabo/images/t.gif">
          <a:extLst>
            <a:ext uri="{FF2B5EF4-FFF2-40B4-BE49-F238E27FC236}">
              <a16:creationId xmlns:a16="http://schemas.microsoft.com/office/drawing/2014/main" xmlns="" id="{00000000-0008-0000-15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1" name="Picture 290" descr="http://ebs.toyotavn.com.vn:8000/OA_HTML/cabo/images/t.gif">
          <a:extLst>
            <a:ext uri="{FF2B5EF4-FFF2-40B4-BE49-F238E27FC236}">
              <a16:creationId xmlns:a16="http://schemas.microsoft.com/office/drawing/2014/main" xmlns="" id="{00000000-0008-0000-15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92" name="Picture 291" descr="http://ebs.toyotavn.com.vn:8000/OA_HTML/cabo/images/t.gif">
          <a:extLst>
            <a:ext uri="{FF2B5EF4-FFF2-40B4-BE49-F238E27FC236}">
              <a16:creationId xmlns:a16="http://schemas.microsoft.com/office/drawing/2014/main" xmlns="" id="{00000000-0008-0000-15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3" name="Picture 292" descr="http://ebs.toyotavn.com.vn:8000/OA_HTML/cabo/images/t.gif">
          <a:extLst>
            <a:ext uri="{FF2B5EF4-FFF2-40B4-BE49-F238E27FC236}">
              <a16:creationId xmlns:a16="http://schemas.microsoft.com/office/drawing/2014/main" xmlns="" id="{00000000-0008-0000-15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94" name="Picture 293" descr="http://ebs.toyotavn.com.vn:8000/OA_HTML/cabo/images/t.gif">
          <a:extLst>
            <a:ext uri="{FF2B5EF4-FFF2-40B4-BE49-F238E27FC236}">
              <a16:creationId xmlns:a16="http://schemas.microsoft.com/office/drawing/2014/main" xmlns="" id="{00000000-0008-0000-15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5" name="Picture 294" descr="http://ebs.toyotavn.com.vn:8000/OA_HTML/cabo/images/t.gif">
          <a:extLst>
            <a:ext uri="{FF2B5EF4-FFF2-40B4-BE49-F238E27FC236}">
              <a16:creationId xmlns:a16="http://schemas.microsoft.com/office/drawing/2014/main" xmlns="" id="{00000000-0008-0000-15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6" name="Picture 295" descr="http://ebs.toyotavn.com.vn:8000/OA_HTML/cabo/images/t.gif">
          <a:extLst>
            <a:ext uri="{FF2B5EF4-FFF2-40B4-BE49-F238E27FC236}">
              <a16:creationId xmlns:a16="http://schemas.microsoft.com/office/drawing/2014/main" xmlns="" id="{00000000-0008-0000-15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7" name="Picture 296" descr="http://ebs.toyotavn.com.vn:8000/OA_HTML/cabo/images/t.gif">
          <a:extLst>
            <a:ext uri="{FF2B5EF4-FFF2-40B4-BE49-F238E27FC236}">
              <a16:creationId xmlns:a16="http://schemas.microsoft.com/office/drawing/2014/main" xmlns="" id="{00000000-0008-0000-15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298" name="Picture 297" descr="http://ebs.toyotavn.com.vn:8000/OA_HTML/cabo/images/t.gif">
          <a:extLst>
            <a:ext uri="{FF2B5EF4-FFF2-40B4-BE49-F238E27FC236}">
              <a16:creationId xmlns:a16="http://schemas.microsoft.com/office/drawing/2014/main" xmlns="" id="{00000000-0008-0000-15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299" name="Picture 298" descr="http://ebs.toyotavn.com.vn:8000/OA_HTML/cabo/images/t.gif">
          <a:extLst>
            <a:ext uri="{FF2B5EF4-FFF2-40B4-BE49-F238E27FC236}">
              <a16:creationId xmlns:a16="http://schemas.microsoft.com/office/drawing/2014/main" xmlns="" id="{00000000-0008-0000-15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00" name="Picture 299" descr="http://ebs.toyotavn.com.vn:8000/OA_HTML/cabo/images/t.gif">
          <a:extLst>
            <a:ext uri="{FF2B5EF4-FFF2-40B4-BE49-F238E27FC236}">
              <a16:creationId xmlns:a16="http://schemas.microsoft.com/office/drawing/2014/main" xmlns="" id="{00000000-0008-0000-15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01" name="Picture 300" descr="http://ebs.toyotavn.com.vn:8000/OA_HTML/cabo/images/t.gif">
          <a:extLst>
            <a:ext uri="{FF2B5EF4-FFF2-40B4-BE49-F238E27FC236}">
              <a16:creationId xmlns:a16="http://schemas.microsoft.com/office/drawing/2014/main" xmlns="" id="{00000000-0008-0000-15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02" name="Picture 301" descr="http://ebs.toyotavn.com.vn:8000/OA_HTML/cabo/images/t.gif">
          <a:extLst>
            <a:ext uri="{FF2B5EF4-FFF2-40B4-BE49-F238E27FC236}">
              <a16:creationId xmlns:a16="http://schemas.microsoft.com/office/drawing/2014/main" xmlns="" id="{00000000-0008-0000-15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03" name="Picture 302" descr="http://ebs.toyotavn.com.vn:8000/OA_HTML/cabo/images/t.gif">
          <a:extLst>
            <a:ext uri="{FF2B5EF4-FFF2-40B4-BE49-F238E27FC236}">
              <a16:creationId xmlns:a16="http://schemas.microsoft.com/office/drawing/2014/main" xmlns="" id="{00000000-0008-0000-15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04" name="Picture 303" descr="http://ebs.toyotavn.com.vn:8000/OA_HTML/cabo/images/t.gif">
          <a:extLst>
            <a:ext uri="{FF2B5EF4-FFF2-40B4-BE49-F238E27FC236}">
              <a16:creationId xmlns:a16="http://schemas.microsoft.com/office/drawing/2014/main" xmlns="" id="{00000000-0008-0000-15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05" name="Picture 304" descr="http://ebs.toyotavn.com.vn:8000/OA_HTML/cabo/images/t.gif">
          <a:extLst>
            <a:ext uri="{FF2B5EF4-FFF2-40B4-BE49-F238E27FC236}">
              <a16:creationId xmlns:a16="http://schemas.microsoft.com/office/drawing/2014/main" xmlns="" id="{00000000-0008-0000-15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06" name="Picture 305" descr="http://ebs.toyotavn.com.vn:8000/OA_HTML/cabo/images/t.gif">
          <a:extLst>
            <a:ext uri="{FF2B5EF4-FFF2-40B4-BE49-F238E27FC236}">
              <a16:creationId xmlns:a16="http://schemas.microsoft.com/office/drawing/2014/main" xmlns="" id="{00000000-0008-0000-15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07" name="Picture 306" descr="http://ebs.toyotavn.com.vn:8000/OA_HTML/cabo/images/t.gif">
          <a:extLst>
            <a:ext uri="{FF2B5EF4-FFF2-40B4-BE49-F238E27FC236}">
              <a16:creationId xmlns:a16="http://schemas.microsoft.com/office/drawing/2014/main" xmlns="" id="{00000000-0008-0000-1500-00003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08" name="Picture 307" descr="http://ebs.toyotavn.com.vn:8000/OA_HTML/cabo/images/t.gif">
          <a:extLst>
            <a:ext uri="{FF2B5EF4-FFF2-40B4-BE49-F238E27FC236}">
              <a16:creationId xmlns:a16="http://schemas.microsoft.com/office/drawing/2014/main" xmlns="" id="{00000000-0008-0000-15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09" name="Picture 308" descr="http://ebs.toyotavn.com.vn:8000/OA_HTML/cabo/images/t.gif">
          <a:extLst>
            <a:ext uri="{FF2B5EF4-FFF2-40B4-BE49-F238E27FC236}">
              <a16:creationId xmlns:a16="http://schemas.microsoft.com/office/drawing/2014/main" xmlns="" id="{00000000-0008-0000-15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10" name="Picture 309" descr="http://ebs.toyotavn.com.vn:8000/OA_HTML/cabo/images/t.gif">
          <a:extLst>
            <a:ext uri="{FF2B5EF4-FFF2-40B4-BE49-F238E27FC236}">
              <a16:creationId xmlns:a16="http://schemas.microsoft.com/office/drawing/2014/main" xmlns="" id="{00000000-0008-0000-15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11" name="Picture 310" descr="http://ebs.toyotavn.com.vn:8000/OA_HTML/cabo/images/t.gif">
          <a:extLst>
            <a:ext uri="{FF2B5EF4-FFF2-40B4-BE49-F238E27FC236}">
              <a16:creationId xmlns:a16="http://schemas.microsoft.com/office/drawing/2014/main" xmlns="" id="{00000000-0008-0000-15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12" name="Picture 311" descr="http://ebs.toyotavn.com.vn:8000/OA_HTML/cabo/images/t.gif">
          <a:extLst>
            <a:ext uri="{FF2B5EF4-FFF2-40B4-BE49-F238E27FC236}">
              <a16:creationId xmlns:a16="http://schemas.microsoft.com/office/drawing/2014/main" xmlns="" id="{00000000-0008-0000-1500-00003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13" name="Picture 312" descr="http://ebs.toyotavn.com.vn:8000/OA_HTML/cabo/images/t.gif">
          <a:extLst>
            <a:ext uri="{FF2B5EF4-FFF2-40B4-BE49-F238E27FC236}">
              <a16:creationId xmlns:a16="http://schemas.microsoft.com/office/drawing/2014/main" xmlns="" id="{00000000-0008-0000-15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14" name="Picture 313" descr="http://ebs.toyotavn.com.vn:8000/OA_HTML/cabo/images/t.gif">
          <a:extLst>
            <a:ext uri="{FF2B5EF4-FFF2-40B4-BE49-F238E27FC236}">
              <a16:creationId xmlns:a16="http://schemas.microsoft.com/office/drawing/2014/main" xmlns="" id="{00000000-0008-0000-15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15" name="Picture 314" descr="http://ebs.toyotavn.com.vn:8000/OA_HTML/cabo/images/t.gif">
          <a:extLst>
            <a:ext uri="{FF2B5EF4-FFF2-40B4-BE49-F238E27FC236}">
              <a16:creationId xmlns:a16="http://schemas.microsoft.com/office/drawing/2014/main" xmlns="" id="{00000000-0008-0000-1500-00003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16" name="Picture 315" descr="http://ebs.toyotavn.com.vn:8000/OA_HTML/cabo/images/t.gif">
          <a:extLst>
            <a:ext uri="{FF2B5EF4-FFF2-40B4-BE49-F238E27FC236}">
              <a16:creationId xmlns:a16="http://schemas.microsoft.com/office/drawing/2014/main" xmlns="" id="{00000000-0008-0000-15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17" name="Picture 316" descr="http://ebs.toyotavn.com.vn:8000/OA_HTML/cabo/images/t.gif">
          <a:extLst>
            <a:ext uri="{FF2B5EF4-FFF2-40B4-BE49-F238E27FC236}">
              <a16:creationId xmlns:a16="http://schemas.microsoft.com/office/drawing/2014/main" xmlns="" id="{00000000-0008-0000-15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18" name="Picture 317" descr="http://ebs.toyotavn.com.vn:8000/OA_HTML/cabo/images/t.gif">
          <a:extLst>
            <a:ext uri="{FF2B5EF4-FFF2-40B4-BE49-F238E27FC236}">
              <a16:creationId xmlns:a16="http://schemas.microsoft.com/office/drawing/2014/main" xmlns="" id="{00000000-0008-0000-15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19" name="Picture 318" descr="http://ebs.toyotavn.com.vn:8000/OA_HTML/cabo/images/t.gif">
          <a:extLst>
            <a:ext uri="{FF2B5EF4-FFF2-40B4-BE49-F238E27FC236}">
              <a16:creationId xmlns:a16="http://schemas.microsoft.com/office/drawing/2014/main" xmlns="" id="{00000000-0008-0000-15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0" name="Picture 319" descr="http://ebs.toyotavn.com.vn:8000/OA_HTML/cabo/images/t.gif">
          <a:extLst>
            <a:ext uri="{FF2B5EF4-FFF2-40B4-BE49-F238E27FC236}">
              <a16:creationId xmlns:a16="http://schemas.microsoft.com/office/drawing/2014/main" xmlns="" id="{00000000-0008-0000-15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21" name="Picture 320" descr="http://ebs.toyotavn.com.vn:8000/OA_HTML/cabo/images/t.gif">
          <a:extLst>
            <a:ext uri="{FF2B5EF4-FFF2-40B4-BE49-F238E27FC236}">
              <a16:creationId xmlns:a16="http://schemas.microsoft.com/office/drawing/2014/main" xmlns="" id="{00000000-0008-0000-15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2" name="Picture 321" descr="http://ebs.toyotavn.com.vn:8000/OA_HTML/cabo/images/t.gif">
          <a:extLst>
            <a:ext uri="{FF2B5EF4-FFF2-40B4-BE49-F238E27FC236}">
              <a16:creationId xmlns:a16="http://schemas.microsoft.com/office/drawing/2014/main" xmlns="" id="{00000000-0008-0000-15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3" name="Picture 322" descr="http://ebs.toyotavn.com.vn:8000/OA_HTML/cabo/images/t.gif">
          <a:extLst>
            <a:ext uri="{FF2B5EF4-FFF2-40B4-BE49-F238E27FC236}">
              <a16:creationId xmlns:a16="http://schemas.microsoft.com/office/drawing/2014/main" xmlns="" id="{00000000-0008-0000-15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4" name="Picture 323" descr="http://ebs.toyotavn.com.vn:8000/OA_HTML/cabo/images/t.gif">
          <a:extLst>
            <a:ext uri="{FF2B5EF4-FFF2-40B4-BE49-F238E27FC236}">
              <a16:creationId xmlns:a16="http://schemas.microsoft.com/office/drawing/2014/main" xmlns="" id="{00000000-0008-0000-15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5" name="Picture 324" descr="http://ebs.toyotavn.com.vn:8000/OA_HTML/cabo/images/t.gif">
          <a:extLst>
            <a:ext uri="{FF2B5EF4-FFF2-40B4-BE49-F238E27FC236}">
              <a16:creationId xmlns:a16="http://schemas.microsoft.com/office/drawing/2014/main" xmlns="" id="{00000000-0008-0000-15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26" name="Picture 325" descr="http://ebs.toyotavn.com.vn:8000/OA_HTML/cabo/images/t.gif">
          <a:extLst>
            <a:ext uri="{FF2B5EF4-FFF2-40B4-BE49-F238E27FC236}">
              <a16:creationId xmlns:a16="http://schemas.microsoft.com/office/drawing/2014/main" xmlns="" id="{00000000-0008-0000-15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7" name="Picture 326" descr="http://ebs.toyotavn.com.vn:8000/OA_HTML/cabo/images/t.gif">
          <a:extLst>
            <a:ext uri="{FF2B5EF4-FFF2-40B4-BE49-F238E27FC236}">
              <a16:creationId xmlns:a16="http://schemas.microsoft.com/office/drawing/2014/main" xmlns="" id="{00000000-0008-0000-15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28" name="Picture 327" descr="http://ebs.toyotavn.com.vn:8000/OA_HTML/cabo/images/t.gif">
          <a:extLst>
            <a:ext uri="{FF2B5EF4-FFF2-40B4-BE49-F238E27FC236}">
              <a16:creationId xmlns:a16="http://schemas.microsoft.com/office/drawing/2014/main" xmlns="" id="{00000000-0008-0000-15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29" name="Picture 328" descr="http://ebs.toyotavn.com.vn:8000/OA_HTML/cabo/images/t.gif">
          <a:extLst>
            <a:ext uri="{FF2B5EF4-FFF2-40B4-BE49-F238E27FC236}">
              <a16:creationId xmlns:a16="http://schemas.microsoft.com/office/drawing/2014/main" xmlns="" id="{00000000-0008-0000-15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30" name="Picture 329" descr="http://ebs.toyotavn.com.vn:8000/OA_HTML/cabo/images/t.gif">
          <a:extLst>
            <a:ext uri="{FF2B5EF4-FFF2-40B4-BE49-F238E27FC236}">
              <a16:creationId xmlns:a16="http://schemas.microsoft.com/office/drawing/2014/main" xmlns="" id="{00000000-0008-0000-15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1" name="Picture 330" descr="http://ebs.toyotavn.com.vn:8000/OA_HTML/cabo/images/t.gif">
          <a:extLst>
            <a:ext uri="{FF2B5EF4-FFF2-40B4-BE49-F238E27FC236}">
              <a16:creationId xmlns:a16="http://schemas.microsoft.com/office/drawing/2014/main" xmlns="" id="{00000000-0008-0000-15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2" name="Picture 331" descr="http://ebs.toyotavn.com.vn:8000/OA_HTML/cabo/images/t.gif">
          <a:extLst>
            <a:ext uri="{FF2B5EF4-FFF2-40B4-BE49-F238E27FC236}">
              <a16:creationId xmlns:a16="http://schemas.microsoft.com/office/drawing/2014/main" xmlns="" id="{00000000-0008-0000-15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3" name="Picture 332" descr="http://ebs.toyotavn.com.vn:8000/OA_HTML/cabo/images/t.gif">
          <a:extLst>
            <a:ext uri="{FF2B5EF4-FFF2-40B4-BE49-F238E27FC236}">
              <a16:creationId xmlns:a16="http://schemas.microsoft.com/office/drawing/2014/main" xmlns="" id="{00000000-0008-0000-15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4" name="Picture 333" descr="http://ebs.toyotavn.com.vn:8000/OA_HTML/cabo/images/t.gif">
          <a:extLst>
            <a:ext uri="{FF2B5EF4-FFF2-40B4-BE49-F238E27FC236}">
              <a16:creationId xmlns:a16="http://schemas.microsoft.com/office/drawing/2014/main" xmlns="" id="{00000000-0008-0000-15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35" name="Picture 334" descr="http://ebs.toyotavn.com.vn:8000/OA_HTML/cabo/images/t.gif">
          <a:extLst>
            <a:ext uri="{FF2B5EF4-FFF2-40B4-BE49-F238E27FC236}">
              <a16:creationId xmlns:a16="http://schemas.microsoft.com/office/drawing/2014/main" xmlns="" id="{00000000-0008-0000-15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6" name="Picture 335" descr="http://ebs.toyotavn.com.vn:8000/OA_HTML/cabo/images/t.gif">
          <a:extLst>
            <a:ext uri="{FF2B5EF4-FFF2-40B4-BE49-F238E27FC236}">
              <a16:creationId xmlns:a16="http://schemas.microsoft.com/office/drawing/2014/main" xmlns="" id="{00000000-0008-0000-15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37" name="Picture 336" descr="http://ebs.toyotavn.com.vn:8000/OA_HTML/cabo/images/t.gif">
          <a:extLst>
            <a:ext uri="{FF2B5EF4-FFF2-40B4-BE49-F238E27FC236}">
              <a16:creationId xmlns:a16="http://schemas.microsoft.com/office/drawing/2014/main" xmlns="" id="{00000000-0008-0000-15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38" name="Picture 337" descr="http://ebs.toyotavn.com.vn:8000/OA_HTML/cabo/images/t.gif">
          <a:extLst>
            <a:ext uri="{FF2B5EF4-FFF2-40B4-BE49-F238E27FC236}">
              <a16:creationId xmlns:a16="http://schemas.microsoft.com/office/drawing/2014/main" xmlns="" id="{00000000-0008-0000-15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39" name="Picture 338" descr="http://ebs.toyotavn.com.vn:8000/OA_HTML/cabo/images/t.gif">
          <a:extLst>
            <a:ext uri="{FF2B5EF4-FFF2-40B4-BE49-F238E27FC236}">
              <a16:creationId xmlns:a16="http://schemas.microsoft.com/office/drawing/2014/main" xmlns="" id="{00000000-0008-0000-15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40" name="Picture 339" descr="http://ebs.toyotavn.com.vn:8000/OA_HTML/cabo/images/t.gif">
          <a:extLst>
            <a:ext uri="{FF2B5EF4-FFF2-40B4-BE49-F238E27FC236}">
              <a16:creationId xmlns:a16="http://schemas.microsoft.com/office/drawing/2014/main" xmlns="" id="{00000000-0008-0000-15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41" name="Picture 340" descr="http://ebs.toyotavn.com.vn:8000/OA_HTML/cabo/images/t.gif">
          <a:extLst>
            <a:ext uri="{FF2B5EF4-FFF2-40B4-BE49-F238E27FC236}">
              <a16:creationId xmlns:a16="http://schemas.microsoft.com/office/drawing/2014/main" xmlns="" id="{00000000-0008-0000-15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42" name="Picture 341" descr="http://ebs.toyotavn.com.vn:8000/OA_HTML/cabo/images/t.gif">
          <a:extLst>
            <a:ext uri="{FF2B5EF4-FFF2-40B4-BE49-F238E27FC236}">
              <a16:creationId xmlns:a16="http://schemas.microsoft.com/office/drawing/2014/main" xmlns="" id="{00000000-0008-0000-15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43" name="Picture 342" descr="http://ebs.toyotavn.com.vn:8000/OA_HTML/cabo/images/t.gif">
          <a:extLst>
            <a:ext uri="{FF2B5EF4-FFF2-40B4-BE49-F238E27FC236}">
              <a16:creationId xmlns:a16="http://schemas.microsoft.com/office/drawing/2014/main" xmlns="" id="{00000000-0008-0000-1500-00005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44" name="Picture 343" descr="http://ebs.toyotavn.com.vn:8000/OA_HTML/cabo/images/t.gif">
          <a:extLst>
            <a:ext uri="{FF2B5EF4-FFF2-40B4-BE49-F238E27FC236}">
              <a16:creationId xmlns:a16="http://schemas.microsoft.com/office/drawing/2014/main" xmlns="" id="{00000000-0008-0000-15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45" name="Picture 344" descr="http://ebs.toyotavn.com.vn:8000/OA_HTML/cabo/images/t.gif">
          <a:extLst>
            <a:ext uri="{FF2B5EF4-FFF2-40B4-BE49-F238E27FC236}">
              <a16:creationId xmlns:a16="http://schemas.microsoft.com/office/drawing/2014/main" xmlns="" id="{00000000-0008-0000-15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46" name="Picture 345" descr="http://ebs.toyotavn.com.vn:8000/OA_HTML/cabo/images/t.gif">
          <a:extLst>
            <a:ext uri="{FF2B5EF4-FFF2-40B4-BE49-F238E27FC236}">
              <a16:creationId xmlns:a16="http://schemas.microsoft.com/office/drawing/2014/main" xmlns="" id="{00000000-0008-0000-15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47" name="Picture 346" descr="http://ebs.toyotavn.com.vn:8000/OA_HTML/cabo/images/t.gif">
          <a:extLst>
            <a:ext uri="{FF2B5EF4-FFF2-40B4-BE49-F238E27FC236}">
              <a16:creationId xmlns:a16="http://schemas.microsoft.com/office/drawing/2014/main" xmlns="" id="{00000000-0008-0000-15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48" name="Picture 347" descr="http://ebs.toyotavn.com.vn:8000/OA_HTML/cabo/images/t.gif">
          <a:extLst>
            <a:ext uri="{FF2B5EF4-FFF2-40B4-BE49-F238E27FC236}">
              <a16:creationId xmlns:a16="http://schemas.microsoft.com/office/drawing/2014/main" xmlns="" id="{00000000-0008-0000-15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49" name="Picture 348" descr="http://ebs.toyotavn.com.vn:8000/OA_HTML/cabo/images/t.gif">
          <a:extLst>
            <a:ext uri="{FF2B5EF4-FFF2-40B4-BE49-F238E27FC236}">
              <a16:creationId xmlns:a16="http://schemas.microsoft.com/office/drawing/2014/main" xmlns="" id="{00000000-0008-0000-15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0" name="Picture 349" descr="http://ebs.toyotavn.com.vn:8000/OA_HTML/cabo/images/t.gif">
          <a:extLst>
            <a:ext uri="{FF2B5EF4-FFF2-40B4-BE49-F238E27FC236}">
              <a16:creationId xmlns:a16="http://schemas.microsoft.com/office/drawing/2014/main" xmlns="" id="{00000000-0008-0000-15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51" name="Picture 350" descr="http://ebs.toyotavn.com.vn:8000/OA_HTML/cabo/images/t.gif">
          <a:extLst>
            <a:ext uri="{FF2B5EF4-FFF2-40B4-BE49-F238E27FC236}">
              <a16:creationId xmlns:a16="http://schemas.microsoft.com/office/drawing/2014/main" xmlns="" id="{00000000-0008-0000-15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2" name="Picture 351" descr="http://ebs.toyotavn.com.vn:8000/OA_HTML/cabo/images/t.gif">
          <a:extLst>
            <a:ext uri="{FF2B5EF4-FFF2-40B4-BE49-F238E27FC236}">
              <a16:creationId xmlns:a16="http://schemas.microsoft.com/office/drawing/2014/main" xmlns="" id="{00000000-0008-0000-15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53" name="Picture 352" descr="http://ebs.toyotavn.com.vn:8000/OA_HTML/cabo/images/t.gif">
          <a:extLst>
            <a:ext uri="{FF2B5EF4-FFF2-40B4-BE49-F238E27FC236}">
              <a16:creationId xmlns:a16="http://schemas.microsoft.com/office/drawing/2014/main" xmlns="" id="{00000000-0008-0000-15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4" name="Picture 353" descr="http://ebs.toyotavn.com.vn:8000/OA_HTML/cabo/images/t.gif">
          <a:extLst>
            <a:ext uri="{FF2B5EF4-FFF2-40B4-BE49-F238E27FC236}">
              <a16:creationId xmlns:a16="http://schemas.microsoft.com/office/drawing/2014/main" xmlns="" id="{00000000-0008-0000-15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55" name="Picture 354" descr="http://ebs.toyotavn.com.vn:8000/OA_HTML/cabo/images/t.gif">
          <a:extLst>
            <a:ext uri="{FF2B5EF4-FFF2-40B4-BE49-F238E27FC236}">
              <a16:creationId xmlns:a16="http://schemas.microsoft.com/office/drawing/2014/main" xmlns="" id="{00000000-0008-0000-15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6" name="Picture 355" descr="http://ebs.toyotavn.com.vn:8000/OA_HTML/cabo/images/t.gif">
          <a:extLst>
            <a:ext uri="{FF2B5EF4-FFF2-40B4-BE49-F238E27FC236}">
              <a16:creationId xmlns:a16="http://schemas.microsoft.com/office/drawing/2014/main" xmlns="" id="{00000000-0008-0000-15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57" name="Picture 356" descr="http://ebs.toyotavn.com.vn:8000/OA_HTML/cabo/images/t.gif">
          <a:extLst>
            <a:ext uri="{FF2B5EF4-FFF2-40B4-BE49-F238E27FC236}">
              <a16:creationId xmlns:a16="http://schemas.microsoft.com/office/drawing/2014/main" xmlns="" id="{00000000-0008-0000-15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8" name="Picture 357" descr="http://ebs.toyotavn.com.vn:8000/OA_HTML/cabo/images/t.gif">
          <a:extLst>
            <a:ext uri="{FF2B5EF4-FFF2-40B4-BE49-F238E27FC236}">
              <a16:creationId xmlns:a16="http://schemas.microsoft.com/office/drawing/2014/main" xmlns="" id="{00000000-0008-0000-15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59" name="Picture 358" descr="http://ebs.toyotavn.com.vn:8000/OA_HTML/cabo/images/t.gif">
          <a:extLst>
            <a:ext uri="{FF2B5EF4-FFF2-40B4-BE49-F238E27FC236}">
              <a16:creationId xmlns:a16="http://schemas.microsoft.com/office/drawing/2014/main" xmlns="" id="{00000000-0008-0000-15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0" name="Picture 359" descr="http://ebs.toyotavn.com.vn:8000/OA_HTML/cabo/images/t.gif">
          <a:extLst>
            <a:ext uri="{FF2B5EF4-FFF2-40B4-BE49-F238E27FC236}">
              <a16:creationId xmlns:a16="http://schemas.microsoft.com/office/drawing/2014/main" xmlns="" id="{00000000-0008-0000-15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1" name="Picture 360" descr="http://ebs.toyotavn.com.vn:8000/OA_HTML/cabo/images/t.gif">
          <a:extLst>
            <a:ext uri="{FF2B5EF4-FFF2-40B4-BE49-F238E27FC236}">
              <a16:creationId xmlns:a16="http://schemas.microsoft.com/office/drawing/2014/main" xmlns="" id="{00000000-0008-0000-15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62" name="Picture 361" descr="http://ebs.toyotavn.com.vn:8000/OA_HTML/cabo/images/t.gif">
          <a:extLst>
            <a:ext uri="{FF2B5EF4-FFF2-40B4-BE49-F238E27FC236}">
              <a16:creationId xmlns:a16="http://schemas.microsoft.com/office/drawing/2014/main" xmlns="" id="{00000000-0008-0000-15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3" name="Picture 362" descr="http://ebs.toyotavn.com.vn:8000/OA_HTML/cabo/images/t.gif">
          <a:extLst>
            <a:ext uri="{FF2B5EF4-FFF2-40B4-BE49-F238E27FC236}">
              <a16:creationId xmlns:a16="http://schemas.microsoft.com/office/drawing/2014/main" xmlns="" id="{00000000-0008-0000-1500-00006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64" name="Picture 363" descr="http://ebs.toyotavn.com.vn:8000/OA_HTML/cabo/images/t.gif">
          <a:extLst>
            <a:ext uri="{FF2B5EF4-FFF2-40B4-BE49-F238E27FC236}">
              <a16:creationId xmlns:a16="http://schemas.microsoft.com/office/drawing/2014/main" xmlns="" id="{00000000-0008-0000-15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5" name="Picture 364" descr="http://ebs.toyotavn.com.vn:8000/OA_HTML/cabo/images/t.gif">
          <a:extLst>
            <a:ext uri="{FF2B5EF4-FFF2-40B4-BE49-F238E27FC236}">
              <a16:creationId xmlns:a16="http://schemas.microsoft.com/office/drawing/2014/main" xmlns="" id="{00000000-0008-0000-15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66" name="Picture 365" descr="http://ebs.toyotavn.com.vn:8000/OA_HTML/cabo/images/t.gif">
          <a:extLst>
            <a:ext uri="{FF2B5EF4-FFF2-40B4-BE49-F238E27FC236}">
              <a16:creationId xmlns:a16="http://schemas.microsoft.com/office/drawing/2014/main" xmlns="" id="{00000000-0008-0000-15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7" name="Picture 366" descr="http://ebs.toyotavn.com.vn:8000/OA_HTML/cabo/images/t.gif">
          <a:extLst>
            <a:ext uri="{FF2B5EF4-FFF2-40B4-BE49-F238E27FC236}">
              <a16:creationId xmlns:a16="http://schemas.microsoft.com/office/drawing/2014/main" xmlns="" id="{00000000-0008-0000-15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8" name="Picture 367" descr="http://ebs.toyotavn.com.vn:8000/OA_HTML/cabo/images/t.gif">
          <a:extLst>
            <a:ext uri="{FF2B5EF4-FFF2-40B4-BE49-F238E27FC236}">
              <a16:creationId xmlns:a16="http://schemas.microsoft.com/office/drawing/2014/main" xmlns="" id="{00000000-0008-0000-15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69" name="Picture 368" descr="http://ebs.toyotavn.com.vn:8000/OA_HTML/cabo/images/t.gif">
          <a:extLst>
            <a:ext uri="{FF2B5EF4-FFF2-40B4-BE49-F238E27FC236}">
              <a16:creationId xmlns:a16="http://schemas.microsoft.com/office/drawing/2014/main" xmlns="" id="{00000000-0008-0000-15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0" name="Picture 369" descr="http://ebs.toyotavn.com.vn:8000/OA_HTML/cabo/images/t.gif">
          <a:extLst>
            <a:ext uri="{FF2B5EF4-FFF2-40B4-BE49-F238E27FC236}">
              <a16:creationId xmlns:a16="http://schemas.microsoft.com/office/drawing/2014/main" xmlns="" id="{00000000-0008-0000-15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71" name="Picture 370" descr="http://ebs.toyotavn.com.vn:8000/OA_HTML/cabo/images/t.gif">
          <a:extLst>
            <a:ext uri="{FF2B5EF4-FFF2-40B4-BE49-F238E27FC236}">
              <a16:creationId xmlns:a16="http://schemas.microsoft.com/office/drawing/2014/main" xmlns="" id="{00000000-0008-0000-15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2" name="Picture 371" descr="http://ebs.toyotavn.com.vn:8000/OA_HTML/cabo/images/t.gif">
          <a:extLst>
            <a:ext uri="{FF2B5EF4-FFF2-40B4-BE49-F238E27FC236}">
              <a16:creationId xmlns:a16="http://schemas.microsoft.com/office/drawing/2014/main" xmlns="" id="{00000000-0008-0000-15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73" name="Picture 372" descr="http://ebs.toyotavn.com.vn:8000/OA_HTML/cabo/images/t.gif">
          <a:extLst>
            <a:ext uri="{FF2B5EF4-FFF2-40B4-BE49-F238E27FC236}">
              <a16:creationId xmlns:a16="http://schemas.microsoft.com/office/drawing/2014/main" xmlns="" id="{00000000-0008-0000-15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4" name="Picture 373" descr="http://ebs.toyotavn.com.vn:8000/OA_HTML/cabo/images/t.gif">
          <a:extLst>
            <a:ext uri="{FF2B5EF4-FFF2-40B4-BE49-F238E27FC236}">
              <a16:creationId xmlns:a16="http://schemas.microsoft.com/office/drawing/2014/main" xmlns="" id="{00000000-0008-0000-15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75" name="Picture 374" descr="http://ebs.toyotavn.com.vn:8000/OA_HTML/cabo/images/t.gif">
          <a:extLst>
            <a:ext uri="{FF2B5EF4-FFF2-40B4-BE49-F238E27FC236}">
              <a16:creationId xmlns:a16="http://schemas.microsoft.com/office/drawing/2014/main" xmlns="" id="{00000000-0008-0000-15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6" name="Picture 375" descr="http://ebs.toyotavn.com.vn:8000/OA_HTML/cabo/images/t.gif">
          <a:extLst>
            <a:ext uri="{FF2B5EF4-FFF2-40B4-BE49-F238E27FC236}">
              <a16:creationId xmlns:a16="http://schemas.microsoft.com/office/drawing/2014/main" xmlns="" id="{00000000-0008-0000-15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7" name="Picture 376" descr="http://ebs.toyotavn.com.vn:8000/OA_HTML/cabo/images/t.gif">
          <a:extLst>
            <a:ext uri="{FF2B5EF4-FFF2-40B4-BE49-F238E27FC236}">
              <a16:creationId xmlns:a16="http://schemas.microsoft.com/office/drawing/2014/main" xmlns="" id="{00000000-0008-0000-15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8" name="Picture 377" descr="http://ebs.toyotavn.com.vn:8000/OA_HTML/cabo/images/t.gif">
          <a:extLst>
            <a:ext uri="{FF2B5EF4-FFF2-40B4-BE49-F238E27FC236}">
              <a16:creationId xmlns:a16="http://schemas.microsoft.com/office/drawing/2014/main" xmlns="" id="{00000000-0008-0000-15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79" name="Picture 378" descr="http://ebs.toyotavn.com.vn:8000/OA_HTML/cabo/images/t.gif">
          <a:extLst>
            <a:ext uri="{FF2B5EF4-FFF2-40B4-BE49-F238E27FC236}">
              <a16:creationId xmlns:a16="http://schemas.microsoft.com/office/drawing/2014/main" xmlns="" id="{00000000-0008-0000-15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80" name="Picture 379" descr="http://ebs.toyotavn.com.vn:8000/OA_HTML/cabo/images/t.gif">
          <a:extLst>
            <a:ext uri="{FF2B5EF4-FFF2-40B4-BE49-F238E27FC236}">
              <a16:creationId xmlns:a16="http://schemas.microsoft.com/office/drawing/2014/main" xmlns="" id="{00000000-0008-0000-15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81" name="Picture 380" descr="http://ebs.toyotavn.com.vn:8000/OA_HTML/cabo/images/t.gif">
          <a:extLst>
            <a:ext uri="{FF2B5EF4-FFF2-40B4-BE49-F238E27FC236}">
              <a16:creationId xmlns:a16="http://schemas.microsoft.com/office/drawing/2014/main" xmlns="" id="{00000000-0008-0000-15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82" name="Picture 381" descr="http://ebs.toyotavn.com.vn:8000/OA_HTML/cabo/images/t.gif">
          <a:extLst>
            <a:ext uri="{FF2B5EF4-FFF2-40B4-BE49-F238E27FC236}">
              <a16:creationId xmlns:a16="http://schemas.microsoft.com/office/drawing/2014/main" xmlns="" id="{00000000-0008-0000-15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83" name="Picture 382" descr="http://ebs.toyotavn.com.vn:8000/OA_HTML/cabo/images/t.gif">
          <a:extLst>
            <a:ext uri="{FF2B5EF4-FFF2-40B4-BE49-F238E27FC236}">
              <a16:creationId xmlns:a16="http://schemas.microsoft.com/office/drawing/2014/main" xmlns="" id="{00000000-0008-0000-15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84" name="Picture 383" descr="http://ebs.toyotavn.com.vn:8000/OA_HTML/cabo/images/t.gif">
          <a:extLst>
            <a:ext uri="{FF2B5EF4-FFF2-40B4-BE49-F238E27FC236}">
              <a16:creationId xmlns:a16="http://schemas.microsoft.com/office/drawing/2014/main" xmlns="" id="{00000000-0008-0000-15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85" name="Picture 384" descr="http://ebs.toyotavn.com.vn:8000/OA_HTML/cabo/images/t.gif">
          <a:extLst>
            <a:ext uri="{FF2B5EF4-FFF2-40B4-BE49-F238E27FC236}">
              <a16:creationId xmlns:a16="http://schemas.microsoft.com/office/drawing/2014/main" xmlns="" id="{00000000-0008-0000-15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86" name="Picture 385" descr="http://ebs.toyotavn.com.vn:8000/OA_HTML/cabo/images/t.gif">
          <a:extLst>
            <a:ext uri="{FF2B5EF4-FFF2-40B4-BE49-F238E27FC236}">
              <a16:creationId xmlns:a16="http://schemas.microsoft.com/office/drawing/2014/main" xmlns="" id="{00000000-0008-0000-15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87" name="Picture 386" descr="http://ebs.toyotavn.com.vn:8000/OA_HTML/cabo/images/t.gif">
          <a:extLst>
            <a:ext uri="{FF2B5EF4-FFF2-40B4-BE49-F238E27FC236}">
              <a16:creationId xmlns:a16="http://schemas.microsoft.com/office/drawing/2014/main" xmlns="" id="{00000000-0008-0000-15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88" name="Picture 387" descr="http://ebs.toyotavn.com.vn:8000/OA_HTML/cabo/images/t.gif">
          <a:extLst>
            <a:ext uri="{FF2B5EF4-FFF2-40B4-BE49-F238E27FC236}">
              <a16:creationId xmlns:a16="http://schemas.microsoft.com/office/drawing/2014/main" xmlns="" id="{00000000-0008-0000-15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89" name="Picture 388" descr="http://ebs.toyotavn.com.vn:8000/OA_HTML/cabo/images/t.gif">
          <a:extLst>
            <a:ext uri="{FF2B5EF4-FFF2-40B4-BE49-F238E27FC236}">
              <a16:creationId xmlns:a16="http://schemas.microsoft.com/office/drawing/2014/main" xmlns="" id="{00000000-0008-0000-15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90" name="Picture 389" descr="http://ebs.toyotavn.com.vn:8000/OA_HTML/cabo/images/t.gif">
          <a:extLst>
            <a:ext uri="{FF2B5EF4-FFF2-40B4-BE49-F238E27FC236}">
              <a16:creationId xmlns:a16="http://schemas.microsoft.com/office/drawing/2014/main" xmlns="" id="{00000000-0008-0000-15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91" name="Picture 390" descr="http://ebs.toyotavn.com.vn:8000/OA_HTML/cabo/images/t.gif">
          <a:extLst>
            <a:ext uri="{FF2B5EF4-FFF2-40B4-BE49-F238E27FC236}">
              <a16:creationId xmlns:a16="http://schemas.microsoft.com/office/drawing/2014/main" xmlns="" id="{00000000-0008-0000-15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92" name="Picture 391" descr="http://ebs.toyotavn.com.vn:8000/OA_HTML/cabo/images/t.gif">
          <a:extLst>
            <a:ext uri="{FF2B5EF4-FFF2-40B4-BE49-F238E27FC236}">
              <a16:creationId xmlns:a16="http://schemas.microsoft.com/office/drawing/2014/main" xmlns="" id="{00000000-0008-0000-15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93" name="Picture 392" descr="http://ebs.toyotavn.com.vn:8000/OA_HTML/cabo/images/t.gif">
          <a:extLst>
            <a:ext uri="{FF2B5EF4-FFF2-40B4-BE49-F238E27FC236}">
              <a16:creationId xmlns:a16="http://schemas.microsoft.com/office/drawing/2014/main" xmlns="" id="{00000000-0008-0000-15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94" name="Picture 393" descr="http://ebs.toyotavn.com.vn:8000/OA_HTML/cabo/images/t.gif">
          <a:extLst>
            <a:ext uri="{FF2B5EF4-FFF2-40B4-BE49-F238E27FC236}">
              <a16:creationId xmlns:a16="http://schemas.microsoft.com/office/drawing/2014/main" xmlns="" id="{00000000-0008-0000-15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95" name="Picture 394" descr="http://ebs.toyotavn.com.vn:8000/OA_HTML/cabo/images/t.gif">
          <a:extLst>
            <a:ext uri="{FF2B5EF4-FFF2-40B4-BE49-F238E27FC236}">
              <a16:creationId xmlns:a16="http://schemas.microsoft.com/office/drawing/2014/main" xmlns="" id="{00000000-0008-0000-15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96" name="Picture 395" descr="http://ebs.toyotavn.com.vn:8000/OA_HTML/cabo/images/t.gif">
          <a:extLst>
            <a:ext uri="{FF2B5EF4-FFF2-40B4-BE49-F238E27FC236}">
              <a16:creationId xmlns:a16="http://schemas.microsoft.com/office/drawing/2014/main" xmlns="" id="{00000000-0008-0000-15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97" name="Picture 396" descr="http://ebs.toyotavn.com.vn:8000/OA_HTML/cabo/images/t.gif">
          <a:extLst>
            <a:ext uri="{FF2B5EF4-FFF2-40B4-BE49-F238E27FC236}">
              <a16:creationId xmlns:a16="http://schemas.microsoft.com/office/drawing/2014/main" xmlns="" id="{00000000-0008-0000-15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398" name="Picture 397" descr="http://ebs.toyotavn.com.vn:8000/OA_HTML/cabo/images/t.gif">
          <a:extLst>
            <a:ext uri="{FF2B5EF4-FFF2-40B4-BE49-F238E27FC236}">
              <a16:creationId xmlns:a16="http://schemas.microsoft.com/office/drawing/2014/main" xmlns="" id="{00000000-0008-0000-15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399" name="Picture 398" descr="http://ebs.toyotavn.com.vn:8000/OA_HTML/cabo/images/t.gif">
          <a:extLst>
            <a:ext uri="{FF2B5EF4-FFF2-40B4-BE49-F238E27FC236}">
              <a16:creationId xmlns:a16="http://schemas.microsoft.com/office/drawing/2014/main" xmlns="" id="{00000000-0008-0000-15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00" name="Picture 399" descr="http://ebs.toyotavn.com.vn:8000/OA_HTML/cabo/images/t.gif">
          <a:extLst>
            <a:ext uri="{FF2B5EF4-FFF2-40B4-BE49-F238E27FC236}">
              <a16:creationId xmlns:a16="http://schemas.microsoft.com/office/drawing/2014/main" xmlns="" id="{00000000-0008-0000-15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1" name="Picture 400" descr="http://ebs.toyotavn.com.vn:8000/OA_HTML/cabo/images/t.gif">
          <a:extLst>
            <a:ext uri="{FF2B5EF4-FFF2-40B4-BE49-F238E27FC236}">
              <a16:creationId xmlns:a16="http://schemas.microsoft.com/office/drawing/2014/main" xmlns="" id="{00000000-0008-0000-15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02" name="Picture 401" descr="http://ebs.toyotavn.com.vn:8000/OA_HTML/cabo/images/t.gif">
          <a:extLst>
            <a:ext uri="{FF2B5EF4-FFF2-40B4-BE49-F238E27FC236}">
              <a16:creationId xmlns:a16="http://schemas.microsoft.com/office/drawing/2014/main" xmlns="" id="{00000000-0008-0000-15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3" name="Picture 402" descr="http://ebs.toyotavn.com.vn:8000/OA_HTML/cabo/images/t.gif">
          <a:extLst>
            <a:ext uri="{FF2B5EF4-FFF2-40B4-BE49-F238E27FC236}">
              <a16:creationId xmlns:a16="http://schemas.microsoft.com/office/drawing/2014/main" xmlns="" id="{00000000-0008-0000-15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4" name="Picture 403" descr="http://ebs.toyotavn.com.vn:8000/OA_HTML/cabo/images/t.gif">
          <a:extLst>
            <a:ext uri="{FF2B5EF4-FFF2-40B4-BE49-F238E27FC236}">
              <a16:creationId xmlns:a16="http://schemas.microsoft.com/office/drawing/2014/main" xmlns="" id="{00000000-0008-0000-15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5" name="Picture 404" descr="http://ebs.toyotavn.com.vn:8000/OA_HTML/cabo/images/t.gif">
          <a:extLst>
            <a:ext uri="{FF2B5EF4-FFF2-40B4-BE49-F238E27FC236}">
              <a16:creationId xmlns:a16="http://schemas.microsoft.com/office/drawing/2014/main" xmlns="" id="{00000000-0008-0000-15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6" name="Picture 405" descr="http://ebs.toyotavn.com.vn:8000/OA_HTML/cabo/images/t.gif">
          <a:extLst>
            <a:ext uri="{FF2B5EF4-FFF2-40B4-BE49-F238E27FC236}">
              <a16:creationId xmlns:a16="http://schemas.microsoft.com/office/drawing/2014/main" xmlns="" id="{00000000-0008-0000-15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07" name="Picture 406" descr="http://ebs.toyotavn.com.vn:8000/OA_HTML/cabo/images/t.gif">
          <a:extLst>
            <a:ext uri="{FF2B5EF4-FFF2-40B4-BE49-F238E27FC236}">
              <a16:creationId xmlns:a16="http://schemas.microsoft.com/office/drawing/2014/main" xmlns="" id="{00000000-0008-0000-15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08" name="Picture 407" descr="http://ebs.toyotavn.com.vn:8000/OA_HTML/cabo/images/t.gif">
          <a:extLst>
            <a:ext uri="{FF2B5EF4-FFF2-40B4-BE49-F238E27FC236}">
              <a16:creationId xmlns:a16="http://schemas.microsoft.com/office/drawing/2014/main" xmlns="" id="{00000000-0008-0000-15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09" name="Picture 408" descr="http://ebs.toyotavn.com.vn:8000/OA_HTML/cabo/images/t.gif">
          <a:extLst>
            <a:ext uri="{FF2B5EF4-FFF2-40B4-BE49-F238E27FC236}">
              <a16:creationId xmlns:a16="http://schemas.microsoft.com/office/drawing/2014/main" xmlns="" id="{00000000-0008-0000-15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10" name="Picture 409" descr="http://ebs.toyotavn.com.vn:8000/OA_HTML/cabo/images/t.gif">
          <a:extLst>
            <a:ext uri="{FF2B5EF4-FFF2-40B4-BE49-F238E27FC236}">
              <a16:creationId xmlns:a16="http://schemas.microsoft.com/office/drawing/2014/main" xmlns="" id="{00000000-0008-0000-15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11" name="Picture 410" descr="http://ebs.toyotavn.com.vn:8000/OA_HTML/cabo/images/t.gif">
          <a:extLst>
            <a:ext uri="{FF2B5EF4-FFF2-40B4-BE49-F238E27FC236}">
              <a16:creationId xmlns:a16="http://schemas.microsoft.com/office/drawing/2014/main" xmlns="" id="{00000000-0008-0000-15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12" name="Picture 411" descr="http://ebs.toyotavn.com.vn:8000/OA_HTML/cabo/images/t.gif">
          <a:extLst>
            <a:ext uri="{FF2B5EF4-FFF2-40B4-BE49-F238E27FC236}">
              <a16:creationId xmlns:a16="http://schemas.microsoft.com/office/drawing/2014/main" xmlns="" id="{00000000-0008-0000-15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13" name="Picture 412" descr="http://ebs.toyotavn.com.vn:8000/OA_HTML/cabo/images/t.gif">
          <a:extLst>
            <a:ext uri="{FF2B5EF4-FFF2-40B4-BE49-F238E27FC236}">
              <a16:creationId xmlns:a16="http://schemas.microsoft.com/office/drawing/2014/main" xmlns="" id="{00000000-0008-0000-15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14" name="Picture 413" descr="http://ebs.toyotavn.com.vn:8000/OA_HTML/cabo/images/t.gif">
          <a:extLst>
            <a:ext uri="{FF2B5EF4-FFF2-40B4-BE49-F238E27FC236}">
              <a16:creationId xmlns:a16="http://schemas.microsoft.com/office/drawing/2014/main" xmlns="" id="{00000000-0008-0000-1500-00009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15" name="Picture 414" descr="http://ebs.toyotavn.com.vn:8000/OA_HTML/cabo/images/t.gif">
          <a:extLst>
            <a:ext uri="{FF2B5EF4-FFF2-40B4-BE49-F238E27FC236}">
              <a16:creationId xmlns:a16="http://schemas.microsoft.com/office/drawing/2014/main" xmlns="" id="{00000000-0008-0000-15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16" name="Picture 415" descr="http://ebs.toyotavn.com.vn:8000/OA_HTML/cabo/images/t.gif">
          <a:extLst>
            <a:ext uri="{FF2B5EF4-FFF2-40B4-BE49-F238E27FC236}">
              <a16:creationId xmlns:a16="http://schemas.microsoft.com/office/drawing/2014/main" xmlns="" id="{00000000-0008-0000-15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17" name="Picture 416" descr="http://ebs.toyotavn.com.vn:8000/OA_HTML/cabo/images/t.gif">
          <a:extLst>
            <a:ext uri="{FF2B5EF4-FFF2-40B4-BE49-F238E27FC236}">
              <a16:creationId xmlns:a16="http://schemas.microsoft.com/office/drawing/2014/main" xmlns="" id="{00000000-0008-0000-15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18" name="Picture 417" descr="http://ebs.toyotavn.com.vn:8000/OA_HTML/cabo/images/t.gif">
          <a:extLst>
            <a:ext uri="{FF2B5EF4-FFF2-40B4-BE49-F238E27FC236}">
              <a16:creationId xmlns:a16="http://schemas.microsoft.com/office/drawing/2014/main" xmlns="" id="{00000000-0008-0000-15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19" name="Picture 418" descr="http://ebs.toyotavn.com.vn:8000/OA_HTML/cabo/images/t.gif">
          <a:extLst>
            <a:ext uri="{FF2B5EF4-FFF2-40B4-BE49-F238E27FC236}">
              <a16:creationId xmlns:a16="http://schemas.microsoft.com/office/drawing/2014/main" xmlns="" id="{00000000-0008-0000-1500-0000A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20" name="Picture 419" descr="http://ebs.toyotavn.com.vn:8000/OA_HTML/cabo/images/t.gif">
          <a:extLst>
            <a:ext uri="{FF2B5EF4-FFF2-40B4-BE49-F238E27FC236}">
              <a16:creationId xmlns:a16="http://schemas.microsoft.com/office/drawing/2014/main" xmlns="" id="{00000000-0008-0000-15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21" name="Picture 420" descr="http://ebs.toyotavn.com.vn:8000/OA_HTML/cabo/images/t.gif">
          <a:extLst>
            <a:ext uri="{FF2B5EF4-FFF2-40B4-BE49-F238E27FC236}">
              <a16:creationId xmlns:a16="http://schemas.microsoft.com/office/drawing/2014/main" xmlns="" id="{00000000-0008-0000-15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22" name="Picture 421" descr="http://ebs.toyotavn.com.vn:8000/OA_HTML/cabo/images/t.gif">
          <a:extLst>
            <a:ext uri="{FF2B5EF4-FFF2-40B4-BE49-F238E27FC236}">
              <a16:creationId xmlns:a16="http://schemas.microsoft.com/office/drawing/2014/main" xmlns="" id="{00000000-0008-0000-15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23" name="Picture 422" descr="http://ebs.toyotavn.com.vn:8000/OA_HTML/cabo/images/t.gif">
          <a:extLst>
            <a:ext uri="{FF2B5EF4-FFF2-40B4-BE49-F238E27FC236}">
              <a16:creationId xmlns:a16="http://schemas.microsoft.com/office/drawing/2014/main" xmlns="" id="{00000000-0008-0000-15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4" name="Picture 423" descr="http://ebs.toyotavn.com.vn:8000/OA_HTML/cabo/images/t.gif">
          <a:extLst>
            <a:ext uri="{FF2B5EF4-FFF2-40B4-BE49-F238E27FC236}">
              <a16:creationId xmlns:a16="http://schemas.microsoft.com/office/drawing/2014/main" xmlns="" id="{00000000-0008-0000-1500-0000A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5" name="Picture 424" descr="http://ebs.toyotavn.com.vn:8000/OA_HTML/cabo/images/t.gif">
          <a:extLst>
            <a:ext uri="{FF2B5EF4-FFF2-40B4-BE49-F238E27FC236}">
              <a16:creationId xmlns:a16="http://schemas.microsoft.com/office/drawing/2014/main" xmlns="" id="{00000000-0008-0000-15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6" name="Picture 425" descr="http://ebs.toyotavn.com.vn:8000/OA_HTML/cabo/images/t.gif">
          <a:extLst>
            <a:ext uri="{FF2B5EF4-FFF2-40B4-BE49-F238E27FC236}">
              <a16:creationId xmlns:a16="http://schemas.microsoft.com/office/drawing/2014/main" xmlns="" id="{00000000-0008-0000-15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7" name="Picture 426" descr="http://ebs.toyotavn.com.vn:8000/OA_HTML/cabo/images/t.gif">
          <a:extLst>
            <a:ext uri="{FF2B5EF4-FFF2-40B4-BE49-F238E27FC236}">
              <a16:creationId xmlns:a16="http://schemas.microsoft.com/office/drawing/2014/main" xmlns="" id="{00000000-0008-0000-15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8" name="Picture 427" descr="http://ebs.toyotavn.com.vn:8000/OA_HTML/cabo/images/t.gif">
          <a:extLst>
            <a:ext uri="{FF2B5EF4-FFF2-40B4-BE49-F238E27FC236}">
              <a16:creationId xmlns:a16="http://schemas.microsoft.com/office/drawing/2014/main" xmlns="" id="{00000000-0008-0000-15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29" name="Picture 428" descr="http://ebs.toyotavn.com.vn:8000/OA_HTML/cabo/images/t.gif">
          <a:extLst>
            <a:ext uri="{FF2B5EF4-FFF2-40B4-BE49-F238E27FC236}">
              <a16:creationId xmlns:a16="http://schemas.microsoft.com/office/drawing/2014/main" xmlns="" id="{00000000-0008-0000-1500-0000A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0" name="Picture 429" descr="http://ebs.toyotavn.com.vn:8000/OA_HTML/cabo/images/t.gif">
          <a:extLst>
            <a:ext uri="{FF2B5EF4-FFF2-40B4-BE49-F238E27FC236}">
              <a16:creationId xmlns:a16="http://schemas.microsoft.com/office/drawing/2014/main" xmlns="" id="{00000000-0008-0000-15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1" name="Picture 430" descr="http://ebs.toyotavn.com.vn:8000/OA_HTML/cabo/images/t.gif">
          <a:extLst>
            <a:ext uri="{FF2B5EF4-FFF2-40B4-BE49-F238E27FC236}">
              <a16:creationId xmlns:a16="http://schemas.microsoft.com/office/drawing/2014/main" xmlns="" id="{00000000-0008-0000-15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2" name="Picture 431" descr="http://ebs.toyotavn.com.vn:8000/OA_HTML/cabo/images/t.gif">
          <a:extLst>
            <a:ext uri="{FF2B5EF4-FFF2-40B4-BE49-F238E27FC236}">
              <a16:creationId xmlns:a16="http://schemas.microsoft.com/office/drawing/2014/main" xmlns="" id="{00000000-0008-0000-15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3" name="Picture 432" descr="http://ebs.toyotavn.com.vn:8000/OA_HTML/cabo/images/t.gif">
          <a:extLst>
            <a:ext uri="{FF2B5EF4-FFF2-40B4-BE49-F238E27FC236}">
              <a16:creationId xmlns:a16="http://schemas.microsoft.com/office/drawing/2014/main" xmlns="" id="{00000000-0008-0000-15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34" name="Picture 433" descr="http://ebs.toyotavn.com.vn:8000/OA_HTML/cabo/images/t.gif">
          <a:extLst>
            <a:ext uri="{FF2B5EF4-FFF2-40B4-BE49-F238E27FC236}">
              <a16:creationId xmlns:a16="http://schemas.microsoft.com/office/drawing/2014/main" xmlns="" id="{00000000-0008-0000-1500-0000B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5" name="Picture 434" descr="http://ebs.toyotavn.com.vn:8000/OA_HTML/cabo/images/t.gif">
          <a:extLst>
            <a:ext uri="{FF2B5EF4-FFF2-40B4-BE49-F238E27FC236}">
              <a16:creationId xmlns:a16="http://schemas.microsoft.com/office/drawing/2014/main" xmlns="" id="{00000000-0008-0000-15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36" name="Picture 435" descr="http://ebs.toyotavn.com.vn:8000/OA_HTML/cabo/images/t.gif">
          <a:extLst>
            <a:ext uri="{FF2B5EF4-FFF2-40B4-BE49-F238E27FC236}">
              <a16:creationId xmlns:a16="http://schemas.microsoft.com/office/drawing/2014/main" xmlns="" id="{00000000-0008-0000-15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7" name="Picture 436" descr="http://ebs.toyotavn.com.vn:8000/OA_HTML/cabo/images/t.gif">
          <a:extLst>
            <a:ext uri="{FF2B5EF4-FFF2-40B4-BE49-F238E27FC236}">
              <a16:creationId xmlns:a16="http://schemas.microsoft.com/office/drawing/2014/main" xmlns="" id="{00000000-0008-0000-15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38" name="Picture 437" descr="http://ebs.toyotavn.com.vn:8000/OA_HTML/cabo/images/t.gif">
          <a:extLst>
            <a:ext uri="{FF2B5EF4-FFF2-40B4-BE49-F238E27FC236}">
              <a16:creationId xmlns:a16="http://schemas.microsoft.com/office/drawing/2014/main" xmlns="" id="{00000000-0008-0000-15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39" name="Picture 438" descr="http://ebs.toyotavn.com.vn:8000/OA_HTML/cabo/images/t.gif">
          <a:extLst>
            <a:ext uri="{FF2B5EF4-FFF2-40B4-BE49-F238E27FC236}">
              <a16:creationId xmlns:a16="http://schemas.microsoft.com/office/drawing/2014/main" xmlns="" id="{00000000-0008-0000-1500-0000B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0" name="Picture 439" descr="http://ebs.toyotavn.com.vn:8000/OA_HTML/cabo/images/t.gif">
          <a:extLst>
            <a:ext uri="{FF2B5EF4-FFF2-40B4-BE49-F238E27FC236}">
              <a16:creationId xmlns:a16="http://schemas.microsoft.com/office/drawing/2014/main" xmlns="" id="{00000000-0008-0000-15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41" name="Picture 440" descr="http://ebs.toyotavn.com.vn:8000/OA_HTML/cabo/images/t.gif">
          <a:extLst>
            <a:ext uri="{FF2B5EF4-FFF2-40B4-BE49-F238E27FC236}">
              <a16:creationId xmlns:a16="http://schemas.microsoft.com/office/drawing/2014/main" xmlns="" id="{00000000-0008-0000-15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2" name="Picture 441" descr="http://ebs.toyotavn.com.vn:8000/OA_HTML/cabo/images/t.gif">
          <a:extLst>
            <a:ext uri="{FF2B5EF4-FFF2-40B4-BE49-F238E27FC236}">
              <a16:creationId xmlns:a16="http://schemas.microsoft.com/office/drawing/2014/main" xmlns="" id="{00000000-0008-0000-15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43" name="Picture 442" descr="http://ebs.toyotavn.com.vn:8000/OA_HTML/cabo/images/t.gif">
          <a:extLst>
            <a:ext uri="{FF2B5EF4-FFF2-40B4-BE49-F238E27FC236}">
              <a16:creationId xmlns:a16="http://schemas.microsoft.com/office/drawing/2014/main" xmlns="" id="{00000000-0008-0000-15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4" name="Picture 443" descr="http://ebs.toyotavn.com.vn:8000/OA_HTML/cabo/images/t.gif">
          <a:extLst>
            <a:ext uri="{FF2B5EF4-FFF2-40B4-BE49-F238E27FC236}">
              <a16:creationId xmlns:a16="http://schemas.microsoft.com/office/drawing/2014/main" xmlns="" id="{00000000-0008-0000-15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45" name="Picture 444" descr="http://ebs.toyotavn.com.vn:8000/OA_HTML/cabo/images/t.gif">
          <a:extLst>
            <a:ext uri="{FF2B5EF4-FFF2-40B4-BE49-F238E27FC236}">
              <a16:creationId xmlns:a16="http://schemas.microsoft.com/office/drawing/2014/main" xmlns="" id="{00000000-0008-0000-15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6" name="Picture 445" descr="http://ebs.toyotavn.com.vn:8000/OA_HTML/cabo/images/t.gif">
          <a:extLst>
            <a:ext uri="{FF2B5EF4-FFF2-40B4-BE49-F238E27FC236}">
              <a16:creationId xmlns:a16="http://schemas.microsoft.com/office/drawing/2014/main" xmlns="" id="{00000000-0008-0000-15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47" name="Picture 446" descr="http://ebs.toyotavn.com.vn:8000/OA_HTML/cabo/images/t.gif">
          <a:extLst>
            <a:ext uri="{FF2B5EF4-FFF2-40B4-BE49-F238E27FC236}">
              <a16:creationId xmlns:a16="http://schemas.microsoft.com/office/drawing/2014/main" xmlns="" id="{00000000-0008-0000-15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48" name="Picture 447" descr="http://ebs.toyotavn.com.vn:8000/OA_HTML/cabo/images/t.gif">
          <a:extLst>
            <a:ext uri="{FF2B5EF4-FFF2-40B4-BE49-F238E27FC236}">
              <a16:creationId xmlns:a16="http://schemas.microsoft.com/office/drawing/2014/main" xmlns="" id="{00000000-0008-0000-15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49" name="Picture 448" descr="http://ebs.toyotavn.com.vn:8000/OA_HTML/cabo/images/t.gif">
          <a:extLst>
            <a:ext uri="{FF2B5EF4-FFF2-40B4-BE49-F238E27FC236}">
              <a16:creationId xmlns:a16="http://schemas.microsoft.com/office/drawing/2014/main" xmlns="" id="{00000000-0008-0000-15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50" name="Picture 449" descr="http://ebs.toyotavn.com.vn:8000/OA_HTML/cabo/images/t.gif">
          <a:extLst>
            <a:ext uri="{FF2B5EF4-FFF2-40B4-BE49-F238E27FC236}">
              <a16:creationId xmlns:a16="http://schemas.microsoft.com/office/drawing/2014/main" xmlns="" id="{00000000-0008-0000-15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1" name="Picture 450" descr="http://ebs.toyotavn.com.vn:8000/OA_HTML/cabo/images/t.gif">
          <a:extLst>
            <a:ext uri="{FF2B5EF4-FFF2-40B4-BE49-F238E27FC236}">
              <a16:creationId xmlns:a16="http://schemas.microsoft.com/office/drawing/2014/main" xmlns="" id="{00000000-0008-0000-15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52" name="Picture 451" descr="http://ebs.toyotavn.com.vn:8000/OA_HTML/cabo/images/t.gif">
          <a:extLst>
            <a:ext uri="{FF2B5EF4-FFF2-40B4-BE49-F238E27FC236}">
              <a16:creationId xmlns:a16="http://schemas.microsoft.com/office/drawing/2014/main" xmlns="" id="{00000000-0008-0000-15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3" name="Picture 452" descr="http://ebs.toyotavn.com.vn:8000/OA_HTML/cabo/images/t.gif">
          <a:extLst>
            <a:ext uri="{FF2B5EF4-FFF2-40B4-BE49-F238E27FC236}">
              <a16:creationId xmlns:a16="http://schemas.microsoft.com/office/drawing/2014/main" xmlns="" id="{00000000-0008-0000-15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54" name="Picture 453" descr="http://ebs.toyotavn.com.vn:8000/OA_HTML/cabo/images/t.gif">
          <a:extLst>
            <a:ext uri="{FF2B5EF4-FFF2-40B4-BE49-F238E27FC236}">
              <a16:creationId xmlns:a16="http://schemas.microsoft.com/office/drawing/2014/main" xmlns="" id="{00000000-0008-0000-15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5" name="Picture 454" descr="http://ebs.toyotavn.com.vn:8000/OA_HTML/cabo/images/t.gif">
          <a:extLst>
            <a:ext uri="{FF2B5EF4-FFF2-40B4-BE49-F238E27FC236}">
              <a16:creationId xmlns:a16="http://schemas.microsoft.com/office/drawing/2014/main" xmlns="" id="{00000000-0008-0000-1500-0000C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56" name="Picture 455" descr="http://ebs.toyotavn.com.vn:8000/OA_HTML/cabo/images/t.gif">
          <a:extLst>
            <a:ext uri="{FF2B5EF4-FFF2-40B4-BE49-F238E27FC236}">
              <a16:creationId xmlns:a16="http://schemas.microsoft.com/office/drawing/2014/main" xmlns="" id="{00000000-0008-0000-15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7" name="Picture 456" descr="http://ebs.toyotavn.com.vn:8000/OA_HTML/cabo/images/t.gif">
          <a:extLst>
            <a:ext uri="{FF2B5EF4-FFF2-40B4-BE49-F238E27FC236}">
              <a16:creationId xmlns:a16="http://schemas.microsoft.com/office/drawing/2014/main" xmlns="" id="{00000000-0008-0000-15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8" name="Picture 457" descr="http://ebs.toyotavn.com.vn:8000/OA_HTML/cabo/images/t.gif">
          <a:extLst>
            <a:ext uri="{FF2B5EF4-FFF2-40B4-BE49-F238E27FC236}">
              <a16:creationId xmlns:a16="http://schemas.microsoft.com/office/drawing/2014/main" xmlns="" id="{00000000-0008-0000-15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59" name="Picture 458" descr="http://ebs.toyotavn.com.vn:8000/OA_HTML/cabo/images/t.gif">
          <a:extLst>
            <a:ext uri="{FF2B5EF4-FFF2-40B4-BE49-F238E27FC236}">
              <a16:creationId xmlns:a16="http://schemas.microsoft.com/office/drawing/2014/main" xmlns="" id="{00000000-0008-0000-15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60" name="Picture 459" descr="http://ebs.toyotavn.com.vn:8000/OA_HTML/cabo/images/t.gif">
          <a:extLst>
            <a:ext uri="{FF2B5EF4-FFF2-40B4-BE49-F238E27FC236}">
              <a16:creationId xmlns:a16="http://schemas.microsoft.com/office/drawing/2014/main" xmlns="" id="{00000000-0008-0000-1500-0000C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1" name="Picture 460" descr="http://ebs.toyotavn.com.vn:8000/OA_HTML/cabo/images/t.gif">
          <a:extLst>
            <a:ext uri="{FF2B5EF4-FFF2-40B4-BE49-F238E27FC236}">
              <a16:creationId xmlns:a16="http://schemas.microsoft.com/office/drawing/2014/main" xmlns="" id="{00000000-0008-0000-15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62" name="Picture 461" descr="http://ebs.toyotavn.com.vn:8000/OA_HTML/cabo/images/t.gif">
          <a:extLst>
            <a:ext uri="{FF2B5EF4-FFF2-40B4-BE49-F238E27FC236}">
              <a16:creationId xmlns:a16="http://schemas.microsoft.com/office/drawing/2014/main" xmlns="" id="{00000000-0008-0000-15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3" name="Picture 462" descr="http://ebs.toyotavn.com.vn:8000/OA_HTML/cabo/images/t.gif">
          <a:extLst>
            <a:ext uri="{FF2B5EF4-FFF2-40B4-BE49-F238E27FC236}">
              <a16:creationId xmlns:a16="http://schemas.microsoft.com/office/drawing/2014/main" xmlns="" id="{00000000-0008-0000-15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64" name="Picture 463" descr="http://ebs.toyotavn.com.vn:8000/OA_HTML/cabo/images/t.gif">
          <a:extLst>
            <a:ext uri="{FF2B5EF4-FFF2-40B4-BE49-F238E27FC236}">
              <a16:creationId xmlns:a16="http://schemas.microsoft.com/office/drawing/2014/main" xmlns="" id="{00000000-0008-0000-15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5" name="Picture 464" descr="http://ebs.toyotavn.com.vn:8000/OA_HTML/cabo/images/t.gif">
          <a:extLst>
            <a:ext uri="{FF2B5EF4-FFF2-40B4-BE49-F238E27FC236}">
              <a16:creationId xmlns:a16="http://schemas.microsoft.com/office/drawing/2014/main" xmlns="" id="{00000000-0008-0000-1500-0000D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66" name="Picture 465" descr="http://ebs.toyotavn.com.vn:8000/OA_HTML/cabo/images/t.gif">
          <a:extLst>
            <a:ext uri="{FF2B5EF4-FFF2-40B4-BE49-F238E27FC236}">
              <a16:creationId xmlns:a16="http://schemas.microsoft.com/office/drawing/2014/main" xmlns="" id="{00000000-0008-0000-15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7" name="Picture 466" descr="http://ebs.toyotavn.com.vn:8000/OA_HTML/cabo/images/t.gif">
          <a:extLst>
            <a:ext uri="{FF2B5EF4-FFF2-40B4-BE49-F238E27FC236}">
              <a16:creationId xmlns:a16="http://schemas.microsoft.com/office/drawing/2014/main" xmlns="" id="{00000000-0008-0000-15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68" name="Picture 467" descr="http://ebs.toyotavn.com.vn:8000/OA_HTML/cabo/images/t.gif">
          <a:extLst>
            <a:ext uri="{FF2B5EF4-FFF2-40B4-BE49-F238E27FC236}">
              <a16:creationId xmlns:a16="http://schemas.microsoft.com/office/drawing/2014/main" xmlns="" id="{00000000-0008-0000-15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69" name="Picture 468" descr="http://ebs.toyotavn.com.vn:8000/OA_HTML/cabo/images/t.gif">
          <a:extLst>
            <a:ext uri="{FF2B5EF4-FFF2-40B4-BE49-F238E27FC236}">
              <a16:creationId xmlns:a16="http://schemas.microsoft.com/office/drawing/2014/main" xmlns="" id="{00000000-0008-0000-1500-0000D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70" name="Picture 469" descr="http://ebs.toyotavn.com.vn:8000/OA_HTML/cabo/images/t.gif">
          <a:extLst>
            <a:ext uri="{FF2B5EF4-FFF2-40B4-BE49-F238E27FC236}">
              <a16:creationId xmlns:a16="http://schemas.microsoft.com/office/drawing/2014/main" xmlns="" id="{00000000-0008-0000-1500-0000D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71" name="Picture 470" descr="http://ebs.toyotavn.com.vn:8000/OA_HTML/cabo/images/t.gif">
          <a:extLst>
            <a:ext uri="{FF2B5EF4-FFF2-40B4-BE49-F238E27FC236}">
              <a16:creationId xmlns:a16="http://schemas.microsoft.com/office/drawing/2014/main" xmlns="" id="{00000000-0008-0000-15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72" name="Picture 471" descr="http://ebs.toyotavn.com.vn:8000/OA_HTML/cabo/images/t.gif">
          <a:extLst>
            <a:ext uri="{FF2B5EF4-FFF2-40B4-BE49-F238E27FC236}">
              <a16:creationId xmlns:a16="http://schemas.microsoft.com/office/drawing/2014/main" xmlns="" id="{00000000-0008-0000-15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73" name="Picture 472" descr="http://ebs.toyotavn.com.vn:8000/OA_HTML/cabo/images/t.gif">
          <a:extLst>
            <a:ext uri="{FF2B5EF4-FFF2-40B4-BE49-F238E27FC236}">
              <a16:creationId xmlns:a16="http://schemas.microsoft.com/office/drawing/2014/main" xmlns="" id="{00000000-0008-0000-15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74" name="Picture 473" descr="http://ebs.toyotavn.com.vn:8000/OA_HTML/cabo/images/t.gif">
          <a:extLst>
            <a:ext uri="{FF2B5EF4-FFF2-40B4-BE49-F238E27FC236}">
              <a16:creationId xmlns:a16="http://schemas.microsoft.com/office/drawing/2014/main" xmlns="" id="{00000000-0008-0000-1500-0000D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75" name="Picture 474" descr="http://ebs.toyotavn.com.vn:8000/OA_HTML/cabo/images/t.gif">
          <a:extLst>
            <a:ext uri="{FF2B5EF4-FFF2-40B4-BE49-F238E27FC236}">
              <a16:creationId xmlns:a16="http://schemas.microsoft.com/office/drawing/2014/main" xmlns="" id="{00000000-0008-0000-1500-0000D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76" name="Picture 475" descr="http://ebs.toyotavn.com.vn:8000/OA_HTML/cabo/images/t.gif">
          <a:extLst>
            <a:ext uri="{FF2B5EF4-FFF2-40B4-BE49-F238E27FC236}">
              <a16:creationId xmlns:a16="http://schemas.microsoft.com/office/drawing/2014/main" xmlns="" id="{00000000-0008-0000-15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77" name="Picture 476" descr="http://ebs.toyotavn.com.vn:8000/OA_HTML/cabo/images/t.gif">
          <a:extLst>
            <a:ext uri="{FF2B5EF4-FFF2-40B4-BE49-F238E27FC236}">
              <a16:creationId xmlns:a16="http://schemas.microsoft.com/office/drawing/2014/main" xmlns="" id="{00000000-0008-0000-15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78" name="Picture 477" descr="http://ebs.toyotavn.com.vn:8000/OA_HTML/cabo/images/t.gif">
          <a:extLst>
            <a:ext uri="{FF2B5EF4-FFF2-40B4-BE49-F238E27FC236}">
              <a16:creationId xmlns:a16="http://schemas.microsoft.com/office/drawing/2014/main" xmlns="" id="{00000000-0008-0000-15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79" name="Picture 478" descr="http://ebs.toyotavn.com.vn:8000/OA_HTML/cabo/images/t.gif">
          <a:extLst>
            <a:ext uri="{FF2B5EF4-FFF2-40B4-BE49-F238E27FC236}">
              <a16:creationId xmlns:a16="http://schemas.microsoft.com/office/drawing/2014/main" xmlns="" id="{00000000-0008-0000-15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80" name="Picture 479" descr="http://ebs.toyotavn.com.vn:8000/OA_HTML/cabo/images/t.gif">
          <a:extLst>
            <a:ext uri="{FF2B5EF4-FFF2-40B4-BE49-F238E27FC236}">
              <a16:creationId xmlns:a16="http://schemas.microsoft.com/office/drawing/2014/main" xmlns="" id="{00000000-0008-0000-1500-0000E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81" name="Picture 480" descr="http://ebs.toyotavn.com.vn:8000/OA_HTML/cabo/images/t.gif">
          <a:extLst>
            <a:ext uri="{FF2B5EF4-FFF2-40B4-BE49-F238E27FC236}">
              <a16:creationId xmlns:a16="http://schemas.microsoft.com/office/drawing/2014/main" xmlns="" id="{00000000-0008-0000-15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82" name="Picture 481" descr="http://ebs.toyotavn.com.vn:8000/OA_HTML/cabo/images/t.gif">
          <a:extLst>
            <a:ext uri="{FF2B5EF4-FFF2-40B4-BE49-F238E27FC236}">
              <a16:creationId xmlns:a16="http://schemas.microsoft.com/office/drawing/2014/main" xmlns="" id="{00000000-0008-0000-15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483" name="Picture 482" descr="http://ebs.toyotavn.com.vn:8000/OA_HTML/cabo/images/t.gif">
          <a:extLst>
            <a:ext uri="{FF2B5EF4-FFF2-40B4-BE49-F238E27FC236}">
              <a16:creationId xmlns:a16="http://schemas.microsoft.com/office/drawing/2014/main" xmlns="" id="{00000000-0008-0000-15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84" name="Picture 483" descr="http://ebs.toyotavn.com.vn:8000/OA_HTML/cabo/images/t.gif">
          <a:extLst>
            <a:ext uri="{FF2B5EF4-FFF2-40B4-BE49-F238E27FC236}">
              <a16:creationId xmlns:a16="http://schemas.microsoft.com/office/drawing/2014/main" xmlns="" id="{00000000-0008-0000-15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85" name="Picture 484" descr="http://ebs.toyotavn.com.vn:8000/OA_HTML/cabo/images/t.gif">
          <a:extLst>
            <a:ext uri="{FF2B5EF4-FFF2-40B4-BE49-F238E27FC236}">
              <a16:creationId xmlns:a16="http://schemas.microsoft.com/office/drawing/2014/main" xmlns="" id="{00000000-0008-0000-15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86" name="Picture 485" descr="http://ebs.toyotavn.com.vn:8000/OA_HTML/cabo/images/t.gif">
          <a:extLst>
            <a:ext uri="{FF2B5EF4-FFF2-40B4-BE49-F238E27FC236}">
              <a16:creationId xmlns:a16="http://schemas.microsoft.com/office/drawing/2014/main" xmlns="" id="{00000000-0008-0000-1500-0000E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87" name="Picture 486" descr="http://ebs.toyotavn.com.vn:8000/OA_HTML/cabo/images/t.gif">
          <a:extLst>
            <a:ext uri="{FF2B5EF4-FFF2-40B4-BE49-F238E27FC236}">
              <a16:creationId xmlns:a16="http://schemas.microsoft.com/office/drawing/2014/main" xmlns="" id="{00000000-0008-0000-15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88" name="Picture 487" descr="http://ebs.toyotavn.com.vn:8000/OA_HTML/cabo/images/t.gif">
          <a:extLst>
            <a:ext uri="{FF2B5EF4-FFF2-40B4-BE49-F238E27FC236}">
              <a16:creationId xmlns:a16="http://schemas.microsoft.com/office/drawing/2014/main" xmlns="" id="{00000000-0008-0000-15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89" name="Picture 488" descr="http://ebs.toyotavn.com.vn:8000/OA_HTML/cabo/images/t.gif">
          <a:extLst>
            <a:ext uri="{FF2B5EF4-FFF2-40B4-BE49-F238E27FC236}">
              <a16:creationId xmlns:a16="http://schemas.microsoft.com/office/drawing/2014/main" xmlns="" id="{00000000-0008-0000-1500-0000E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90" name="Picture 489" descr="http://ebs.toyotavn.com.vn:8000/OA_HTML/cabo/images/t.gif">
          <a:extLst>
            <a:ext uri="{FF2B5EF4-FFF2-40B4-BE49-F238E27FC236}">
              <a16:creationId xmlns:a16="http://schemas.microsoft.com/office/drawing/2014/main" xmlns="" id="{00000000-0008-0000-15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1" name="Picture 490" descr="http://ebs.toyotavn.com.vn:8000/OA_HTML/cabo/images/t.gif">
          <a:extLst>
            <a:ext uri="{FF2B5EF4-FFF2-40B4-BE49-F238E27FC236}">
              <a16:creationId xmlns:a16="http://schemas.microsoft.com/office/drawing/2014/main" xmlns="" id="{00000000-0008-0000-15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92" name="Picture 491" descr="http://ebs.toyotavn.com.vn:8000/OA_HTML/cabo/images/t.gif">
          <a:extLst>
            <a:ext uri="{FF2B5EF4-FFF2-40B4-BE49-F238E27FC236}">
              <a16:creationId xmlns:a16="http://schemas.microsoft.com/office/drawing/2014/main" xmlns="" id="{00000000-0008-0000-15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3" name="Picture 492" descr="http://ebs.toyotavn.com.vn:8000/OA_HTML/cabo/images/t.gif">
          <a:extLst>
            <a:ext uri="{FF2B5EF4-FFF2-40B4-BE49-F238E27FC236}">
              <a16:creationId xmlns:a16="http://schemas.microsoft.com/office/drawing/2014/main" xmlns="" id="{00000000-0008-0000-15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94" name="Picture 493" descr="http://ebs.toyotavn.com.vn:8000/OA_HTML/cabo/images/t.gif">
          <a:extLst>
            <a:ext uri="{FF2B5EF4-FFF2-40B4-BE49-F238E27FC236}">
              <a16:creationId xmlns:a16="http://schemas.microsoft.com/office/drawing/2014/main" xmlns="" id="{00000000-0008-0000-1500-0000E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5" name="Picture 494" descr="http://ebs.toyotavn.com.vn:8000/OA_HTML/cabo/images/t.gif">
          <a:extLst>
            <a:ext uri="{FF2B5EF4-FFF2-40B4-BE49-F238E27FC236}">
              <a16:creationId xmlns:a16="http://schemas.microsoft.com/office/drawing/2014/main" xmlns="" id="{00000000-0008-0000-15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96" name="Picture 495" descr="http://ebs.toyotavn.com.vn:8000/OA_HTML/cabo/images/t.gif">
          <a:extLst>
            <a:ext uri="{FF2B5EF4-FFF2-40B4-BE49-F238E27FC236}">
              <a16:creationId xmlns:a16="http://schemas.microsoft.com/office/drawing/2014/main" xmlns="" id="{00000000-0008-0000-15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7" name="Picture 496" descr="http://ebs.toyotavn.com.vn:8000/OA_HTML/cabo/images/t.gif">
          <a:extLst>
            <a:ext uri="{FF2B5EF4-FFF2-40B4-BE49-F238E27FC236}">
              <a16:creationId xmlns:a16="http://schemas.microsoft.com/office/drawing/2014/main" xmlns="" id="{00000000-0008-0000-1500-0000F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498" name="Picture 497" descr="http://ebs.toyotavn.com.vn:8000/OA_HTML/cabo/images/t.gif">
          <a:extLst>
            <a:ext uri="{FF2B5EF4-FFF2-40B4-BE49-F238E27FC236}">
              <a16:creationId xmlns:a16="http://schemas.microsoft.com/office/drawing/2014/main" xmlns="" id="{00000000-0008-0000-15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499" name="Picture 498" descr="http://ebs.toyotavn.com.vn:8000/OA_HTML/cabo/images/t.gif">
          <a:extLst>
            <a:ext uri="{FF2B5EF4-FFF2-40B4-BE49-F238E27FC236}">
              <a16:creationId xmlns:a16="http://schemas.microsoft.com/office/drawing/2014/main" xmlns="" id="{00000000-0008-0000-15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0" name="Picture 499" descr="http://ebs.toyotavn.com.vn:8000/OA_HTML/cabo/images/t.gif">
          <a:extLst>
            <a:ext uri="{FF2B5EF4-FFF2-40B4-BE49-F238E27FC236}">
              <a16:creationId xmlns:a16="http://schemas.microsoft.com/office/drawing/2014/main" xmlns="" id="{00000000-0008-0000-1500-0000F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01" name="Picture 500" descr="http://ebs.toyotavn.com.vn:8000/OA_HTML/cabo/images/t.gif">
          <a:extLst>
            <a:ext uri="{FF2B5EF4-FFF2-40B4-BE49-F238E27FC236}">
              <a16:creationId xmlns:a16="http://schemas.microsoft.com/office/drawing/2014/main" xmlns="" id="{00000000-0008-0000-1500-0000F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2" name="Picture 501" descr="http://ebs.toyotavn.com.vn:8000/OA_HTML/cabo/images/t.gif">
          <a:extLst>
            <a:ext uri="{FF2B5EF4-FFF2-40B4-BE49-F238E27FC236}">
              <a16:creationId xmlns:a16="http://schemas.microsoft.com/office/drawing/2014/main" xmlns="" id="{00000000-0008-0000-15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03" name="Picture 502" descr="http://ebs.toyotavn.com.vn:8000/OA_HTML/cabo/images/t.gif">
          <a:extLst>
            <a:ext uri="{FF2B5EF4-FFF2-40B4-BE49-F238E27FC236}">
              <a16:creationId xmlns:a16="http://schemas.microsoft.com/office/drawing/2014/main" xmlns="" id="{00000000-0008-0000-1500-0000F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4" name="Picture 503" descr="http://ebs.toyotavn.com.vn:8000/OA_HTML/cabo/images/t.gif">
          <a:extLst>
            <a:ext uri="{FF2B5EF4-FFF2-40B4-BE49-F238E27FC236}">
              <a16:creationId xmlns:a16="http://schemas.microsoft.com/office/drawing/2014/main" xmlns="" id="{00000000-0008-0000-15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05" name="Picture 504" descr="http://ebs.toyotavn.com.vn:8000/OA_HTML/cabo/images/t.gif">
          <a:extLst>
            <a:ext uri="{FF2B5EF4-FFF2-40B4-BE49-F238E27FC236}">
              <a16:creationId xmlns:a16="http://schemas.microsoft.com/office/drawing/2014/main" xmlns="" id="{00000000-0008-0000-1500-0000F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6" name="Picture 505" descr="http://ebs.toyotavn.com.vn:8000/OA_HTML/cabo/images/t.gif">
          <a:extLst>
            <a:ext uri="{FF2B5EF4-FFF2-40B4-BE49-F238E27FC236}">
              <a16:creationId xmlns:a16="http://schemas.microsoft.com/office/drawing/2014/main" xmlns="" id="{00000000-0008-0000-1500-0000F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07" name="Picture 506" descr="http://ebs.toyotavn.com.vn:8000/OA_HTML/cabo/images/t.gif">
          <a:extLst>
            <a:ext uri="{FF2B5EF4-FFF2-40B4-BE49-F238E27FC236}">
              <a16:creationId xmlns:a16="http://schemas.microsoft.com/office/drawing/2014/main" xmlns="" id="{00000000-0008-0000-15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08" name="Picture 507" descr="http://ebs.toyotavn.com.vn:8000/OA_HTML/cabo/images/t.gif">
          <a:extLst>
            <a:ext uri="{FF2B5EF4-FFF2-40B4-BE49-F238E27FC236}">
              <a16:creationId xmlns:a16="http://schemas.microsoft.com/office/drawing/2014/main" xmlns="" id="{00000000-0008-0000-15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09" name="Picture 508" descr="http://ebs.toyotavn.com.vn:8000/OA_HTML/cabo/images/t.gif">
          <a:extLst>
            <a:ext uri="{FF2B5EF4-FFF2-40B4-BE49-F238E27FC236}">
              <a16:creationId xmlns:a16="http://schemas.microsoft.com/office/drawing/2014/main" xmlns="" id="{00000000-0008-0000-1500-0000F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10" name="Picture 509" descr="http://ebs.toyotavn.com.vn:8000/OA_HTML/cabo/images/t.gif">
          <a:extLst>
            <a:ext uri="{FF2B5EF4-FFF2-40B4-BE49-F238E27FC236}">
              <a16:creationId xmlns:a16="http://schemas.microsoft.com/office/drawing/2014/main" xmlns="" id="{00000000-0008-0000-1500-0000F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906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11" name="Picture 510" descr="http://ebs.toyotavn.com.vn:8000/OA_HTML/cabo/images/t.gif">
          <a:extLst>
            <a:ext uri="{FF2B5EF4-FFF2-40B4-BE49-F238E27FC236}">
              <a16:creationId xmlns:a16="http://schemas.microsoft.com/office/drawing/2014/main" xmlns="" id="{00000000-0008-0000-1500-0000F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12" name="Picture 511" descr="http://ebs.toyotavn.com.vn:8000/OA_HTML/cabo/images/t.gif">
          <a:extLst>
            <a:ext uri="{FF2B5EF4-FFF2-40B4-BE49-F238E27FC236}">
              <a16:creationId xmlns:a16="http://schemas.microsoft.com/office/drawing/2014/main" xmlns="" id="{00000000-0008-0000-15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13" name="Picture 512" descr="http://ebs.toyotavn.com.vn:8000/OA_HTML/cabo/images/t.gif">
          <a:extLst>
            <a:ext uri="{FF2B5EF4-FFF2-40B4-BE49-F238E27FC236}">
              <a16:creationId xmlns:a16="http://schemas.microsoft.com/office/drawing/2014/main" xmlns="" id="{00000000-0008-0000-15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14" name="Picture 513" descr="http://ebs.toyotavn.com.vn:8000/OA_HTML/cabo/images/t.gif">
          <a:extLst>
            <a:ext uri="{FF2B5EF4-FFF2-40B4-BE49-F238E27FC236}">
              <a16:creationId xmlns:a16="http://schemas.microsoft.com/office/drawing/2014/main" xmlns="" id="{00000000-0008-0000-1500-00000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15" name="Picture 514" descr="http://ebs.toyotavn.com.vn:8000/OA_HTML/cabo/images/t.gif">
          <a:extLst>
            <a:ext uri="{FF2B5EF4-FFF2-40B4-BE49-F238E27FC236}">
              <a16:creationId xmlns:a16="http://schemas.microsoft.com/office/drawing/2014/main" xmlns="" id="{00000000-0008-0000-1500-00000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16" name="Picture 515" descr="http://ebs.toyotavn.com.vn:8000/OA_HTML/cabo/images/t.gif">
          <a:extLst>
            <a:ext uri="{FF2B5EF4-FFF2-40B4-BE49-F238E27FC236}">
              <a16:creationId xmlns:a16="http://schemas.microsoft.com/office/drawing/2014/main" xmlns="" id="{00000000-0008-0000-1500-00000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17" name="Picture 516" descr="http://ebs.toyotavn.com.vn:8000/OA_HTML/cabo/images/t.gif">
          <a:extLst>
            <a:ext uri="{FF2B5EF4-FFF2-40B4-BE49-F238E27FC236}">
              <a16:creationId xmlns:a16="http://schemas.microsoft.com/office/drawing/2014/main" xmlns="" id="{00000000-0008-0000-1500-00000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18" name="Picture 517" descr="http://ebs.toyotavn.com.vn:8000/OA_HTML/cabo/images/t.gif">
          <a:extLst>
            <a:ext uri="{FF2B5EF4-FFF2-40B4-BE49-F238E27FC236}">
              <a16:creationId xmlns:a16="http://schemas.microsoft.com/office/drawing/2014/main" xmlns="" id="{00000000-0008-0000-15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19" name="Picture 518" descr="http://ebs.toyotavn.com.vn:8000/OA_HTML/cabo/images/t.gif">
          <a:extLst>
            <a:ext uri="{FF2B5EF4-FFF2-40B4-BE49-F238E27FC236}">
              <a16:creationId xmlns:a16="http://schemas.microsoft.com/office/drawing/2014/main" xmlns="" id="{00000000-0008-0000-15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20" name="Picture 519" descr="http://ebs.toyotavn.com.vn:8000/OA_HTML/cabo/images/t.gif">
          <a:extLst>
            <a:ext uri="{FF2B5EF4-FFF2-40B4-BE49-F238E27FC236}">
              <a16:creationId xmlns:a16="http://schemas.microsoft.com/office/drawing/2014/main" xmlns="" id="{00000000-0008-0000-1500-00000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21" name="Picture 520" descr="http://ebs.toyotavn.com.vn:8000/OA_HTML/cabo/images/t.gif">
          <a:extLst>
            <a:ext uri="{FF2B5EF4-FFF2-40B4-BE49-F238E27FC236}">
              <a16:creationId xmlns:a16="http://schemas.microsoft.com/office/drawing/2014/main" xmlns="" id="{00000000-0008-0000-1500-00000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22" name="Picture 521" descr="http://ebs.toyotavn.com.vn:8000/OA_HTML/cabo/images/t.gif">
          <a:extLst>
            <a:ext uri="{FF2B5EF4-FFF2-40B4-BE49-F238E27FC236}">
              <a16:creationId xmlns:a16="http://schemas.microsoft.com/office/drawing/2014/main" xmlns="" id="{00000000-0008-0000-15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80676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23" name="Picture 522" descr="http://ebs.toyotavn.com.vn:8000/OA_HTML/cabo/images/t.gif">
          <a:extLst>
            <a:ext uri="{FF2B5EF4-FFF2-40B4-BE49-F238E27FC236}">
              <a16:creationId xmlns:a16="http://schemas.microsoft.com/office/drawing/2014/main" xmlns="" id="{00000000-0008-0000-15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24" name="Picture 523" descr="http://ebs.toyotavn.com.vn:8000/OA_HTML/cabo/images/t.gif">
          <a:extLst>
            <a:ext uri="{FF2B5EF4-FFF2-40B4-BE49-F238E27FC236}">
              <a16:creationId xmlns:a16="http://schemas.microsoft.com/office/drawing/2014/main" xmlns="" id="{00000000-0008-0000-15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25" name="Picture 524" descr="http://ebs.toyotavn.com.vn:8000/OA_HTML/cabo/images/t.gif">
          <a:extLst>
            <a:ext uri="{FF2B5EF4-FFF2-40B4-BE49-F238E27FC236}">
              <a16:creationId xmlns:a16="http://schemas.microsoft.com/office/drawing/2014/main" xmlns="" id="{00000000-0008-0000-1500-00000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26" name="Picture 525" descr="http://ebs.toyotavn.com.vn:8000/OA_HTML/cabo/images/t.gif">
          <a:extLst>
            <a:ext uri="{FF2B5EF4-FFF2-40B4-BE49-F238E27FC236}">
              <a16:creationId xmlns:a16="http://schemas.microsoft.com/office/drawing/2014/main" xmlns="" id="{00000000-0008-0000-1500-00000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27" name="Picture 526" descr="http://ebs.toyotavn.com.vn:8000/OA_HTML/cabo/images/t.gif">
          <a:extLst>
            <a:ext uri="{FF2B5EF4-FFF2-40B4-BE49-F238E27FC236}">
              <a16:creationId xmlns:a16="http://schemas.microsoft.com/office/drawing/2014/main" xmlns="" id="{00000000-0008-0000-15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28" name="Picture 527" descr="http://ebs.toyotavn.com.vn:8000/OA_HTML/cabo/images/t.gif">
          <a:extLst>
            <a:ext uri="{FF2B5EF4-FFF2-40B4-BE49-F238E27FC236}">
              <a16:creationId xmlns:a16="http://schemas.microsoft.com/office/drawing/2014/main" xmlns="" id="{00000000-0008-0000-1500-00001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29" name="Picture 528" descr="http://ebs.toyotavn.com.vn:8000/OA_HTML/cabo/images/t.gif">
          <a:extLst>
            <a:ext uri="{FF2B5EF4-FFF2-40B4-BE49-F238E27FC236}">
              <a16:creationId xmlns:a16="http://schemas.microsoft.com/office/drawing/2014/main" xmlns="" id="{00000000-0008-0000-15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30" name="Picture 529" descr="http://ebs.toyotavn.com.vn:8000/OA_HTML/cabo/images/t.gif">
          <a:extLst>
            <a:ext uri="{FF2B5EF4-FFF2-40B4-BE49-F238E27FC236}">
              <a16:creationId xmlns:a16="http://schemas.microsoft.com/office/drawing/2014/main" xmlns="" id="{00000000-0008-0000-1500-00001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31" name="Picture 530" descr="http://ebs.toyotavn.com.vn:8000/OA_HTML/cabo/images/t.gif">
          <a:extLst>
            <a:ext uri="{FF2B5EF4-FFF2-40B4-BE49-F238E27FC236}">
              <a16:creationId xmlns:a16="http://schemas.microsoft.com/office/drawing/2014/main" xmlns="" id="{00000000-0008-0000-1500-00001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32" name="Picture 531" descr="http://ebs.toyotavn.com.vn:8000/OA_HTML/cabo/images/t.gif">
          <a:extLst>
            <a:ext uri="{FF2B5EF4-FFF2-40B4-BE49-F238E27FC236}">
              <a16:creationId xmlns:a16="http://schemas.microsoft.com/office/drawing/2014/main" xmlns="" id="{00000000-0008-0000-15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33" name="Picture 532" descr="http://ebs.toyotavn.com.vn:8000/OA_HTML/cabo/images/t.gif">
          <a:extLst>
            <a:ext uri="{FF2B5EF4-FFF2-40B4-BE49-F238E27FC236}">
              <a16:creationId xmlns:a16="http://schemas.microsoft.com/office/drawing/2014/main" xmlns="" id="{00000000-0008-0000-15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34" name="Picture 533" descr="http://ebs.toyotavn.com.vn:8000/OA_HTML/cabo/images/t.gif">
          <a:extLst>
            <a:ext uri="{FF2B5EF4-FFF2-40B4-BE49-F238E27FC236}">
              <a16:creationId xmlns:a16="http://schemas.microsoft.com/office/drawing/2014/main" xmlns="" id="{00000000-0008-0000-1500-00001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95726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35" name="Picture 534" descr="http://ebs.toyotavn.com.vn:8000/OA_HTML/cabo/images/t.gif">
          <a:extLst>
            <a:ext uri="{FF2B5EF4-FFF2-40B4-BE49-F238E27FC236}">
              <a16:creationId xmlns:a16="http://schemas.microsoft.com/office/drawing/2014/main" xmlns="" id="{00000000-0008-0000-1500-00001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36" name="Picture 535" descr="http://ebs.toyotavn.com.vn:8000/OA_HTML/cabo/images/t.gif">
          <a:extLst>
            <a:ext uri="{FF2B5EF4-FFF2-40B4-BE49-F238E27FC236}">
              <a16:creationId xmlns:a16="http://schemas.microsoft.com/office/drawing/2014/main" xmlns="" id="{00000000-0008-0000-1500-00001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37" name="Picture 536" descr="http://ebs.toyotavn.com.vn:8000/OA_HTML/cabo/images/t.gif">
          <a:extLst>
            <a:ext uri="{FF2B5EF4-FFF2-40B4-BE49-F238E27FC236}">
              <a16:creationId xmlns:a16="http://schemas.microsoft.com/office/drawing/2014/main" xmlns="" id="{00000000-0008-0000-1500-00001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38" name="Picture 537" descr="http://ebs.toyotavn.com.vn:8000/OA_HTML/cabo/images/t.gif">
          <a:extLst>
            <a:ext uri="{FF2B5EF4-FFF2-40B4-BE49-F238E27FC236}">
              <a16:creationId xmlns:a16="http://schemas.microsoft.com/office/drawing/2014/main" xmlns="" id="{00000000-0008-0000-15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39" name="Picture 538" descr="http://ebs.toyotavn.com.vn:8000/OA_HTML/cabo/images/t.gif">
          <a:extLst>
            <a:ext uri="{FF2B5EF4-FFF2-40B4-BE49-F238E27FC236}">
              <a16:creationId xmlns:a16="http://schemas.microsoft.com/office/drawing/2014/main" xmlns="" id="{00000000-0008-0000-15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40" name="Picture 539" descr="http://ebs.toyotavn.com.vn:8000/OA_HTML/cabo/images/t.gif">
          <a:extLst>
            <a:ext uri="{FF2B5EF4-FFF2-40B4-BE49-F238E27FC236}">
              <a16:creationId xmlns:a16="http://schemas.microsoft.com/office/drawing/2014/main" xmlns="" id="{00000000-0008-0000-1500-00001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1" name="Picture 540" descr="http://ebs.toyotavn.com.vn:8000/OA_HTML/cabo/images/t.gif">
          <a:extLst>
            <a:ext uri="{FF2B5EF4-FFF2-40B4-BE49-F238E27FC236}">
              <a16:creationId xmlns:a16="http://schemas.microsoft.com/office/drawing/2014/main" xmlns="" id="{00000000-0008-0000-15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2" name="Picture 541" descr="http://ebs.toyotavn.com.vn:8000/OA_HTML/cabo/images/t.gif">
          <a:extLst>
            <a:ext uri="{FF2B5EF4-FFF2-40B4-BE49-F238E27FC236}">
              <a16:creationId xmlns:a16="http://schemas.microsoft.com/office/drawing/2014/main" xmlns="" id="{00000000-0008-0000-1500-00001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3" name="Picture 542" descr="http://ebs.toyotavn.com.vn:8000/OA_HTML/cabo/images/t.gif">
          <a:extLst>
            <a:ext uri="{FF2B5EF4-FFF2-40B4-BE49-F238E27FC236}">
              <a16:creationId xmlns:a16="http://schemas.microsoft.com/office/drawing/2014/main" xmlns="" id="{00000000-0008-0000-1500-00001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4" name="Picture 543" descr="http://ebs.toyotavn.com.vn:8000/OA_HTML/cabo/images/t.gif">
          <a:extLst>
            <a:ext uri="{FF2B5EF4-FFF2-40B4-BE49-F238E27FC236}">
              <a16:creationId xmlns:a16="http://schemas.microsoft.com/office/drawing/2014/main" xmlns="" id="{00000000-0008-0000-15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5" name="Picture 544" descr="http://ebs.toyotavn.com.vn:8000/OA_HTML/cabo/images/t.gif">
          <a:extLst>
            <a:ext uri="{FF2B5EF4-FFF2-40B4-BE49-F238E27FC236}">
              <a16:creationId xmlns:a16="http://schemas.microsoft.com/office/drawing/2014/main" xmlns="" id="{00000000-0008-0000-15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46" name="Picture 545" descr="http://ebs.toyotavn.com.vn:8000/OA_HTML/cabo/images/t.gif">
          <a:extLst>
            <a:ext uri="{FF2B5EF4-FFF2-40B4-BE49-F238E27FC236}">
              <a16:creationId xmlns:a16="http://schemas.microsoft.com/office/drawing/2014/main" xmlns="" id="{00000000-0008-0000-1500-00002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03251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47" name="Picture 546" descr="http://ebs.toyotavn.com.vn:8000/OA_HTML/cabo/images/t.gif">
          <a:extLst>
            <a:ext uri="{FF2B5EF4-FFF2-40B4-BE49-F238E27FC236}">
              <a16:creationId xmlns:a16="http://schemas.microsoft.com/office/drawing/2014/main" xmlns="" id="{00000000-0008-0000-1500-00002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48" name="Picture 547" descr="http://ebs.toyotavn.com.vn:8000/OA_HTML/cabo/images/t.gif">
          <a:extLst>
            <a:ext uri="{FF2B5EF4-FFF2-40B4-BE49-F238E27FC236}">
              <a16:creationId xmlns:a16="http://schemas.microsoft.com/office/drawing/2014/main" xmlns="" id="{00000000-0008-0000-15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49" name="Picture 548" descr="http://ebs.toyotavn.com.vn:8000/OA_HTML/cabo/images/t.gif">
          <a:extLst>
            <a:ext uri="{FF2B5EF4-FFF2-40B4-BE49-F238E27FC236}">
              <a16:creationId xmlns:a16="http://schemas.microsoft.com/office/drawing/2014/main" xmlns="" id="{00000000-0008-0000-15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50" name="Picture 549" descr="http://ebs.toyotavn.com.vn:8000/OA_HTML/cabo/images/t.gif">
          <a:extLst>
            <a:ext uri="{FF2B5EF4-FFF2-40B4-BE49-F238E27FC236}">
              <a16:creationId xmlns:a16="http://schemas.microsoft.com/office/drawing/2014/main" xmlns="" id="{00000000-0008-0000-15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51" name="Picture 550" descr="http://ebs.toyotavn.com.vn:8000/OA_HTML/cabo/images/t.gif">
          <a:extLst>
            <a:ext uri="{FF2B5EF4-FFF2-40B4-BE49-F238E27FC236}">
              <a16:creationId xmlns:a16="http://schemas.microsoft.com/office/drawing/2014/main" xmlns="" id="{00000000-0008-0000-1500-00002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52" name="Picture 551" descr="http://ebs.toyotavn.com.vn:8000/OA_HTML/cabo/images/t.gif">
          <a:extLst>
            <a:ext uri="{FF2B5EF4-FFF2-40B4-BE49-F238E27FC236}">
              <a16:creationId xmlns:a16="http://schemas.microsoft.com/office/drawing/2014/main" xmlns="" id="{00000000-0008-0000-1500-00002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3" name="Picture 552" descr="http://ebs.toyotavn.com.vn:8000/OA_HTML/cabo/images/t.gif">
          <a:extLst>
            <a:ext uri="{FF2B5EF4-FFF2-40B4-BE49-F238E27FC236}">
              <a16:creationId xmlns:a16="http://schemas.microsoft.com/office/drawing/2014/main" xmlns="" id="{00000000-0008-0000-15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4" name="Picture 553" descr="http://ebs.toyotavn.com.vn:8000/OA_HTML/cabo/images/t.gif">
          <a:extLst>
            <a:ext uri="{FF2B5EF4-FFF2-40B4-BE49-F238E27FC236}">
              <a16:creationId xmlns:a16="http://schemas.microsoft.com/office/drawing/2014/main" xmlns="" id="{00000000-0008-0000-1500-00002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5" name="Picture 554" descr="http://ebs.toyotavn.com.vn:8000/OA_HTML/cabo/images/t.gif">
          <a:extLst>
            <a:ext uri="{FF2B5EF4-FFF2-40B4-BE49-F238E27FC236}">
              <a16:creationId xmlns:a16="http://schemas.microsoft.com/office/drawing/2014/main" xmlns="" id="{00000000-0008-0000-15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6" name="Picture 555" descr="http://ebs.toyotavn.com.vn:8000/OA_HTML/cabo/images/t.gif">
          <a:extLst>
            <a:ext uri="{FF2B5EF4-FFF2-40B4-BE49-F238E27FC236}">
              <a16:creationId xmlns:a16="http://schemas.microsoft.com/office/drawing/2014/main" xmlns="" id="{00000000-0008-0000-1500-00002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7" name="Picture 556" descr="http://ebs.toyotavn.com.vn:8000/OA_HTML/cabo/images/t.gif">
          <a:extLst>
            <a:ext uri="{FF2B5EF4-FFF2-40B4-BE49-F238E27FC236}">
              <a16:creationId xmlns:a16="http://schemas.microsoft.com/office/drawing/2014/main" xmlns="" id="{00000000-0008-0000-1500-00002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58" name="Picture 557" descr="http://ebs.toyotavn.com.vn:8000/OA_HTML/cabo/images/t.gif">
          <a:extLst>
            <a:ext uri="{FF2B5EF4-FFF2-40B4-BE49-F238E27FC236}">
              <a16:creationId xmlns:a16="http://schemas.microsoft.com/office/drawing/2014/main" xmlns="" id="{00000000-0008-0000-15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18300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59" name="Picture 558" descr="http://ebs.toyotavn.com.vn:8000/OA_HTML/cabo/images/t.gif">
          <a:extLst>
            <a:ext uri="{FF2B5EF4-FFF2-40B4-BE49-F238E27FC236}">
              <a16:creationId xmlns:a16="http://schemas.microsoft.com/office/drawing/2014/main" xmlns="" id="{00000000-0008-0000-15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60" name="Picture 559" descr="http://ebs.toyotavn.com.vn:8000/OA_HTML/cabo/images/t.gif">
          <a:extLst>
            <a:ext uri="{FF2B5EF4-FFF2-40B4-BE49-F238E27FC236}">
              <a16:creationId xmlns:a16="http://schemas.microsoft.com/office/drawing/2014/main" xmlns="" id="{00000000-0008-0000-1500-00003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61" name="Picture 560" descr="http://ebs.toyotavn.com.vn:8000/OA_HTML/cabo/images/t.gif">
          <a:extLst>
            <a:ext uri="{FF2B5EF4-FFF2-40B4-BE49-F238E27FC236}">
              <a16:creationId xmlns:a16="http://schemas.microsoft.com/office/drawing/2014/main" xmlns="" id="{00000000-0008-0000-1500-00003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62" name="Picture 561" descr="http://ebs.toyotavn.com.vn:8000/OA_HTML/cabo/images/t.gif">
          <a:extLst>
            <a:ext uri="{FF2B5EF4-FFF2-40B4-BE49-F238E27FC236}">
              <a16:creationId xmlns:a16="http://schemas.microsoft.com/office/drawing/2014/main" xmlns="" id="{00000000-0008-0000-1500-00003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63" name="Picture 562" descr="http://ebs.toyotavn.com.vn:8000/OA_HTML/cabo/images/t.gif">
          <a:extLst>
            <a:ext uri="{FF2B5EF4-FFF2-40B4-BE49-F238E27FC236}">
              <a16:creationId xmlns:a16="http://schemas.microsoft.com/office/drawing/2014/main" xmlns="" id="{00000000-0008-0000-1500-00003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64" name="Picture 563" descr="http://ebs.toyotavn.com.vn:8000/OA_HTML/cabo/images/t.gif">
          <a:extLst>
            <a:ext uri="{FF2B5EF4-FFF2-40B4-BE49-F238E27FC236}">
              <a16:creationId xmlns:a16="http://schemas.microsoft.com/office/drawing/2014/main" xmlns="" id="{00000000-0008-0000-1500-00003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65" name="Picture 564" descr="http://ebs.toyotavn.com.vn:8000/OA_HTML/cabo/images/t.gif">
          <a:extLst>
            <a:ext uri="{FF2B5EF4-FFF2-40B4-BE49-F238E27FC236}">
              <a16:creationId xmlns:a16="http://schemas.microsoft.com/office/drawing/2014/main" xmlns="" id="{00000000-0008-0000-1500-00003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66" name="Picture 565" descr="http://ebs.toyotavn.com.vn:8000/OA_HTML/cabo/images/t.gif">
          <a:extLst>
            <a:ext uri="{FF2B5EF4-FFF2-40B4-BE49-F238E27FC236}">
              <a16:creationId xmlns:a16="http://schemas.microsoft.com/office/drawing/2014/main" xmlns="" id="{00000000-0008-0000-1500-00003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67" name="Picture 566" descr="http://ebs.toyotavn.com.vn:8000/OA_HTML/cabo/images/t.gif">
          <a:extLst>
            <a:ext uri="{FF2B5EF4-FFF2-40B4-BE49-F238E27FC236}">
              <a16:creationId xmlns:a16="http://schemas.microsoft.com/office/drawing/2014/main" xmlns="" id="{00000000-0008-0000-1500-00003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68" name="Picture 567" descr="http://ebs.toyotavn.com.vn:8000/OA_HTML/cabo/images/t.gif">
          <a:extLst>
            <a:ext uri="{FF2B5EF4-FFF2-40B4-BE49-F238E27FC236}">
              <a16:creationId xmlns:a16="http://schemas.microsoft.com/office/drawing/2014/main" xmlns="" id="{00000000-0008-0000-15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69" name="Picture 568" descr="http://ebs.toyotavn.com.vn:8000/OA_HTML/cabo/images/t.gif">
          <a:extLst>
            <a:ext uri="{FF2B5EF4-FFF2-40B4-BE49-F238E27FC236}">
              <a16:creationId xmlns:a16="http://schemas.microsoft.com/office/drawing/2014/main" xmlns="" id="{00000000-0008-0000-15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70" name="Picture 569" descr="http://ebs.toyotavn.com.vn:8000/OA_HTML/cabo/images/t.gif">
          <a:extLst>
            <a:ext uri="{FF2B5EF4-FFF2-40B4-BE49-F238E27FC236}">
              <a16:creationId xmlns:a16="http://schemas.microsoft.com/office/drawing/2014/main" xmlns="" id="{00000000-0008-0000-1500-00003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258252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71" name="Picture 570" descr="http://ebs.toyotavn.com.vn:8000/OA_HTML/cabo/images/t.gif">
          <a:extLst>
            <a:ext uri="{FF2B5EF4-FFF2-40B4-BE49-F238E27FC236}">
              <a16:creationId xmlns:a16="http://schemas.microsoft.com/office/drawing/2014/main" xmlns="" id="{00000000-0008-0000-15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72" name="Picture 571" descr="http://ebs.toyotavn.com.vn:8000/OA_HTML/cabo/images/t.gif">
          <a:extLst>
            <a:ext uri="{FF2B5EF4-FFF2-40B4-BE49-F238E27FC236}">
              <a16:creationId xmlns:a16="http://schemas.microsoft.com/office/drawing/2014/main" xmlns="" id="{00000000-0008-0000-1500-00003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73" name="Picture 572" descr="http://ebs.toyotavn.com.vn:8000/OA_HTML/cabo/images/t.gif">
          <a:extLst>
            <a:ext uri="{FF2B5EF4-FFF2-40B4-BE49-F238E27FC236}">
              <a16:creationId xmlns:a16="http://schemas.microsoft.com/office/drawing/2014/main" xmlns="" id="{00000000-0008-0000-1500-00003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74" name="Picture 573" descr="http://ebs.toyotavn.com.vn:8000/OA_HTML/cabo/images/t.gif">
          <a:extLst>
            <a:ext uri="{FF2B5EF4-FFF2-40B4-BE49-F238E27FC236}">
              <a16:creationId xmlns:a16="http://schemas.microsoft.com/office/drawing/2014/main" xmlns="" id="{00000000-0008-0000-15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75" name="Picture 574" descr="http://ebs.toyotavn.com.vn:8000/OA_HTML/cabo/images/t.gif">
          <a:extLst>
            <a:ext uri="{FF2B5EF4-FFF2-40B4-BE49-F238E27FC236}">
              <a16:creationId xmlns:a16="http://schemas.microsoft.com/office/drawing/2014/main" xmlns="" id="{00000000-0008-0000-15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76" name="Picture 575" descr="http://ebs.toyotavn.com.vn:8000/OA_HTML/cabo/images/t.gif">
          <a:extLst>
            <a:ext uri="{FF2B5EF4-FFF2-40B4-BE49-F238E27FC236}">
              <a16:creationId xmlns:a16="http://schemas.microsoft.com/office/drawing/2014/main" xmlns="" id="{00000000-0008-0000-1500-00004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77" name="Picture 576" descr="http://ebs.toyotavn.com.vn:8000/OA_HTML/cabo/images/t.gif">
          <a:extLst>
            <a:ext uri="{FF2B5EF4-FFF2-40B4-BE49-F238E27FC236}">
              <a16:creationId xmlns:a16="http://schemas.microsoft.com/office/drawing/2014/main" xmlns="" id="{00000000-0008-0000-1500-00004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78" name="Picture 577" descr="http://ebs.toyotavn.com.vn:8000/OA_HTML/cabo/images/t.gif">
          <a:extLst>
            <a:ext uri="{FF2B5EF4-FFF2-40B4-BE49-F238E27FC236}">
              <a16:creationId xmlns:a16="http://schemas.microsoft.com/office/drawing/2014/main" xmlns="" id="{00000000-0008-0000-1500-00004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79" name="Picture 578" descr="http://ebs.toyotavn.com.vn:8000/OA_HTML/cabo/images/t.gif">
          <a:extLst>
            <a:ext uri="{FF2B5EF4-FFF2-40B4-BE49-F238E27FC236}">
              <a16:creationId xmlns:a16="http://schemas.microsoft.com/office/drawing/2014/main" xmlns="" id="{00000000-0008-0000-1500-00004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80" name="Picture 579" descr="http://ebs.toyotavn.com.vn:8000/OA_HTML/cabo/images/t.gif">
          <a:extLst>
            <a:ext uri="{FF2B5EF4-FFF2-40B4-BE49-F238E27FC236}">
              <a16:creationId xmlns:a16="http://schemas.microsoft.com/office/drawing/2014/main" xmlns="" id="{00000000-0008-0000-1500-00004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81" name="Picture 580" descr="http://ebs.toyotavn.com.vn:8000/OA_HTML/cabo/images/t.gif">
          <a:extLst>
            <a:ext uri="{FF2B5EF4-FFF2-40B4-BE49-F238E27FC236}">
              <a16:creationId xmlns:a16="http://schemas.microsoft.com/office/drawing/2014/main" xmlns="" id="{00000000-0008-0000-1500-00004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82" name="Picture 581" descr="http://ebs.toyotavn.com.vn:8000/OA_HTML/cabo/images/t.gif">
          <a:extLst>
            <a:ext uri="{FF2B5EF4-FFF2-40B4-BE49-F238E27FC236}">
              <a16:creationId xmlns:a16="http://schemas.microsoft.com/office/drawing/2014/main" xmlns="" id="{00000000-0008-0000-1500-00004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0874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83" name="Picture 582" descr="http://ebs.toyotavn.com.vn:8000/OA_HTML/cabo/images/t.gif">
          <a:extLst>
            <a:ext uri="{FF2B5EF4-FFF2-40B4-BE49-F238E27FC236}">
              <a16:creationId xmlns:a16="http://schemas.microsoft.com/office/drawing/2014/main" xmlns="" id="{00000000-0008-0000-1500-00004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84" name="Picture 583" descr="http://ebs.toyotavn.com.vn:8000/OA_HTML/cabo/images/t.gif">
          <a:extLst>
            <a:ext uri="{FF2B5EF4-FFF2-40B4-BE49-F238E27FC236}">
              <a16:creationId xmlns:a16="http://schemas.microsoft.com/office/drawing/2014/main" xmlns="" id="{00000000-0008-0000-1500-00004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85" name="Picture 584" descr="http://ebs.toyotavn.com.vn:8000/OA_HTML/cabo/images/t.gif">
          <a:extLst>
            <a:ext uri="{FF2B5EF4-FFF2-40B4-BE49-F238E27FC236}">
              <a16:creationId xmlns:a16="http://schemas.microsoft.com/office/drawing/2014/main" xmlns="" id="{00000000-0008-0000-1500-00004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86" name="Picture 585" descr="http://ebs.toyotavn.com.vn:8000/OA_HTML/cabo/images/t.gif">
          <a:extLst>
            <a:ext uri="{FF2B5EF4-FFF2-40B4-BE49-F238E27FC236}">
              <a16:creationId xmlns:a16="http://schemas.microsoft.com/office/drawing/2014/main" xmlns="" id="{00000000-0008-0000-1500-00004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55</xdr:row>
      <xdr:rowOff>0</xdr:rowOff>
    </xdr:from>
    <xdr:ext cx="38100" cy="38100"/>
    <xdr:pic>
      <xdr:nvPicPr>
        <xdr:cNvPr id="587" name="Picture 586" descr="http://ebs.toyotavn.com.vn:8000/OA_HTML/cabo/images/t.gif">
          <a:extLst>
            <a:ext uri="{FF2B5EF4-FFF2-40B4-BE49-F238E27FC236}">
              <a16:creationId xmlns:a16="http://schemas.microsoft.com/office/drawing/2014/main" xmlns="" id="{00000000-0008-0000-1500-00004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55</xdr:row>
      <xdr:rowOff>0</xdr:rowOff>
    </xdr:from>
    <xdr:ext cx="38100" cy="38100"/>
    <xdr:pic>
      <xdr:nvPicPr>
        <xdr:cNvPr id="588" name="Picture 587" descr="http://ebs.toyotavn.com.vn:8000/OA_HTML/cabo/images/t.gif">
          <a:extLst>
            <a:ext uri="{FF2B5EF4-FFF2-40B4-BE49-F238E27FC236}">
              <a16:creationId xmlns:a16="http://schemas.microsoft.com/office/drawing/2014/main" xmlns="" id="{00000000-0008-0000-1500-00004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89" name="Picture 588" descr="http://ebs.toyotavn.com.vn:8000/OA_HTML/cabo/images/t.gif">
          <a:extLst>
            <a:ext uri="{FF2B5EF4-FFF2-40B4-BE49-F238E27FC236}">
              <a16:creationId xmlns:a16="http://schemas.microsoft.com/office/drawing/2014/main" xmlns="" id="{00000000-0008-0000-1500-00004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90" name="Picture 589" descr="http://ebs.toyotavn.com.vn:8000/OA_HTML/cabo/images/t.gif">
          <a:extLst>
            <a:ext uri="{FF2B5EF4-FFF2-40B4-BE49-F238E27FC236}">
              <a16:creationId xmlns:a16="http://schemas.microsoft.com/office/drawing/2014/main" xmlns="" id="{00000000-0008-0000-1500-00004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91" name="Picture 590" descr="http://ebs.toyotavn.com.vn:8000/OA_HTML/cabo/images/t.gif">
          <a:extLst>
            <a:ext uri="{FF2B5EF4-FFF2-40B4-BE49-F238E27FC236}">
              <a16:creationId xmlns:a16="http://schemas.microsoft.com/office/drawing/2014/main" xmlns="" id="{00000000-0008-0000-1500-00004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92" name="Picture 591" descr="http://ebs.toyotavn.com.vn:8000/OA_HTML/cabo/images/t.gif">
          <a:extLst>
            <a:ext uri="{FF2B5EF4-FFF2-40B4-BE49-F238E27FC236}">
              <a16:creationId xmlns:a16="http://schemas.microsoft.com/office/drawing/2014/main" xmlns="" id="{00000000-0008-0000-1500-00005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93" name="Picture 592" descr="http://ebs.toyotavn.com.vn:8000/OA_HTML/cabo/images/t.gif">
          <a:extLst>
            <a:ext uri="{FF2B5EF4-FFF2-40B4-BE49-F238E27FC236}">
              <a16:creationId xmlns:a16="http://schemas.microsoft.com/office/drawing/2014/main" xmlns="" id="{00000000-0008-0000-1500-00005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31</xdr:row>
      <xdr:rowOff>0</xdr:rowOff>
    </xdr:from>
    <xdr:ext cx="38100" cy="38100"/>
    <xdr:pic>
      <xdr:nvPicPr>
        <xdr:cNvPr id="594" name="Picture 593" descr="http://ebs.toyotavn.com.vn:8000/OA_HTML/cabo/images/t.gif">
          <a:extLst>
            <a:ext uri="{FF2B5EF4-FFF2-40B4-BE49-F238E27FC236}">
              <a16:creationId xmlns:a16="http://schemas.microsoft.com/office/drawing/2014/main" xmlns="" id="{00000000-0008-0000-1500-00005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59450" y="148399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41</xdr:col>
      <xdr:colOff>12246</xdr:colOff>
      <xdr:row>27</xdr:row>
      <xdr:rowOff>138794</xdr:rowOff>
    </xdr:from>
    <xdr:to>
      <xdr:col>43</xdr:col>
      <xdr:colOff>308881</xdr:colOff>
      <xdr:row>29</xdr:row>
      <xdr:rowOff>122465</xdr:rowOff>
    </xdr:to>
    <xdr:sp macro="" textlink="">
      <xdr:nvSpPr>
        <xdr:cNvPr id="599" name="Oval 9">
          <a:extLst>
            <a:ext uri="{FF2B5EF4-FFF2-40B4-BE49-F238E27FC236}">
              <a16:creationId xmlns:a16="http://schemas.microsoft.com/office/drawing/2014/main" xmlns="" id="{00000000-0008-0000-1500-000057020000}"/>
            </a:ext>
          </a:extLst>
        </xdr:cNvPr>
        <xdr:cNvSpPr>
          <a:spLocks noChangeArrowheads="1"/>
        </xdr:cNvSpPr>
      </xdr:nvSpPr>
      <xdr:spPr bwMode="auto">
        <a:xfrm>
          <a:off x="12823371" y="4529819"/>
          <a:ext cx="925285" cy="374196"/>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16329</xdr:colOff>
      <xdr:row>12</xdr:row>
      <xdr:rowOff>2721</xdr:rowOff>
    </xdr:from>
    <xdr:to>
      <xdr:col>11</xdr:col>
      <xdr:colOff>149679</xdr:colOff>
      <xdr:row>13</xdr:row>
      <xdr:rowOff>27214</xdr:rowOff>
    </xdr:to>
    <xdr:sp macro="" textlink="">
      <xdr:nvSpPr>
        <xdr:cNvPr id="611" name="Rectangle 610">
          <a:extLst>
            <a:ext uri="{FF2B5EF4-FFF2-40B4-BE49-F238E27FC236}">
              <a16:creationId xmlns:a16="http://schemas.microsoft.com/office/drawing/2014/main" xmlns="" id="{00000000-0008-0000-1500-000063020000}"/>
            </a:ext>
          </a:extLst>
        </xdr:cNvPr>
        <xdr:cNvSpPr/>
      </xdr:nvSpPr>
      <xdr:spPr>
        <a:xfrm>
          <a:off x="261258" y="2030185"/>
          <a:ext cx="3262992" cy="255815"/>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66675</xdr:colOff>
      <xdr:row>62</xdr:row>
      <xdr:rowOff>171450</xdr:rowOff>
    </xdr:from>
    <xdr:to>
      <xdr:col>2</xdr:col>
      <xdr:colOff>123825</xdr:colOff>
      <xdr:row>64</xdr:row>
      <xdr:rowOff>0</xdr:rowOff>
    </xdr:to>
    <xdr:sp macro="" textlink="">
      <xdr:nvSpPr>
        <xdr:cNvPr id="612" name="Text Box 3">
          <a:extLst>
            <a:ext uri="{FF2B5EF4-FFF2-40B4-BE49-F238E27FC236}">
              <a16:creationId xmlns:a16="http://schemas.microsoft.com/office/drawing/2014/main" xmlns="" id="{00000000-0008-0000-1500-000064020000}"/>
            </a:ext>
          </a:extLst>
        </xdr:cNvPr>
        <xdr:cNvSpPr txBox="1">
          <a:spLocks noChangeArrowheads="1"/>
        </xdr:cNvSpPr>
      </xdr:nvSpPr>
      <xdr:spPr bwMode="auto">
        <a:xfrm>
          <a:off x="638175" y="7286625"/>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66675</xdr:colOff>
      <xdr:row>64</xdr:row>
      <xdr:rowOff>180975</xdr:rowOff>
    </xdr:from>
    <xdr:to>
      <xdr:col>2</xdr:col>
      <xdr:colOff>123825</xdr:colOff>
      <xdr:row>66</xdr:row>
      <xdr:rowOff>9525</xdr:rowOff>
    </xdr:to>
    <xdr:sp macro="" textlink="">
      <xdr:nvSpPr>
        <xdr:cNvPr id="613" name="Text Box 4">
          <a:extLst>
            <a:ext uri="{FF2B5EF4-FFF2-40B4-BE49-F238E27FC236}">
              <a16:creationId xmlns:a16="http://schemas.microsoft.com/office/drawing/2014/main" xmlns="" id="{00000000-0008-0000-1500-000065020000}"/>
            </a:ext>
          </a:extLst>
        </xdr:cNvPr>
        <xdr:cNvSpPr txBox="1">
          <a:spLocks noChangeArrowheads="1"/>
        </xdr:cNvSpPr>
      </xdr:nvSpPr>
      <xdr:spPr bwMode="auto">
        <a:xfrm>
          <a:off x="638175" y="7677150"/>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1</xdr:col>
      <xdr:colOff>66675</xdr:colOff>
      <xdr:row>66</xdr:row>
      <xdr:rowOff>180975</xdr:rowOff>
    </xdr:from>
    <xdr:to>
      <xdr:col>2</xdr:col>
      <xdr:colOff>123825</xdr:colOff>
      <xdr:row>68</xdr:row>
      <xdr:rowOff>9525</xdr:rowOff>
    </xdr:to>
    <xdr:sp macro="" textlink="">
      <xdr:nvSpPr>
        <xdr:cNvPr id="614" name="Text Box 5">
          <a:extLst>
            <a:ext uri="{FF2B5EF4-FFF2-40B4-BE49-F238E27FC236}">
              <a16:creationId xmlns:a16="http://schemas.microsoft.com/office/drawing/2014/main" xmlns="" id="{00000000-0008-0000-1500-000066020000}"/>
            </a:ext>
          </a:extLst>
        </xdr:cNvPr>
        <xdr:cNvSpPr txBox="1">
          <a:spLocks noChangeArrowheads="1"/>
        </xdr:cNvSpPr>
      </xdr:nvSpPr>
      <xdr:spPr bwMode="auto">
        <a:xfrm>
          <a:off x="638175" y="8058150"/>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1</xdr:col>
      <xdr:colOff>76200</xdr:colOff>
      <xdr:row>78</xdr:row>
      <xdr:rowOff>0</xdr:rowOff>
    </xdr:from>
    <xdr:to>
      <xdr:col>2</xdr:col>
      <xdr:colOff>133350</xdr:colOff>
      <xdr:row>79</xdr:row>
      <xdr:rowOff>19050</xdr:rowOff>
    </xdr:to>
    <xdr:sp macro="" textlink="">
      <xdr:nvSpPr>
        <xdr:cNvPr id="615" name="Text Box 6">
          <a:extLst>
            <a:ext uri="{FF2B5EF4-FFF2-40B4-BE49-F238E27FC236}">
              <a16:creationId xmlns:a16="http://schemas.microsoft.com/office/drawing/2014/main" xmlns="" id="{00000000-0008-0000-1500-000067020000}"/>
            </a:ext>
          </a:extLst>
        </xdr:cNvPr>
        <xdr:cNvSpPr txBox="1">
          <a:spLocks noChangeArrowheads="1"/>
        </xdr:cNvSpPr>
      </xdr:nvSpPr>
      <xdr:spPr bwMode="auto">
        <a:xfrm>
          <a:off x="647700" y="10163175"/>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6</xdr:col>
      <xdr:colOff>85725</xdr:colOff>
      <xdr:row>59</xdr:row>
      <xdr:rowOff>95250</xdr:rowOff>
    </xdr:from>
    <xdr:to>
      <xdr:col>8</xdr:col>
      <xdr:colOff>104775</xdr:colOff>
      <xdr:row>59</xdr:row>
      <xdr:rowOff>95250</xdr:rowOff>
    </xdr:to>
    <xdr:sp macro="" textlink="">
      <xdr:nvSpPr>
        <xdr:cNvPr id="616" name="Line 19">
          <a:extLst>
            <a:ext uri="{FF2B5EF4-FFF2-40B4-BE49-F238E27FC236}">
              <a16:creationId xmlns:a16="http://schemas.microsoft.com/office/drawing/2014/main" xmlns="" id="{00000000-0008-0000-1500-000068020000}"/>
            </a:ext>
          </a:extLst>
        </xdr:cNvPr>
        <xdr:cNvSpPr>
          <a:spLocks noChangeShapeType="1"/>
        </xdr:cNvSpPr>
      </xdr:nvSpPr>
      <xdr:spPr bwMode="auto">
        <a:xfrm>
          <a:off x="1609725" y="6638925"/>
          <a:ext cx="400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58</xdr:row>
      <xdr:rowOff>38100</xdr:rowOff>
    </xdr:from>
    <xdr:to>
      <xdr:col>15</xdr:col>
      <xdr:colOff>38100</xdr:colOff>
      <xdr:row>59</xdr:row>
      <xdr:rowOff>123825</xdr:rowOff>
    </xdr:to>
    <xdr:sp macro="" textlink="">
      <xdr:nvSpPr>
        <xdr:cNvPr id="617" name="Line 20">
          <a:extLst>
            <a:ext uri="{FF2B5EF4-FFF2-40B4-BE49-F238E27FC236}">
              <a16:creationId xmlns:a16="http://schemas.microsoft.com/office/drawing/2014/main" xmlns="" id="{00000000-0008-0000-1500-000069020000}"/>
            </a:ext>
          </a:extLst>
        </xdr:cNvPr>
        <xdr:cNvSpPr>
          <a:spLocks noChangeShapeType="1"/>
        </xdr:cNvSpPr>
      </xdr:nvSpPr>
      <xdr:spPr bwMode="auto">
        <a:xfrm flipV="1">
          <a:off x="3276600" y="6391275"/>
          <a:ext cx="0" cy="2762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104775</xdr:colOff>
      <xdr:row>59</xdr:row>
      <xdr:rowOff>123825</xdr:rowOff>
    </xdr:from>
    <xdr:to>
      <xdr:col>15</xdr:col>
      <xdr:colOff>28575</xdr:colOff>
      <xdr:row>59</xdr:row>
      <xdr:rowOff>123825</xdr:rowOff>
    </xdr:to>
    <xdr:sp macro="" textlink="">
      <xdr:nvSpPr>
        <xdr:cNvPr id="618" name="Line 21">
          <a:extLst>
            <a:ext uri="{FF2B5EF4-FFF2-40B4-BE49-F238E27FC236}">
              <a16:creationId xmlns:a16="http://schemas.microsoft.com/office/drawing/2014/main" xmlns="" id="{00000000-0008-0000-1500-00006A020000}"/>
            </a:ext>
          </a:extLst>
        </xdr:cNvPr>
        <xdr:cNvSpPr>
          <a:spLocks noChangeShapeType="1"/>
        </xdr:cNvSpPr>
      </xdr:nvSpPr>
      <xdr:spPr bwMode="auto">
        <a:xfrm>
          <a:off x="2962275" y="666750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85725</xdr:colOff>
      <xdr:row>60</xdr:row>
      <xdr:rowOff>114300</xdr:rowOff>
    </xdr:from>
    <xdr:to>
      <xdr:col>7</xdr:col>
      <xdr:colOff>66675</xdr:colOff>
      <xdr:row>60</xdr:row>
      <xdr:rowOff>114300</xdr:rowOff>
    </xdr:to>
    <xdr:sp macro="" textlink="">
      <xdr:nvSpPr>
        <xdr:cNvPr id="619" name="Line 22">
          <a:extLst>
            <a:ext uri="{FF2B5EF4-FFF2-40B4-BE49-F238E27FC236}">
              <a16:creationId xmlns:a16="http://schemas.microsoft.com/office/drawing/2014/main" xmlns="" id="{00000000-0008-0000-1500-00006B020000}"/>
            </a:ext>
          </a:extLst>
        </xdr:cNvPr>
        <xdr:cNvSpPr>
          <a:spLocks noChangeShapeType="1"/>
        </xdr:cNvSpPr>
      </xdr:nvSpPr>
      <xdr:spPr bwMode="auto">
        <a:xfrm>
          <a:off x="1609725" y="6848475"/>
          <a:ext cx="1714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76200</xdr:colOff>
      <xdr:row>59</xdr:row>
      <xdr:rowOff>95250</xdr:rowOff>
    </xdr:from>
    <xdr:to>
      <xdr:col>7</xdr:col>
      <xdr:colOff>76200</xdr:colOff>
      <xdr:row>60</xdr:row>
      <xdr:rowOff>114300</xdr:rowOff>
    </xdr:to>
    <xdr:sp macro="" textlink="">
      <xdr:nvSpPr>
        <xdr:cNvPr id="620" name="Line 23">
          <a:extLst>
            <a:ext uri="{FF2B5EF4-FFF2-40B4-BE49-F238E27FC236}">
              <a16:creationId xmlns:a16="http://schemas.microsoft.com/office/drawing/2014/main" xmlns="" id="{00000000-0008-0000-1500-00006C020000}"/>
            </a:ext>
          </a:extLst>
        </xdr:cNvPr>
        <xdr:cNvSpPr>
          <a:spLocks noChangeShapeType="1"/>
        </xdr:cNvSpPr>
      </xdr:nvSpPr>
      <xdr:spPr bwMode="auto">
        <a:xfrm flipV="1">
          <a:off x="1790700" y="6638925"/>
          <a:ext cx="0" cy="209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66675</xdr:colOff>
      <xdr:row>79</xdr:row>
      <xdr:rowOff>180975</xdr:rowOff>
    </xdr:from>
    <xdr:to>
      <xdr:col>2</xdr:col>
      <xdr:colOff>123825</xdr:colOff>
      <xdr:row>81</xdr:row>
      <xdr:rowOff>9525</xdr:rowOff>
    </xdr:to>
    <xdr:sp macro="" textlink="">
      <xdr:nvSpPr>
        <xdr:cNvPr id="621" name="Text Box 27">
          <a:extLst>
            <a:ext uri="{FF2B5EF4-FFF2-40B4-BE49-F238E27FC236}">
              <a16:creationId xmlns:a16="http://schemas.microsoft.com/office/drawing/2014/main" xmlns="" id="{00000000-0008-0000-1500-00006D020000}"/>
            </a:ext>
          </a:extLst>
        </xdr:cNvPr>
        <xdr:cNvSpPr txBox="1">
          <a:spLocks noChangeArrowheads="1"/>
        </xdr:cNvSpPr>
      </xdr:nvSpPr>
      <xdr:spPr bwMode="auto">
        <a:xfrm>
          <a:off x="638175" y="10534650"/>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editAs="oneCell">
    <xdr:from>
      <xdr:col>0</xdr:col>
      <xdr:colOff>176893</xdr:colOff>
      <xdr:row>28</xdr:row>
      <xdr:rowOff>13607</xdr:rowOff>
    </xdr:from>
    <xdr:to>
      <xdr:col>9</xdr:col>
      <xdr:colOff>81643</xdr:colOff>
      <xdr:row>29</xdr:row>
      <xdr:rowOff>159204</xdr:rowOff>
    </xdr:to>
    <xdr:pic>
      <xdr:nvPicPr>
        <xdr:cNvPr id="622" name="Picture 621">
          <a:extLst>
            <a:ext uri="{FF2B5EF4-FFF2-40B4-BE49-F238E27FC236}">
              <a16:creationId xmlns:a16="http://schemas.microsoft.com/office/drawing/2014/main" xmlns="" id="{00000000-0008-0000-1500-00006E020000}"/>
            </a:ext>
          </a:extLst>
        </xdr:cNvPr>
        <xdr:cNvPicPr>
          <a:picLocks noChangeAspect="1"/>
        </xdr:cNvPicPr>
      </xdr:nvPicPr>
      <xdr:blipFill rotWithShape="1">
        <a:blip xmlns:r="http://schemas.openxmlformats.org/officeDocument/2006/relationships" r:embed="rId3"/>
        <a:srcRect l="65187" t="47439" r="13047" b="49212"/>
        <a:stretch/>
      </xdr:blipFill>
      <xdr:spPr>
        <a:xfrm>
          <a:off x="176893" y="4612821"/>
          <a:ext cx="2653393" cy="336097"/>
        </a:xfrm>
        <a:prstGeom prst="rect">
          <a:avLst/>
        </a:prstGeom>
      </xdr:spPr>
    </xdr:pic>
    <xdr:clientData/>
  </xdr:twoCellAnchor>
  <xdr:twoCellAnchor>
    <xdr:from>
      <xdr:col>1</xdr:col>
      <xdr:colOff>97969</xdr:colOff>
      <xdr:row>33</xdr:row>
      <xdr:rowOff>261259</xdr:rowOff>
    </xdr:from>
    <xdr:to>
      <xdr:col>44</xdr:col>
      <xdr:colOff>0</xdr:colOff>
      <xdr:row>35</xdr:row>
      <xdr:rowOff>80284</xdr:rowOff>
    </xdr:to>
    <xdr:sp macro="" textlink="">
      <xdr:nvSpPr>
        <xdr:cNvPr id="623" name="Oval 13">
          <a:extLst>
            <a:ext uri="{FF2B5EF4-FFF2-40B4-BE49-F238E27FC236}">
              <a16:creationId xmlns:a16="http://schemas.microsoft.com/office/drawing/2014/main" xmlns="" id="{00000000-0008-0000-1500-00006F020000}"/>
            </a:ext>
          </a:extLst>
        </xdr:cNvPr>
        <xdr:cNvSpPr>
          <a:spLocks noChangeArrowheads="1"/>
        </xdr:cNvSpPr>
      </xdr:nvSpPr>
      <xdr:spPr bwMode="auto">
        <a:xfrm>
          <a:off x="342898" y="6017080"/>
          <a:ext cx="13359495" cy="39052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49</xdr:col>
      <xdr:colOff>0</xdr:colOff>
      <xdr:row>33</xdr:row>
      <xdr:rowOff>0</xdr:rowOff>
    </xdr:from>
    <xdr:to>
      <xdr:col>50</xdr:col>
      <xdr:colOff>288472</xdr:colOff>
      <xdr:row>33</xdr:row>
      <xdr:rowOff>195943</xdr:rowOff>
    </xdr:to>
    <xdr:grpSp>
      <xdr:nvGrpSpPr>
        <xdr:cNvPr id="624" name="Group 623">
          <a:extLst>
            <a:ext uri="{FF2B5EF4-FFF2-40B4-BE49-F238E27FC236}">
              <a16:creationId xmlns:a16="http://schemas.microsoft.com/office/drawing/2014/main" xmlns="" id="{00000000-0008-0000-1500-000070020000}"/>
            </a:ext>
          </a:extLst>
        </xdr:cNvPr>
        <xdr:cNvGrpSpPr/>
      </xdr:nvGrpSpPr>
      <xdr:grpSpPr>
        <a:xfrm>
          <a:off x="15267214" y="6449786"/>
          <a:ext cx="601437" cy="195943"/>
          <a:chOff x="5959928" y="3878036"/>
          <a:chExt cx="601437" cy="209550"/>
        </a:xfrm>
      </xdr:grpSpPr>
      <xdr:sp macro="" textlink="">
        <xdr:nvSpPr>
          <xdr:cNvPr id="625" name="Text Box 13">
            <a:extLst>
              <a:ext uri="{FF2B5EF4-FFF2-40B4-BE49-F238E27FC236}">
                <a16:creationId xmlns:a16="http://schemas.microsoft.com/office/drawing/2014/main" xmlns="" id="{00000000-0008-0000-1500-00007102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626" name="Line 14">
            <a:extLst>
              <a:ext uri="{FF2B5EF4-FFF2-40B4-BE49-F238E27FC236}">
                <a16:creationId xmlns:a16="http://schemas.microsoft.com/office/drawing/2014/main" xmlns="" id="{00000000-0008-0000-1500-00007202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26</xdr:col>
      <xdr:colOff>274864</xdr:colOff>
      <xdr:row>55</xdr:row>
      <xdr:rowOff>57147</xdr:rowOff>
    </xdr:from>
    <xdr:to>
      <xdr:col>30</xdr:col>
      <xdr:colOff>54429</xdr:colOff>
      <xdr:row>56</xdr:row>
      <xdr:rowOff>179612</xdr:rowOff>
    </xdr:to>
    <xdr:sp macro="" textlink="">
      <xdr:nvSpPr>
        <xdr:cNvPr id="632" name="Oval 9">
          <a:extLst>
            <a:ext uri="{FF2B5EF4-FFF2-40B4-BE49-F238E27FC236}">
              <a16:creationId xmlns:a16="http://schemas.microsoft.com/office/drawing/2014/main" xmlns="" id="{00000000-0008-0000-1500-000078020000}"/>
            </a:ext>
          </a:extLst>
        </xdr:cNvPr>
        <xdr:cNvSpPr>
          <a:spLocks noChangeArrowheads="1"/>
        </xdr:cNvSpPr>
      </xdr:nvSpPr>
      <xdr:spPr bwMode="auto">
        <a:xfrm>
          <a:off x="8343900" y="11813718"/>
          <a:ext cx="1031422" cy="31296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46</xdr:col>
      <xdr:colOff>29936</xdr:colOff>
      <xdr:row>35</xdr:row>
      <xdr:rowOff>107495</xdr:rowOff>
    </xdr:from>
    <xdr:to>
      <xdr:col>46</xdr:col>
      <xdr:colOff>277586</xdr:colOff>
      <xdr:row>37</xdr:row>
      <xdr:rowOff>62592</xdr:rowOff>
    </xdr:to>
    <xdr:grpSp>
      <xdr:nvGrpSpPr>
        <xdr:cNvPr id="633" name="Group 632">
          <a:extLst>
            <a:ext uri="{FF2B5EF4-FFF2-40B4-BE49-F238E27FC236}">
              <a16:creationId xmlns:a16="http://schemas.microsoft.com/office/drawing/2014/main" xmlns="" id="{00000000-0008-0000-1500-000079020000}"/>
            </a:ext>
          </a:extLst>
        </xdr:cNvPr>
        <xdr:cNvGrpSpPr/>
      </xdr:nvGrpSpPr>
      <xdr:grpSpPr>
        <a:xfrm>
          <a:off x="14358257" y="7128781"/>
          <a:ext cx="247650" cy="526597"/>
          <a:chOff x="7388678" y="9783535"/>
          <a:chExt cx="247650" cy="481693"/>
        </a:xfrm>
      </xdr:grpSpPr>
      <xdr:sp macro="" textlink="">
        <xdr:nvSpPr>
          <xdr:cNvPr id="634" name="Text Box 8">
            <a:extLst>
              <a:ext uri="{FF2B5EF4-FFF2-40B4-BE49-F238E27FC236}">
                <a16:creationId xmlns:a16="http://schemas.microsoft.com/office/drawing/2014/main" xmlns="" id="{00000000-0008-0000-1500-00007A02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635" name="Line 13">
            <a:extLst>
              <a:ext uri="{FF2B5EF4-FFF2-40B4-BE49-F238E27FC236}">
                <a16:creationId xmlns:a16="http://schemas.microsoft.com/office/drawing/2014/main" xmlns="" id="{00000000-0008-0000-1500-00007B02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68036</xdr:colOff>
      <xdr:row>16</xdr:row>
      <xdr:rowOff>40821</xdr:rowOff>
    </xdr:from>
    <xdr:to>
      <xdr:col>1</xdr:col>
      <xdr:colOff>220436</xdr:colOff>
      <xdr:row>17</xdr:row>
      <xdr:rowOff>206828</xdr:rowOff>
    </xdr:to>
    <xdr:grpSp>
      <xdr:nvGrpSpPr>
        <xdr:cNvPr id="597" name="Group 596">
          <a:extLst>
            <a:ext uri="{FF2B5EF4-FFF2-40B4-BE49-F238E27FC236}">
              <a16:creationId xmlns:a16="http://schemas.microsoft.com/office/drawing/2014/main" xmlns="" id="{00000000-0008-0000-1500-000055020000}"/>
            </a:ext>
          </a:extLst>
        </xdr:cNvPr>
        <xdr:cNvGrpSpPr/>
      </xdr:nvGrpSpPr>
      <xdr:grpSpPr>
        <a:xfrm>
          <a:off x="312965" y="2993571"/>
          <a:ext cx="152400" cy="397328"/>
          <a:chOff x="462644" y="2122714"/>
          <a:chExt cx="152400" cy="397328"/>
        </a:xfrm>
      </xdr:grpSpPr>
      <xdr:pic>
        <xdr:nvPicPr>
          <xdr:cNvPr id="598" name="Picture 597" descr="http://ebs.toyotavn.com.vn:8000/OA_MEDIA/fwkhp_folder.gif">
            <a:extLst>
              <a:ext uri="{FF2B5EF4-FFF2-40B4-BE49-F238E27FC236}">
                <a16:creationId xmlns:a16="http://schemas.microsoft.com/office/drawing/2014/main" xmlns="" id="{00000000-0008-0000-1500-00005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00" name="Picture 599" descr="http://ebs.toyotavn.com.vn:8000/OA_MEDIA/fwkhp_folder.gif">
            <a:extLst>
              <a:ext uri="{FF2B5EF4-FFF2-40B4-BE49-F238E27FC236}">
                <a16:creationId xmlns:a16="http://schemas.microsoft.com/office/drawing/2014/main" xmlns="" id="{00000000-0008-0000-1500-00005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68036</xdr:colOff>
      <xdr:row>4</xdr:row>
      <xdr:rowOff>54429</xdr:rowOff>
    </xdr:from>
    <xdr:to>
      <xdr:col>52</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600-000002000000}"/>
            </a:ext>
          </a:extLst>
        </xdr:cNvPr>
        <xdr:cNvCxnSpPr/>
      </xdr:nvCxnSpPr>
      <xdr:spPr>
        <a:xfrm>
          <a:off x="306161" y="730704"/>
          <a:ext cx="127253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1600-000003000000}"/>
            </a:ext>
          </a:extLst>
        </xdr:cNvPr>
        <xdr:cNvGrpSpPr/>
      </xdr:nvGrpSpPr>
      <xdr:grpSpPr>
        <a:xfrm>
          <a:off x="343890" y="307892"/>
          <a:ext cx="5792932" cy="364301"/>
          <a:chOff x="425533" y="103785"/>
          <a:chExt cx="3221182" cy="364301"/>
        </a:xfrm>
      </xdr:grpSpPr>
      <xdr:sp macro="" textlink="">
        <xdr:nvSpPr>
          <xdr:cNvPr id="4" name="Rectangle 3">
            <a:extLst>
              <a:ext uri="{FF2B5EF4-FFF2-40B4-BE49-F238E27FC236}">
                <a16:creationId xmlns:a16="http://schemas.microsoft.com/office/drawing/2014/main" xmlns="" id="{00000000-0008-0000-16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6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6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6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6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6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editAs="oneCell">
    <xdr:from>
      <xdr:col>13</xdr:col>
      <xdr:colOff>0</xdr:colOff>
      <xdr:row>41</xdr:row>
      <xdr:rowOff>0</xdr:rowOff>
    </xdr:from>
    <xdr:to>
      <xdr:col>13</xdr:col>
      <xdr:colOff>38100</xdr:colOff>
      <xdr:row>41</xdr:row>
      <xdr:rowOff>38100</xdr:rowOff>
    </xdr:to>
    <xdr:pic>
      <xdr:nvPicPr>
        <xdr:cNvPr id="10" name="Picture 9" descr="http://ebs.toyotavn.com.vn:8000/OA_HTML/cabo/images/t.gif">
          <a:extLst>
            <a:ext uri="{FF2B5EF4-FFF2-40B4-BE49-F238E27FC236}">
              <a16:creationId xmlns:a16="http://schemas.microsoft.com/office/drawing/2014/main" xmlns="" id="{00000000-0008-0000-16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41</xdr:row>
      <xdr:rowOff>0</xdr:rowOff>
    </xdr:from>
    <xdr:to>
      <xdr:col>16</xdr:col>
      <xdr:colOff>38100</xdr:colOff>
      <xdr:row>41</xdr:row>
      <xdr:rowOff>38100</xdr:rowOff>
    </xdr:to>
    <xdr:pic>
      <xdr:nvPicPr>
        <xdr:cNvPr id="11" name="Picture 10" descr="http://ebs.toyotavn.com.vn:8000/OA_HTML/cabo/images/t.gif">
          <a:extLst>
            <a:ext uri="{FF2B5EF4-FFF2-40B4-BE49-F238E27FC236}">
              <a16:creationId xmlns:a16="http://schemas.microsoft.com/office/drawing/2014/main" xmlns="" id="{00000000-0008-0000-16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41</xdr:row>
      <xdr:rowOff>0</xdr:rowOff>
    </xdr:from>
    <xdr:to>
      <xdr:col>13</xdr:col>
      <xdr:colOff>38100</xdr:colOff>
      <xdr:row>41</xdr:row>
      <xdr:rowOff>38100</xdr:rowOff>
    </xdr:to>
    <xdr:pic>
      <xdr:nvPicPr>
        <xdr:cNvPr id="12" name="Picture 11" descr="http://ebs.toyotavn.com.vn:8000/OA_HTML/cabo/images/t.gif">
          <a:extLst>
            <a:ext uri="{FF2B5EF4-FFF2-40B4-BE49-F238E27FC236}">
              <a16:creationId xmlns:a16="http://schemas.microsoft.com/office/drawing/2014/main" xmlns="" id="{00000000-0008-0000-16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41</xdr:row>
      <xdr:rowOff>0</xdr:rowOff>
    </xdr:from>
    <xdr:to>
      <xdr:col>16</xdr:col>
      <xdr:colOff>38100</xdr:colOff>
      <xdr:row>41</xdr:row>
      <xdr:rowOff>38100</xdr:rowOff>
    </xdr:to>
    <xdr:pic>
      <xdr:nvPicPr>
        <xdr:cNvPr id="13" name="Picture 12" descr="http://ebs.toyotavn.com.vn:8000/OA_HTML/cabo/images/t.gif">
          <a:extLst>
            <a:ext uri="{FF2B5EF4-FFF2-40B4-BE49-F238E27FC236}">
              <a16:creationId xmlns:a16="http://schemas.microsoft.com/office/drawing/2014/main" xmlns="" id="{00000000-0008-0000-16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41</xdr:row>
      <xdr:rowOff>0</xdr:rowOff>
    </xdr:from>
    <xdr:to>
      <xdr:col>13</xdr:col>
      <xdr:colOff>38100</xdr:colOff>
      <xdr:row>41</xdr:row>
      <xdr:rowOff>38100</xdr:rowOff>
    </xdr:to>
    <xdr:pic>
      <xdr:nvPicPr>
        <xdr:cNvPr id="14" name="Picture 13" descr="http://ebs.toyotavn.com.vn:8000/OA_HTML/cabo/images/t.gif">
          <a:extLst>
            <a:ext uri="{FF2B5EF4-FFF2-40B4-BE49-F238E27FC236}">
              <a16:creationId xmlns:a16="http://schemas.microsoft.com/office/drawing/2014/main" xmlns="" id="{00000000-0008-0000-16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41</xdr:row>
      <xdr:rowOff>0</xdr:rowOff>
    </xdr:from>
    <xdr:to>
      <xdr:col>16</xdr:col>
      <xdr:colOff>38100</xdr:colOff>
      <xdr:row>41</xdr:row>
      <xdr:rowOff>38100</xdr:rowOff>
    </xdr:to>
    <xdr:pic>
      <xdr:nvPicPr>
        <xdr:cNvPr id="15" name="Picture 14" descr="http://ebs.toyotavn.com.vn:8000/OA_HTML/cabo/images/t.gif">
          <a:extLst>
            <a:ext uri="{FF2B5EF4-FFF2-40B4-BE49-F238E27FC236}">
              <a16:creationId xmlns:a16="http://schemas.microsoft.com/office/drawing/2014/main" xmlns="" id="{00000000-0008-0000-16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40822</xdr:colOff>
      <xdr:row>12</xdr:row>
      <xdr:rowOff>27215</xdr:rowOff>
    </xdr:from>
    <xdr:to>
      <xdr:col>1</xdr:col>
      <xdr:colOff>198665</xdr:colOff>
      <xdr:row>15</xdr:row>
      <xdr:rowOff>198664</xdr:rowOff>
    </xdr:to>
    <xdr:grpSp>
      <xdr:nvGrpSpPr>
        <xdr:cNvPr id="16" name="Group 15">
          <a:extLst>
            <a:ext uri="{FF2B5EF4-FFF2-40B4-BE49-F238E27FC236}">
              <a16:creationId xmlns:a16="http://schemas.microsoft.com/office/drawing/2014/main" xmlns="" id="{00000000-0008-0000-1600-000010000000}"/>
            </a:ext>
          </a:extLst>
        </xdr:cNvPr>
        <xdr:cNvGrpSpPr/>
      </xdr:nvGrpSpPr>
      <xdr:grpSpPr>
        <a:xfrm>
          <a:off x="285751" y="2054679"/>
          <a:ext cx="157843" cy="865414"/>
          <a:chOff x="462644" y="2122714"/>
          <a:chExt cx="157843" cy="865414"/>
        </a:xfrm>
      </xdr:grpSpPr>
      <xdr:pic>
        <xdr:nvPicPr>
          <xdr:cNvPr id="17" name="Picture 16" descr="http://ebs.toyotavn.com.vn:8000/OA_MEDIA/fwkhp_folder.gif">
            <a:extLst>
              <a:ext uri="{FF2B5EF4-FFF2-40B4-BE49-F238E27FC236}">
                <a16:creationId xmlns:a16="http://schemas.microsoft.com/office/drawing/2014/main" xmlns="" id="{00000000-0008-0000-16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 name="Picture 17" descr="http://ebs.toyotavn.com.vn:8000/OA_MEDIA/fwkhp_folder.gif">
            <a:extLst>
              <a:ext uri="{FF2B5EF4-FFF2-40B4-BE49-F238E27FC236}">
                <a16:creationId xmlns:a16="http://schemas.microsoft.com/office/drawing/2014/main" xmlns="" id="{00000000-0008-0000-16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descr="http://ebs.toyotavn.com.vn:8000/OA_MEDIA/fwkhp_folder.gif">
            <a:extLst>
              <a:ext uri="{FF2B5EF4-FFF2-40B4-BE49-F238E27FC236}">
                <a16:creationId xmlns:a16="http://schemas.microsoft.com/office/drawing/2014/main" xmlns="" id="{00000000-0008-0000-16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Picture 19" descr="http://ebs.toyotavn.com.vn:8000/OA_MEDIA/fwkhp_folder.gif">
            <a:extLst>
              <a:ext uri="{FF2B5EF4-FFF2-40B4-BE49-F238E27FC236}">
                <a16:creationId xmlns:a16="http://schemas.microsoft.com/office/drawing/2014/main" xmlns="" id="{00000000-0008-0000-16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21" name="Rectangle 20">
          <a:extLst>
            <a:ext uri="{FF2B5EF4-FFF2-40B4-BE49-F238E27FC236}">
              <a16:creationId xmlns:a16="http://schemas.microsoft.com/office/drawing/2014/main" xmlns="" id="{00000000-0008-0000-1600-000015000000}"/>
            </a:ext>
          </a:extLst>
        </xdr:cNvPr>
        <xdr:cNvSpPr/>
      </xdr:nvSpPr>
      <xdr:spPr>
        <a:xfrm>
          <a:off x="179613" y="1209675"/>
          <a:ext cx="52173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45</xdr:col>
      <xdr:colOff>598715</xdr:colOff>
      <xdr:row>8</xdr:row>
      <xdr:rowOff>163286</xdr:rowOff>
    </xdr:from>
    <xdr:to>
      <xdr:col>48</xdr:col>
      <xdr:colOff>0</xdr:colOff>
      <xdr:row>10</xdr:row>
      <xdr:rowOff>13607</xdr:rowOff>
    </xdr:to>
    <xdr:sp macro="" textlink="">
      <xdr:nvSpPr>
        <xdr:cNvPr id="22" name="Rounded Rectangle 21">
          <a:extLst>
            <a:ext uri="{FF2B5EF4-FFF2-40B4-BE49-F238E27FC236}">
              <a16:creationId xmlns:a16="http://schemas.microsoft.com/office/drawing/2014/main" xmlns="" id="{00000000-0008-0000-1600-000016000000}"/>
            </a:ext>
          </a:extLst>
        </xdr:cNvPr>
        <xdr:cNvSpPr/>
      </xdr:nvSpPr>
      <xdr:spPr>
        <a:xfrm>
          <a:off x="10923815" y="1515836"/>
          <a:ext cx="63001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0</xdr:col>
      <xdr:colOff>235404</xdr:colOff>
      <xdr:row>85</xdr:row>
      <xdr:rowOff>100692</xdr:rowOff>
    </xdr:from>
    <xdr:to>
      <xdr:col>4</xdr:col>
      <xdr:colOff>4083</xdr:colOff>
      <xdr:row>86</xdr:row>
      <xdr:rowOff>141513</xdr:rowOff>
    </xdr:to>
    <xdr:sp macro="" textlink="">
      <xdr:nvSpPr>
        <xdr:cNvPr id="23" name="Rounded Rectangle 22">
          <a:extLst>
            <a:ext uri="{FF2B5EF4-FFF2-40B4-BE49-F238E27FC236}">
              <a16:creationId xmlns:a16="http://schemas.microsoft.com/office/drawing/2014/main" xmlns="" id="{00000000-0008-0000-1600-000017000000}"/>
            </a:ext>
          </a:extLst>
        </xdr:cNvPr>
        <xdr:cNvSpPr/>
      </xdr:nvSpPr>
      <xdr:spPr>
        <a:xfrm>
          <a:off x="235404" y="9844767"/>
          <a:ext cx="949779"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oneCellAnchor>
    <xdr:from>
      <xdr:col>62</xdr:col>
      <xdr:colOff>0</xdr:colOff>
      <xdr:row>41</xdr:row>
      <xdr:rowOff>0</xdr:rowOff>
    </xdr:from>
    <xdr:ext cx="38100" cy="38100"/>
    <xdr:pic>
      <xdr:nvPicPr>
        <xdr:cNvPr id="24" name="Picture 23" descr="http://ebs.toyotavn.com.vn:8000/OA_HTML/cabo/images/t.gif">
          <a:extLst>
            <a:ext uri="{FF2B5EF4-FFF2-40B4-BE49-F238E27FC236}">
              <a16:creationId xmlns:a16="http://schemas.microsoft.com/office/drawing/2014/main" xmlns="" id="{00000000-0008-0000-16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41</xdr:row>
      <xdr:rowOff>0</xdr:rowOff>
    </xdr:from>
    <xdr:ext cx="38100" cy="38100"/>
    <xdr:pic>
      <xdr:nvPicPr>
        <xdr:cNvPr id="25" name="Picture 24" descr="http://ebs.toyotavn.com.vn:8000/OA_HTML/cabo/images/t.gif">
          <a:extLst>
            <a:ext uri="{FF2B5EF4-FFF2-40B4-BE49-F238E27FC236}">
              <a16:creationId xmlns:a16="http://schemas.microsoft.com/office/drawing/2014/main" xmlns="" id="{00000000-0008-0000-16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41</xdr:row>
      <xdr:rowOff>0</xdr:rowOff>
    </xdr:from>
    <xdr:ext cx="38100" cy="38100"/>
    <xdr:pic>
      <xdr:nvPicPr>
        <xdr:cNvPr id="26" name="Picture 25" descr="http://ebs.toyotavn.com.vn:8000/OA_HTML/cabo/images/t.gif">
          <a:extLst>
            <a:ext uri="{FF2B5EF4-FFF2-40B4-BE49-F238E27FC236}">
              <a16:creationId xmlns:a16="http://schemas.microsoft.com/office/drawing/2014/main" xmlns="" id="{00000000-0008-0000-16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41</xdr:row>
      <xdr:rowOff>0</xdr:rowOff>
    </xdr:from>
    <xdr:ext cx="38100" cy="38100"/>
    <xdr:pic>
      <xdr:nvPicPr>
        <xdr:cNvPr id="27" name="Picture 26" descr="http://ebs.toyotavn.com.vn:8000/OA_HTML/cabo/images/t.gif">
          <a:extLst>
            <a:ext uri="{FF2B5EF4-FFF2-40B4-BE49-F238E27FC236}">
              <a16:creationId xmlns:a16="http://schemas.microsoft.com/office/drawing/2014/main" xmlns="" id="{00000000-0008-0000-16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41</xdr:row>
      <xdr:rowOff>0</xdr:rowOff>
    </xdr:from>
    <xdr:ext cx="38100" cy="38100"/>
    <xdr:pic>
      <xdr:nvPicPr>
        <xdr:cNvPr id="28" name="Picture 27" descr="http://ebs.toyotavn.com.vn:8000/OA_HTML/cabo/images/t.gif">
          <a:extLst>
            <a:ext uri="{FF2B5EF4-FFF2-40B4-BE49-F238E27FC236}">
              <a16:creationId xmlns:a16="http://schemas.microsoft.com/office/drawing/2014/main" xmlns="" id="{00000000-0008-0000-16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41</xdr:row>
      <xdr:rowOff>0</xdr:rowOff>
    </xdr:from>
    <xdr:ext cx="38100" cy="38100"/>
    <xdr:pic>
      <xdr:nvPicPr>
        <xdr:cNvPr id="29" name="Picture 28" descr="http://ebs.toyotavn.com.vn:8000/OA_HTML/cabo/images/t.gif">
          <a:extLst>
            <a:ext uri="{FF2B5EF4-FFF2-40B4-BE49-F238E27FC236}">
              <a16:creationId xmlns:a16="http://schemas.microsoft.com/office/drawing/2014/main" xmlns="" id="{00000000-0008-0000-16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1875" y="57912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30" name="Group 29">
          <a:extLst>
            <a:ext uri="{FF2B5EF4-FFF2-40B4-BE49-F238E27FC236}">
              <a16:creationId xmlns:a16="http://schemas.microsoft.com/office/drawing/2014/main" xmlns="" id="{00000000-0008-0000-1600-00001E000000}"/>
            </a:ext>
          </a:extLst>
        </xdr:cNvPr>
        <xdr:cNvGrpSpPr/>
      </xdr:nvGrpSpPr>
      <xdr:grpSpPr>
        <a:xfrm>
          <a:off x="6262008" y="2057401"/>
          <a:ext cx="253092" cy="865414"/>
          <a:chOff x="462644" y="2122714"/>
          <a:chExt cx="157843" cy="865414"/>
        </a:xfrm>
      </xdr:grpSpPr>
      <xdr:pic>
        <xdr:nvPicPr>
          <xdr:cNvPr id="31" name="Picture 30" descr="http://ebs.toyotavn.com.vn:8000/OA_MEDIA/fwkhp_folder.gif">
            <a:extLst>
              <a:ext uri="{FF2B5EF4-FFF2-40B4-BE49-F238E27FC236}">
                <a16:creationId xmlns:a16="http://schemas.microsoft.com/office/drawing/2014/main" xmlns="" id="{00000000-0008-0000-16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31" descr="http://ebs.toyotavn.com.vn:8000/OA_MEDIA/fwkhp_folder.gif">
            <a:extLst>
              <a:ext uri="{FF2B5EF4-FFF2-40B4-BE49-F238E27FC236}">
                <a16:creationId xmlns:a16="http://schemas.microsoft.com/office/drawing/2014/main" xmlns="" id="{00000000-0008-0000-16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32" descr="http://ebs.toyotavn.com.vn:8000/OA_MEDIA/fwkhp_folder.gif">
            <a:extLst>
              <a:ext uri="{FF2B5EF4-FFF2-40B4-BE49-F238E27FC236}">
                <a16:creationId xmlns:a16="http://schemas.microsoft.com/office/drawing/2014/main" xmlns="" id="{00000000-0008-0000-16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33" descr="http://ebs.toyotavn.com.vn:8000/OA_MEDIA/fwkhp_folder.gif">
            <a:extLst>
              <a:ext uri="{FF2B5EF4-FFF2-40B4-BE49-F238E27FC236}">
                <a16:creationId xmlns:a16="http://schemas.microsoft.com/office/drawing/2014/main" xmlns="" id="{00000000-0008-0000-16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47</xdr:col>
      <xdr:colOff>163286</xdr:colOff>
      <xdr:row>4</xdr:row>
      <xdr:rowOff>81643</xdr:rowOff>
    </xdr:from>
    <xdr:to>
      <xdr:col>55</xdr:col>
      <xdr:colOff>163659</xdr:colOff>
      <xdr:row>5</xdr:row>
      <xdr:rowOff>137060</xdr:rowOff>
    </xdr:to>
    <xdr:sp macro="" textlink="">
      <xdr:nvSpPr>
        <xdr:cNvPr id="35" name="Rectangle 34">
          <a:extLst>
            <a:ext uri="{FF2B5EF4-FFF2-40B4-BE49-F238E27FC236}">
              <a16:creationId xmlns:a16="http://schemas.microsoft.com/office/drawing/2014/main" xmlns="" id="{00000000-0008-0000-1600-000023000000}"/>
            </a:ext>
          </a:extLst>
        </xdr:cNvPr>
        <xdr:cNvSpPr/>
      </xdr:nvSpPr>
      <xdr:spPr>
        <a:xfrm>
          <a:off x="11402786" y="757918"/>
          <a:ext cx="2229223"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42</xdr:col>
      <xdr:colOff>314324</xdr:colOff>
      <xdr:row>2</xdr:row>
      <xdr:rowOff>95249</xdr:rowOff>
    </xdr:from>
    <xdr:to>
      <xdr:col>53</xdr:col>
      <xdr:colOff>204477</xdr:colOff>
      <xdr:row>4</xdr:row>
      <xdr:rowOff>22762</xdr:rowOff>
    </xdr:to>
    <xdr:grpSp>
      <xdr:nvGrpSpPr>
        <xdr:cNvPr id="36" name="Group 35">
          <a:extLst>
            <a:ext uri="{FF2B5EF4-FFF2-40B4-BE49-F238E27FC236}">
              <a16:creationId xmlns:a16="http://schemas.microsoft.com/office/drawing/2014/main" xmlns="" id="{00000000-0008-0000-1600-000024000000}"/>
            </a:ext>
          </a:extLst>
        </xdr:cNvPr>
        <xdr:cNvGrpSpPr/>
      </xdr:nvGrpSpPr>
      <xdr:grpSpPr>
        <a:xfrm>
          <a:off x="13390788" y="394606"/>
          <a:ext cx="3237510" cy="308513"/>
          <a:chOff x="8502570" y="494310"/>
          <a:chExt cx="2919266" cy="308513"/>
        </a:xfrm>
      </xdr:grpSpPr>
      <xdr:sp macro="" textlink="">
        <xdr:nvSpPr>
          <xdr:cNvPr id="37" name="Rectangle 36">
            <a:extLst>
              <a:ext uri="{FF2B5EF4-FFF2-40B4-BE49-F238E27FC236}">
                <a16:creationId xmlns:a16="http://schemas.microsoft.com/office/drawing/2014/main" xmlns="" id="{00000000-0008-0000-1600-000025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8" name="Rectangle 37">
            <a:extLst>
              <a:ext uri="{FF2B5EF4-FFF2-40B4-BE49-F238E27FC236}">
                <a16:creationId xmlns:a16="http://schemas.microsoft.com/office/drawing/2014/main" xmlns="" id="{00000000-0008-0000-1600-000026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9" name="Rectangle 38">
            <a:extLst>
              <a:ext uri="{FF2B5EF4-FFF2-40B4-BE49-F238E27FC236}">
                <a16:creationId xmlns:a16="http://schemas.microsoft.com/office/drawing/2014/main" xmlns="" id="{00000000-0008-0000-1600-000027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20</xdr:col>
      <xdr:colOff>27215</xdr:colOff>
      <xdr:row>13</xdr:row>
      <xdr:rowOff>217714</xdr:rowOff>
    </xdr:from>
    <xdr:to>
      <xdr:col>40</xdr:col>
      <xdr:colOff>40821</xdr:colOff>
      <xdr:row>15</xdr:row>
      <xdr:rowOff>13607</xdr:rowOff>
    </xdr:to>
    <xdr:sp macro="" textlink="">
      <xdr:nvSpPr>
        <xdr:cNvPr id="40" name="Rectangle 39">
          <a:extLst>
            <a:ext uri="{FF2B5EF4-FFF2-40B4-BE49-F238E27FC236}">
              <a16:creationId xmlns:a16="http://schemas.microsoft.com/office/drawing/2014/main" xmlns="" id="{00000000-0008-0000-1600-000028000000}"/>
            </a:ext>
          </a:extLst>
        </xdr:cNvPr>
        <xdr:cNvSpPr/>
      </xdr:nvSpPr>
      <xdr:spPr>
        <a:xfrm>
          <a:off x="6237515" y="2465614"/>
          <a:ext cx="2842531" cy="253093"/>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0</xdr:colOff>
      <xdr:row>82</xdr:row>
      <xdr:rowOff>0</xdr:rowOff>
    </xdr:from>
    <xdr:ext cx="38100" cy="38100"/>
    <xdr:pic>
      <xdr:nvPicPr>
        <xdr:cNvPr id="41" name="Picture 40" descr="http://ebs.toyotavn.com.vn:8000/OA_HTML/cabo/images/t.gif">
          <a:extLst>
            <a:ext uri="{FF2B5EF4-FFF2-40B4-BE49-F238E27FC236}">
              <a16:creationId xmlns:a16="http://schemas.microsoft.com/office/drawing/2014/main" xmlns="" id="{00000000-0008-0000-16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2" name="Picture 41" descr="http://ebs.toyotavn.com.vn:8000/OA_HTML/cabo/images/t.gif">
          <a:extLst>
            <a:ext uri="{FF2B5EF4-FFF2-40B4-BE49-F238E27FC236}">
              <a16:creationId xmlns:a16="http://schemas.microsoft.com/office/drawing/2014/main" xmlns="" id="{00000000-0008-0000-16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 name="Picture 42" descr="http://ebs.toyotavn.com.vn:8000/OA_HTML/cabo/images/t.gif">
          <a:extLst>
            <a:ext uri="{FF2B5EF4-FFF2-40B4-BE49-F238E27FC236}">
              <a16:creationId xmlns:a16="http://schemas.microsoft.com/office/drawing/2014/main" xmlns="" id="{00000000-0008-0000-16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 name="Picture 43" descr="http://ebs.toyotavn.com.vn:8000/OA_HTML/cabo/images/t.gif">
          <a:extLst>
            <a:ext uri="{FF2B5EF4-FFF2-40B4-BE49-F238E27FC236}">
              <a16:creationId xmlns:a16="http://schemas.microsoft.com/office/drawing/2014/main" xmlns="" id="{00000000-0008-0000-16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 name="Picture 44" descr="http://ebs.toyotavn.com.vn:8000/OA_HTML/cabo/images/t.gif">
          <a:extLst>
            <a:ext uri="{FF2B5EF4-FFF2-40B4-BE49-F238E27FC236}">
              <a16:creationId xmlns:a16="http://schemas.microsoft.com/office/drawing/2014/main" xmlns="" id="{00000000-0008-0000-16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6" name="Picture 45" descr="http://ebs.toyotavn.com.vn:8000/OA_HTML/cabo/images/t.gif">
          <a:extLst>
            <a:ext uri="{FF2B5EF4-FFF2-40B4-BE49-F238E27FC236}">
              <a16:creationId xmlns:a16="http://schemas.microsoft.com/office/drawing/2014/main" xmlns="" id="{00000000-0008-0000-16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6477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 name="Picture 46" descr="http://ebs.toyotavn.com.vn:8000/OA_HTML/cabo/images/t.gif">
          <a:extLst>
            <a:ext uri="{FF2B5EF4-FFF2-40B4-BE49-F238E27FC236}">
              <a16:creationId xmlns:a16="http://schemas.microsoft.com/office/drawing/2014/main" xmlns="" id="{00000000-0008-0000-16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 name="Picture 47" descr="http://ebs.toyotavn.com.vn:8000/OA_HTML/cabo/images/t.gif">
          <a:extLst>
            <a:ext uri="{FF2B5EF4-FFF2-40B4-BE49-F238E27FC236}">
              <a16:creationId xmlns:a16="http://schemas.microsoft.com/office/drawing/2014/main" xmlns="" id="{00000000-0008-0000-1600-00003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 name="Picture 48" descr="http://ebs.toyotavn.com.vn:8000/OA_HTML/cabo/images/t.gif">
          <a:extLst>
            <a:ext uri="{FF2B5EF4-FFF2-40B4-BE49-F238E27FC236}">
              <a16:creationId xmlns:a16="http://schemas.microsoft.com/office/drawing/2014/main" xmlns="" id="{00000000-0008-0000-16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0" name="Picture 49" descr="http://ebs.toyotavn.com.vn:8000/OA_HTML/cabo/images/t.gif">
          <a:extLst>
            <a:ext uri="{FF2B5EF4-FFF2-40B4-BE49-F238E27FC236}">
              <a16:creationId xmlns:a16="http://schemas.microsoft.com/office/drawing/2014/main" xmlns="" id="{00000000-0008-0000-16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6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2" name="Picture 51" descr="http://ebs.toyotavn.com.vn:8000/OA_HTML/cabo/images/t.gif">
          <a:extLst>
            <a:ext uri="{FF2B5EF4-FFF2-40B4-BE49-F238E27FC236}">
              <a16:creationId xmlns:a16="http://schemas.microsoft.com/office/drawing/2014/main" xmlns="" id="{00000000-0008-0000-16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0" y="71628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6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848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6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848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6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10025" y="7848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xdr:col>
      <xdr:colOff>190499</xdr:colOff>
      <xdr:row>83</xdr:row>
      <xdr:rowOff>95249</xdr:rowOff>
    </xdr:from>
    <xdr:to>
      <xdr:col>26</xdr:col>
      <xdr:colOff>104283</xdr:colOff>
      <xdr:row>84</xdr:row>
      <xdr:rowOff>149679</xdr:rowOff>
    </xdr:to>
    <xdr:sp macro="" textlink="">
      <xdr:nvSpPr>
        <xdr:cNvPr id="56" name="Rounded Rectangle 55">
          <a:extLst>
            <a:ext uri="{FF2B5EF4-FFF2-40B4-BE49-F238E27FC236}">
              <a16:creationId xmlns:a16="http://schemas.microsoft.com/office/drawing/2014/main" xmlns="" id="{00000000-0008-0000-1600-000038000000}"/>
            </a:ext>
          </a:extLst>
        </xdr:cNvPr>
        <xdr:cNvSpPr/>
      </xdr:nvSpPr>
      <xdr:spPr>
        <a:xfrm>
          <a:off x="7007678" y="11606892"/>
          <a:ext cx="1165641" cy="25853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solidFill>
                <a:schemeClr val="dk1"/>
              </a:solidFill>
              <a:effectLst/>
              <a:latin typeface="+mn-lt"/>
              <a:ea typeface="+mn-ea"/>
              <a:cs typeface="+mn-cs"/>
            </a:rPr>
            <a:t>Download</a:t>
          </a:r>
          <a:endParaRPr lang="en-US">
            <a:effectLst/>
          </a:endParaRPr>
        </a:p>
      </xdr:txBody>
    </xdr:sp>
    <xdr:clientData/>
  </xdr:twoCellAnchor>
  <xdr:twoCellAnchor>
    <xdr:from>
      <xdr:col>30</xdr:col>
      <xdr:colOff>261258</xdr:colOff>
      <xdr:row>83</xdr:row>
      <xdr:rowOff>84363</xdr:rowOff>
    </xdr:from>
    <xdr:to>
      <xdr:col>34</xdr:col>
      <xdr:colOff>43544</xdr:colOff>
      <xdr:row>84</xdr:row>
      <xdr:rowOff>152398</xdr:rowOff>
    </xdr:to>
    <xdr:sp macro="" textlink="">
      <xdr:nvSpPr>
        <xdr:cNvPr id="57" name="Rounded Rectangle 56">
          <a:extLst>
            <a:ext uri="{FF2B5EF4-FFF2-40B4-BE49-F238E27FC236}">
              <a16:creationId xmlns:a16="http://schemas.microsoft.com/office/drawing/2014/main" xmlns="" id="{00000000-0008-0000-1600-000039000000}"/>
            </a:ext>
          </a:extLst>
        </xdr:cNvPr>
        <xdr:cNvSpPr/>
      </xdr:nvSpPr>
      <xdr:spPr>
        <a:xfrm>
          <a:off x="9582151" y="11596006"/>
          <a:ext cx="1034143" cy="27214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Prev month</a:t>
          </a:r>
        </a:p>
      </xdr:txBody>
    </xdr:sp>
    <xdr:clientData/>
  </xdr:twoCellAnchor>
  <xdr:twoCellAnchor>
    <xdr:from>
      <xdr:col>26</xdr:col>
      <xdr:colOff>285748</xdr:colOff>
      <xdr:row>83</xdr:row>
      <xdr:rowOff>73479</xdr:rowOff>
    </xdr:from>
    <xdr:to>
      <xdr:col>30</xdr:col>
      <xdr:colOff>54427</xdr:colOff>
      <xdr:row>84</xdr:row>
      <xdr:rowOff>163286</xdr:rowOff>
    </xdr:to>
    <xdr:sp macro="" textlink="">
      <xdr:nvSpPr>
        <xdr:cNvPr id="58" name="Rounded Rectangle 57">
          <a:extLst>
            <a:ext uri="{FF2B5EF4-FFF2-40B4-BE49-F238E27FC236}">
              <a16:creationId xmlns:a16="http://schemas.microsoft.com/office/drawing/2014/main" xmlns="" id="{00000000-0008-0000-1600-00003A000000}"/>
            </a:ext>
          </a:extLst>
        </xdr:cNvPr>
        <xdr:cNvSpPr/>
      </xdr:nvSpPr>
      <xdr:spPr>
        <a:xfrm>
          <a:off x="8354784" y="11585122"/>
          <a:ext cx="1020536" cy="293914"/>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34</xdr:col>
      <xdr:colOff>223157</xdr:colOff>
      <xdr:row>83</xdr:row>
      <xdr:rowOff>73478</xdr:rowOff>
    </xdr:from>
    <xdr:to>
      <xdr:col>37</xdr:col>
      <xdr:colOff>291193</xdr:colOff>
      <xdr:row>84</xdr:row>
      <xdr:rowOff>141513</xdr:rowOff>
    </xdr:to>
    <xdr:sp macro="" textlink="">
      <xdr:nvSpPr>
        <xdr:cNvPr id="59" name="Rounded Rectangle 58">
          <a:extLst>
            <a:ext uri="{FF2B5EF4-FFF2-40B4-BE49-F238E27FC236}">
              <a16:creationId xmlns:a16="http://schemas.microsoft.com/office/drawing/2014/main" xmlns="" id="{00000000-0008-0000-1600-00003B000000}"/>
            </a:ext>
          </a:extLst>
        </xdr:cNvPr>
        <xdr:cNvSpPr/>
      </xdr:nvSpPr>
      <xdr:spPr>
        <a:xfrm>
          <a:off x="10795907" y="11585121"/>
          <a:ext cx="1006929" cy="27214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Next</a:t>
          </a:r>
          <a:r>
            <a:rPr lang="en-US" sz="1100" baseline="0"/>
            <a:t> month</a:t>
          </a:r>
          <a:endParaRPr lang="en-US" sz="1100"/>
        </a:p>
      </xdr:txBody>
    </xdr:sp>
    <xdr:clientData/>
  </xdr:twoCellAnchor>
  <xdr:twoCellAnchor>
    <xdr:from>
      <xdr:col>44</xdr:col>
      <xdr:colOff>185057</xdr:colOff>
      <xdr:row>27</xdr:row>
      <xdr:rowOff>157842</xdr:rowOff>
    </xdr:from>
    <xdr:to>
      <xdr:col>47</xdr:col>
      <xdr:colOff>253093</xdr:colOff>
      <xdr:row>29</xdr:row>
      <xdr:rowOff>8163</xdr:rowOff>
    </xdr:to>
    <xdr:sp macro="" textlink="">
      <xdr:nvSpPr>
        <xdr:cNvPr id="60" name="Rounded Rectangle 59">
          <a:extLst>
            <a:ext uri="{FF2B5EF4-FFF2-40B4-BE49-F238E27FC236}">
              <a16:creationId xmlns:a16="http://schemas.microsoft.com/office/drawing/2014/main" xmlns="" id="{00000000-0008-0000-1600-00003C000000}"/>
            </a:ext>
          </a:extLst>
        </xdr:cNvPr>
        <xdr:cNvSpPr/>
      </xdr:nvSpPr>
      <xdr:spPr>
        <a:xfrm>
          <a:off x="10481582" y="3777342"/>
          <a:ext cx="1011011" cy="24084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40</xdr:col>
      <xdr:colOff>255814</xdr:colOff>
      <xdr:row>27</xdr:row>
      <xdr:rowOff>174171</xdr:rowOff>
    </xdr:from>
    <xdr:to>
      <xdr:col>44</xdr:col>
      <xdr:colOff>38100</xdr:colOff>
      <xdr:row>29</xdr:row>
      <xdr:rowOff>24492</xdr:rowOff>
    </xdr:to>
    <xdr:sp macro="" textlink="">
      <xdr:nvSpPr>
        <xdr:cNvPr id="61" name="Rounded Rectangle 60">
          <a:extLst>
            <a:ext uri="{FF2B5EF4-FFF2-40B4-BE49-F238E27FC236}">
              <a16:creationId xmlns:a16="http://schemas.microsoft.com/office/drawing/2014/main" xmlns="" id="{00000000-0008-0000-1600-00003D000000}"/>
            </a:ext>
          </a:extLst>
        </xdr:cNvPr>
        <xdr:cNvSpPr/>
      </xdr:nvSpPr>
      <xdr:spPr>
        <a:xfrm>
          <a:off x="9295039" y="3793671"/>
          <a:ext cx="1039586" cy="24084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9</xdr:col>
      <xdr:colOff>142875</xdr:colOff>
      <xdr:row>87</xdr:row>
      <xdr:rowOff>114300</xdr:rowOff>
    </xdr:from>
    <xdr:to>
      <xdr:col>10</xdr:col>
      <xdr:colOff>142875</xdr:colOff>
      <xdr:row>87</xdr:row>
      <xdr:rowOff>114300</xdr:rowOff>
    </xdr:to>
    <xdr:sp macro="" textlink="">
      <xdr:nvSpPr>
        <xdr:cNvPr id="62" name="Line 4">
          <a:extLst>
            <a:ext uri="{FF2B5EF4-FFF2-40B4-BE49-F238E27FC236}">
              <a16:creationId xmlns:a16="http://schemas.microsoft.com/office/drawing/2014/main" xmlns="" id="{00000000-0008-0000-1600-00003E000000}"/>
            </a:ext>
          </a:extLst>
        </xdr:cNvPr>
        <xdr:cNvSpPr>
          <a:spLocks noChangeShapeType="1"/>
        </xdr:cNvSpPr>
      </xdr:nvSpPr>
      <xdr:spPr bwMode="auto">
        <a:xfrm flipV="1">
          <a:off x="2895600" y="10239375"/>
          <a:ext cx="3143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arrow" w="sm" len="sm"/>
        </a:ln>
        <a:extLst>
          <a:ext uri="{909E8E84-426E-40DD-AFC4-6F175D3DCCD1}">
            <a14:hiddenFill xmlns:a14="http://schemas.microsoft.com/office/drawing/2010/main">
              <a:noFill/>
            </a14:hiddenFill>
          </a:ext>
        </a:extLst>
      </xdr:spPr>
    </xdr:sp>
    <xdr:clientData/>
  </xdr:twoCellAnchor>
  <xdr:twoCellAnchor>
    <xdr:from>
      <xdr:col>15</xdr:col>
      <xdr:colOff>231321</xdr:colOff>
      <xdr:row>85</xdr:row>
      <xdr:rowOff>95251</xdr:rowOff>
    </xdr:from>
    <xdr:to>
      <xdr:col>18</xdr:col>
      <xdr:colOff>95250</xdr:colOff>
      <xdr:row>87</xdr:row>
      <xdr:rowOff>114301</xdr:rowOff>
    </xdr:to>
    <xdr:grpSp>
      <xdr:nvGrpSpPr>
        <xdr:cNvPr id="63" name="Group 5">
          <a:extLst>
            <a:ext uri="{FF2B5EF4-FFF2-40B4-BE49-F238E27FC236}">
              <a16:creationId xmlns:a16="http://schemas.microsoft.com/office/drawing/2014/main" xmlns="" id="{00000000-0008-0000-1600-00003F000000}"/>
            </a:ext>
          </a:extLst>
        </xdr:cNvPr>
        <xdr:cNvGrpSpPr>
          <a:grpSpLocks/>
        </xdr:cNvGrpSpPr>
      </xdr:nvGrpSpPr>
      <xdr:grpSpPr bwMode="auto">
        <a:xfrm>
          <a:off x="4857750" y="16478251"/>
          <a:ext cx="802821" cy="400050"/>
          <a:chOff x="331" y="664"/>
          <a:chExt cx="30" cy="16"/>
        </a:xfrm>
      </xdr:grpSpPr>
      <xdr:sp macro="" textlink="">
        <xdr:nvSpPr>
          <xdr:cNvPr id="64" name="Line 6">
            <a:extLst>
              <a:ext uri="{FF2B5EF4-FFF2-40B4-BE49-F238E27FC236}">
                <a16:creationId xmlns:a16="http://schemas.microsoft.com/office/drawing/2014/main" xmlns="" id="{00000000-0008-0000-1600-000040000000}"/>
              </a:ext>
            </a:extLst>
          </xdr:cNvPr>
          <xdr:cNvSpPr>
            <a:spLocks noChangeShapeType="1"/>
          </xdr:cNvSpPr>
        </xdr:nvSpPr>
        <xdr:spPr bwMode="auto">
          <a:xfrm flipV="1">
            <a:off x="361" y="664"/>
            <a:ext cx="0" cy="16"/>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arrow" w="sm" len="sm"/>
          </a:ln>
          <a:extLst>
            <a:ext uri="{909E8E84-426E-40DD-AFC4-6F175D3DCCD1}">
              <a14:hiddenFill xmlns:a14="http://schemas.microsoft.com/office/drawing/2010/main">
                <a:noFill/>
              </a14:hiddenFill>
            </a:ext>
          </a:extLst>
        </xdr:spPr>
      </xdr:sp>
      <xdr:sp macro="" textlink="">
        <xdr:nvSpPr>
          <xdr:cNvPr id="65" name="Line 7">
            <a:extLst>
              <a:ext uri="{FF2B5EF4-FFF2-40B4-BE49-F238E27FC236}">
                <a16:creationId xmlns:a16="http://schemas.microsoft.com/office/drawing/2014/main" xmlns="" id="{00000000-0008-0000-1600-000041000000}"/>
              </a:ext>
            </a:extLst>
          </xdr:cNvPr>
          <xdr:cNvSpPr>
            <a:spLocks noChangeShapeType="1"/>
          </xdr:cNvSpPr>
        </xdr:nvSpPr>
        <xdr:spPr bwMode="auto">
          <a:xfrm flipH="1">
            <a:off x="331" y="680"/>
            <a:ext cx="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108857</xdr:colOff>
      <xdr:row>92</xdr:row>
      <xdr:rowOff>13607</xdr:rowOff>
    </xdr:from>
    <xdr:to>
      <xdr:col>2</xdr:col>
      <xdr:colOff>43543</xdr:colOff>
      <xdr:row>93</xdr:row>
      <xdr:rowOff>32657</xdr:rowOff>
    </xdr:to>
    <xdr:sp macro="" textlink="">
      <xdr:nvSpPr>
        <xdr:cNvPr id="66" name="Text Box 2">
          <a:extLst>
            <a:ext uri="{FF2B5EF4-FFF2-40B4-BE49-F238E27FC236}">
              <a16:creationId xmlns:a16="http://schemas.microsoft.com/office/drawing/2014/main" xmlns="" id="{00000000-0008-0000-1600-000042000000}"/>
            </a:ext>
          </a:extLst>
        </xdr:cNvPr>
        <xdr:cNvSpPr txBox="1">
          <a:spLocks noChangeArrowheads="1"/>
        </xdr:cNvSpPr>
      </xdr:nvSpPr>
      <xdr:spPr bwMode="auto">
        <a:xfrm>
          <a:off x="346982" y="10910207"/>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94</xdr:row>
      <xdr:rowOff>0</xdr:rowOff>
    </xdr:from>
    <xdr:to>
      <xdr:col>2</xdr:col>
      <xdr:colOff>43543</xdr:colOff>
      <xdr:row>95</xdr:row>
      <xdr:rowOff>19050</xdr:rowOff>
    </xdr:to>
    <xdr:sp macro="" textlink="">
      <xdr:nvSpPr>
        <xdr:cNvPr id="67" name="Text Box 3">
          <a:extLst>
            <a:ext uri="{FF2B5EF4-FFF2-40B4-BE49-F238E27FC236}">
              <a16:creationId xmlns:a16="http://schemas.microsoft.com/office/drawing/2014/main" xmlns="" id="{00000000-0008-0000-1600-000043000000}"/>
            </a:ext>
          </a:extLst>
        </xdr:cNvPr>
        <xdr:cNvSpPr txBox="1">
          <a:spLocks noChangeArrowheads="1"/>
        </xdr:cNvSpPr>
      </xdr:nvSpPr>
      <xdr:spPr bwMode="auto">
        <a:xfrm>
          <a:off x="346982" y="11277600"/>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0</xdr:col>
      <xdr:colOff>217715</xdr:colOff>
      <xdr:row>27</xdr:row>
      <xdr:rowOff>27215</xdr:rowOff>
    </xdr:from>
    <xdr:to>
      <xdr:col>12</xdr:col>
      <xdr:colOff>163285</xdr:colOff>
      <xdr:row>30</xdr:row>
      <xdr:rowOff>13608</xdr:rowOff>
    </xdr:to>
    <xdr:sp macro="" textlink="">
      <xdr:nvSpPr>
        <xdr:cNvPr id="68" name="Oval 9">
          <a:extLst>
            <a:ext uri="{FF2B5EF4-FFF2-40B4-BE49-F238E27FC236}">
              <a16:creationId xmlns:a16="http://schemas.microsoft.com/office/drawing/2014/main" xmlns="" id="{00000000-0008-0000-1600-000044000000}"/>
            </a:ext>
          </a:extLst>
        </xdr:cNvPr>
        <xdr:cNvSpPr>
          <a:spLocks noChangeArrowheads="1"/>
        </xdr:cNvSpPr>
      </xdr:nvSpPr>
      <xdr:spPr bwMode="auto">
        <a:xfrm>
          <a:off x="217715" y="3673929"/>
          <a:ext cx="3633106" cy="57150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234042</xdr:colOff>
      <xdr:row>27</xdr:row>
      <xdr:rowOff>111580</xdr:rowOff>
    </xdr:from>
    <xdr:to>
      <xdr:col>47</xdr:col>
      <xdr:colOff>217713</xdr:colOff>
      <xdr:row>29</xdr:row>
      <xdr:rowOff>95251</xdr:rowOff>
    </xdr:to>
    <xdr:sp macro="" textlink="">
      <xdr:nvSpPr>
        <xdr:cNvPr id="69" name="Oval 9">
          <a:extLst>
            <a:ext uri="{FF2B5EF4-FFF2-40B4-BE49-F238E27FC236}">
              <a16:creationId xmlns:a16="http://schemas.microsoft.com/office/drawing/2014/main" xmlns="" id="{00000000-0008-0000-1600-000045000000}"/>
            </a:ext>
          </a:extLst>
        </xdr:cNvPr>
        <xdr:cNvSpPr>
          <a:spLocks noChangeArrowheads="1"/>
        </xdr:cNvSpPr>
      </xdr:nvSpPr>
      <xdr:spPr bwMode="auto">
        <a:xfrm>
          <a:off x="10530567" y="3731080"/>
          <a:ext cx="926646" cy="374196"/>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12</xdr:col>
      <xdr:colOff>190499</xdr:colOff>
      <xdr:row>28</xdr:row>
      <xdr:rowOff>13608</xdr:rowOff>
    </xdr:from>
    <xdr:to>
      <xdr:col>14</xdr:col>
      <xdr:colOff>166008</xdr:colOff>
      <xdr:row>29</xdr:row>
      <xdr:rowOff>32658</xdr:rowOff>
    </xdr:to>
    <xdr:grpSp>
      <xdr:nvGrpSpPr>
        <xdr:cNvPr id="70" name="Group 69">
          <a:extLst>
            <a:ext uri="{FF2B5EF4-FFF2-40B4-BE49-F238E27FC236}">
              <a16:creationId xmlns:a16="http://schemas.microsoft.com/office/drawing/2014/main" xmlns="" id="{00000000-0008-0000-1600-000046000000}"/>
            </a:ext>
          </a:extLst>
        </xdr:cNvPr>
        <xdr:cNvGrpSpPr/>
      </xdr:nvGrpSpPr>
      <xdr:grpSpPr>
        <a:xfrm>
          <a:off x="3878035" y="5334001"/>
          <a:ext cx="601437" cy="209550"/>
          <a:chOff x="5959928" y="3878036"/>
          <a:chExt cx="601437" cy="209550"/>
        </a:xfrm>
      </xdr:grpSpPr>
      <xdr:sp macro="" textlink="">
        <xdr:nvSpPr>
          <xdr:cNvPr id="71" name="Text Box 13">
            <a:extLst>
              <a:ext uri="{FF2B5EF4-FFF2-40B4-BE49-F238E27FC236}">
                <a16:creationId xmlns:a16="http://schemas.microsoft.com/office/drawing/2014/main" xmlns="" id="{00000000-0008-0000-1600-000047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72" name="Line 14">
            <a:extLst>
              <a:ext uri="{FF2B5EF4-FFF2-40B4-BE49-F238E27FC236}">
                <a16:creationId xmlns:a16="http://schemas.microsoft.com/office/drawing/2014/main" xmlns="" id="{00000000-0008-0000-1600-000048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48</xdr:col>
      <xdr:colOff>2721</xdr:colOff>
      <xdr:row>27</xdr:row>
      <xdr:rowOff>193222</xdr:rowOff>
    </xdr:from>
    <xdr:to>
      <xdr:col>49</xdr:col>
      <xdr:colOff>291194</xdr:colOff>
      <xdr:row>29</xdr:row>
      <xdr:rowOff>8165</xdr:rowOff>
    </xdr:to>
    <xdr:grpSp>
      <xdr:nvGrpSpPr>
        <xdr:cNvPr id="73" name="Group 72">
          <a:extLst>
            <a:ext uri="{FF2B5EF4-FFF2-40B4-BE49-F238E27FC236}">
              <a16:creationId xmlns:a16="http://schemas.microsoft.com/office/drawing/2014/main" xmlns="" id="{00000000-0008-0000-1600-000049000000}"/>
            </a:ext>
          </a:extLst>
        </xdr:cNvPr>
        <xdr:cNvGrpSpPr/>
      </xdr:nvGrpSpPr>
      <xdr:grpSpPr>
        <a:xfrm>
          <a:off x="14956971" y="5309508"/>
          <a:ext cx="601437" cy="209550"/>
          <a:chOff x="5959928" y="3878036"/>
          <a:chExt cx="601437" cy="209550"/>
        </a:xfrm>
      </xdr:grpSpPr>
      <xdr:sp macro="" textlink="">
        <xdr:nvSpPr>
          <xdr:cNvPr id="74" name="Text Box 13">
            <a:extLst>
              <a:ext uri="{FF2B5EF4-FFF2-40B4-BE49-F238E27FC236}">
                <a16:creationId xmlns:a16="http://schemas.microsoft.com/office/drawing/2014/main" xmlns="" id="{00000000-0008-0000-1600-00004A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75" name="Line 14">
            <a:extLst>
              <a:ext uri="{FF2B5EF4-FFF2-40B4-BE49-F238E27FC236}">
                <a16:creationId xmlns:a16="http://schemas.microsoft.com/office/drawing/2014/main" xmlns="" id="{00000000-0008-0000-1600-00004B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122464</xdr:colOff>
      <xdr:row>95</xdr:row>
      <xdr:rowOff>176893</xdr:rowOff>
    </xdr:from>
    <xdr:to>
      <xdr:col>2</xdr:col>
      <xdr:colOff>57150</xdr:colOff>
      <xdr:row>97</xdr:row>
      <xdr:rowOff>5443</xdr:rowOff>
    </xdr:to>
    <xdr:sp macro="" textlink="">
      <xdr:nvSpPr>
        <xdr:cNvPr id="79" name="Text Box 15">
          <a:extLst>
            <a:ext uri="{FF2B5EF4-FFF2-40B4-BE49-F238E27FC236}">
              <a16:creationId xmlns:a16="http://schemas.microsoft.com/office/drawing/2014/main" xmlns="" id="{00000000-0008-0000-1600-00004F000000}"/>
            </a:ext>
          </a:extLst>
        </xdr:cNvPr>
        <xdr:cNvSpPr txBox="1">
          <a:spLocks noChangeArrowheads="1"/>
        </xdr:cNvSpPr>
      </xdr:nvSpPr>
      <xdr:spPr bwMode="auto">
        <a:xfrm>
          <a:off x="360589" y="11644993"/>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1</xdr:col>
      <xdr:colOff>136071</xdr:colOff>
      <xdr:row>98</xdr:row>
      <xdr:rowOff>13607</xdr:rowOff>
    </xdr:from>
    <xdr:to>
      <xdr:col>2</xdr:col>
      <xdr:colOff>70757</xdr:colOff>
      <xdr:row>99</xdr:row>
      <xdr:rowOff>32657</xdr:rowOff>
    </xdr:to>
    <xdr:sp macro="" textlink="">
      <xdr:nvSpPr>
        <xdr:cNvPr id="80" name="Text Box 16">
          <a:extLst>
            <a:ext uri="{FF2B5EF4-FFF2-40B4-BE49-F238E27FC236}">
              <a16:creationId xmlns:a16="http://schemas.microsoft.com/office/drawing/2014/main" xmlns="" id="{00000000-0008-0000-1600-000050000000}"/>
            </a:ext>
          </a:extLst>
        </xdr:cNvPr>
        <xdr:cNvSpPr txBox="1">
          <a:spLocks noChangeArrowheads="1"/>
        </xdr:cNvSpPr>
      </xdr:nvSpPr>
      <xdr:spPr bwMode="auto">
        <a:xfrm>
          <a:off x="374196" y="12053207"/>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1</xdr:col>
      <xdr:colOff>136072</xdr:colOff>
      <xdr:row>99</xdr:row>
      <xdr:rowOff>176892</xdr:rowOff>
    </xdr:from>
    <xdr:to>
      <xdr:col>2</xdr:col>
      <xdr:colOff>70758</xdr:colOff>
      <xdr:row>101</xdr:row>
      <xdr:rowOff>5442</xdr:rowOff>
    </xdr:to>
    <xdr:sp macro="" textlink="">
      <xdr:nvSpPr>
        <xdr:cNvPr id="81" name="Text Box 17">
          <a:extLst>
            <a:ext uri="{FF2B5EF4-FFF2-40B4-BE49-F238E27FC236}">
              <a16:creationId xmlns:a16="http://schemas.microsoft.com/office/drawing/2014/main" xmlns="" id="{00000000-0008-0000-1600-000051000000}"/>
            </a:ext>
          </a:extLst>
        </xdr:cNvPr>
        <xdr:cNvSpPr txBox="1">
          <a:spLocks noChangeArrowheads="1"/>
        </xdr:cNvSpPr>
      </xdr:nvSpPr>
      <xdr:spPr bwMode="auto">
        <a:xfrm>
          <a:off x="374197" y="1240699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xdr:from>
      <xdr:col>4</xdr:col>
      <xdr:colOff>136072</xdr:colOff>
      <xdr:row>32</xdr:row>
      <xdr:rowOff>76199</xdr:rowOff>
    </xdr:from>
    <xdr:to>
      <xdr:col>38</xdr:col>
      <xdr:colOff>272142</xdr:colOff>
      <xdr:row>82</xdr:row>
      <xdr:rowOff>0</xdr:rowOff>
    </xdr:to>
    <xdr:sp macro="" textlink="">
      <xdr:nvSpPr>
        <xdr:cNvPr id="82" name="Oval 6">
          <a:extLst>
            <a:ext uri="{FF2B5EF4-FFF2-40B4-BE49-F238E27FC236}">
              <a16:creationId xmlns:a16="http://schemas.microsoft.com/office/drawing/2014/main" xmlns="" id="{00000000-0008-0000-1600-000052000000}"/>
            </a:ext>
          </a:extLst>
        </xdr:cNvPr>
        <xdr:cNvSpPr>
          <a:spLocks noChangeArrowheads="1"/>
        </xdr:cNvSpPr>
      </xdr:nvSpPr>
      <xdr:spPr bwMode="auto">
        <a:xfrm>
          <a:off x="1319893" y="4757056"/>
          <a:ext cx="10776856" cy="271326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272142</xdr:colOff>
      <xdr:row>83</xdr:row>
      <xdr:rowOff>54427</xdr:rowOff>
    </xdr:from>
    <xdr:to>
      <xdr:col>30</xdr:col>
      <xdr:colOff>51707</xdr:colOff>
      <xdr:row>84</xdr:row>
      <xdr:rowOff>176892</xdr:rowOff>
    </xdr:to>
    <xdr:sp macro="" textlink="">
      <xdr:nvSpPr>
        <xdr:cNvPr id="83" name="Oval 9">
          <a:extLst>
            <a:ext uri="{FF2B5EF4-FFF2-40B4-BE49-F238E27FC236}">
              <a16:creationId xmlns:a16="http://schemas.microsoft.com/office/drawing/2014/main" xmlns="" id="{00000000-0008-0000-1600-000053000000}"/>
            </a:ext>
          </a:extLst>
        </xdr:cNvPr>
        <xdr:cNvSpPr>
          <a:spLocks noChangeArrowheads="1"/>
        </xdr:cNvSpPr>
      </xdr:nvSpPr>
      <xdr:spPr bwMode="auto">
        <a:xfrm>
          <a:off x="8341178" y="15185570"/>
          <a:ext cx="1031422" cy="326572"/>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28</xdr:col>
      <xdr:colOff>122464</xdr:colOff>
      <xdr:row>84</xdr:row>
      <xdr:rowOff>272142</xdr:rowOff>
    </xdr:from>
    <xdr:to>
      <xdr:col>29</xdr:col>
      <xdr:colOff>57149</xdr:colOff>
      <xdr:row>87</xdr:row>
      <xdr:rowOff>141514</xdr:rowOff>
    </xdr:to>
    <xdr:grpSp>
      <xdr:nvGrpSpPr>
        <xdr:cNvPr id="84" name="Group 83">
          <a:extLst>
            <a:ext uri="{FF2B5EF4-FFF2-40B4-BE49-F238E27FC236}">
              <a16:creationId xmlns:a16="http://schemas.microsoft.com/office/drawing/2014/main" xmlns="" id="{00000000-0008-0000-1600-000054000000}"/>
            </a:ext>
          </a:extLst>
        </xdr:cNvPr>
        <xdr:cNvGrpSpPr/>
      </xdr:nvGrpSpPr>
      <xdr:grpSpPr>
        <a:xfrm>
          <a:off x="8817428" y="16301356"/>
          <a:ext cx="247650" cy="604158"/>
          <a:chOff x="7388678" y="9783535"/>
          <a:chExt cx="247650" cy="481693"/>
        </a:xfrm>
      </xdr:grpSpPr>
      <xdr:sp macro="" textlink="">
        <xdr:nvSpPr>
          <xdr:cNvPr id="85" name="Text Box 8">
            <a:extLst>
              <a:ext uri="{FF2B5EF4-FFF2-40B4-BE49-F238E27FC236}">
                <a16:creationId xmlns:a16="http://schemas.microsoft.com/office/drawing/2014/main" xmlns="" id="{00000000-0008-0000-1600-000055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86" name="Line 13">
            <a:extLst>
              <a:ext uri="{FF2B5EF4-FFF2-40B4-BE49-F238E27FC236}">
                <a16:creationId xmlns:a16="http://schemas.microsoft.com/office/drawing/2014/main" xmlns="" id="{00000000-0008-0000-1600-000056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35</xdr:col>
      <xdr:colOff>149677</xdr:colOff>
      <xdr:row>86</xdr:row>
      <xdr:rowOff>40820</xdr:rowOff>
    </xdr:from>
    <xdr:to>
      <xdr:col>36</xdr:col>
      <xdr:colOff>149677</xdr:colOff>
      <xdr:row>89</xdr:row>
      <xdr:rowOff>108857</xdr:rowOff>
    </xdr:to>
    <xdr:grpSp>
      <xdr:nvGrpSpPr>
        <xdr:cNvPr id="87" name="Group 86">
          <a:extLst>
            <a:ext uri="{FF2B5EF4-FFF2-40B4-BE49-F238E27FC236}">
              <a16:creationId xmlns:a16="http://schemas.microsoft.com/office/drawing/2014/main" xmlns="" id="{00000000-0008-0000-1600-000057000000}"/>
            </a:ext>
          </a:extLst>
        </xdr:cNvPr>
        <xdr:cNvGrpSpPr/>
      </xdr:nvGrpSpPr>
      <xdr:grpSpPr>
        <a:xfrm>
          <a:off x="11035391" y="16614320"/>
          <a:ext cx="312965" cy="653144"/>
          <a:chOff x="7388678" y="9783535"/>
          <a:chExt cx="247650" cy="481693"/>
        </a:xfrm>
      </xdr:grpSpPr>
      <xdr:sp macro="" textlink="">
        <xdr:nvSpPr>
          <xdr:cNvPr id="88" name="Text Box 8">
            <a:extLst>
              <a:ext uri="{FF2B5EF4-FFF2-40B4-BE49-F238E27FC236}">
                <a16:creationId xmlns:a16="http://schemas.microsoft.com/office/drawing/2014/main" xmlns="" id="{00000000-0008-0000-1600-000058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89" name="Line 13">
            <a:extLst>
              <a:ext uri="{FF2B5EF4-FFF2-40B4-BE49-F238E27FC236}">
                <a16:creationId xmlns:a16="http://schemas.microsoft.com/office/drawing/2014/main" xmlns="" id="{00000000-0008-0000-1600-000059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34</xdr:col>
      <xdr:colOff>231322</xdr:colOff>
      <xdr:row>82</xdr:row>
      <xdr:rowOff>40821</xdr:rowOff>
    </xdr:from>
    <xdr:to>
      <xdr:col>37</xdr:col>
      <xdr:colOff>214994</xdr:colOff>
      <xdr:row>84</xdr:row>
      <xdr:rowOff>174170</xdr:rowOff>
    </xdr:to>
    <xdr:sp macro="" textlink="">
      <xdr:nvSpPr>
        <xdr:cNvPr id="90" name="Oval 9">
          <a:extLst>
            <a:ext uri="{FF2B5EF4-FFF2-40B4-BE49-F238E27FC236}">
              <a16:creationId xmlns:a16="http://schemas.microsoft.com/office/drawing/2014/main" xmlns="" id="{00000000-0008-0000-1600-00005A000000}"/>
            </a:ext>
          </a:extLst>
        </xdr:cNvPr>
        <xdr:cNvSpPr>
          <a:spLocks noChangeArrowheads="1"/>
        </xdr:cNvSpPr>
      </xdr:nvSpPr>
      <xdr:spPr bwMode="auto">
        <a:xfrm>
          <a:off x="10804072" y="15103928"/>
          <a:ext cx="922565" cy="405492"/>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13</xdr:col>
      <xdr:colOff>0</xdr:colOff>
      <xdr:row>82</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6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600-00005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6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6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600-00005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6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600-00006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6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600-00006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600-00006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00000000-0008-0000-1600-00006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00000000-0008-0000-1600-00006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6741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0000000-0008-0000-1600-00006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00000000-0008-0000-1600-00006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00000000-0008-0000-1600-00006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000000-0008-0000-1600-00006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00000000-0008-0000-1600-00006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00000000-0008-0000-1600-00006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00000000-0008-0000-1600-00006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00000000-0008-0000-1600-00006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00000000-0008-0000-1600-00006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00000000-0008-0000-1600-00007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00000000-0008-0000-1600-00007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00000000-0008-0000-1600-00007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5973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63" name="Picture 162" descr="http://ebs.toyotavn.com.vn:8000/OA_HTML/cabo/images/t.gif">
          <a:extLst>
            <a:ext uri="{FF2B5EF4-FFF2-40B4-BE49-F238E27FC236}">
              <a16:creationId xmlns:a16="http://schemas.microsoft.com/office/drawing/2014/main" xmlns="" id="{00000000-0008-0000-16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64" name="Picture 163" descr="http://ebs.toyotavn.com.vn:8000/OA_HTML/cabo/images/t.gif">
          <a:extLst>
            <a:ext uri="{FF2B5EF4-FFF2-40B4-BE49-F238E27FC236}">
              <a16:creationId xmlns:a16="http://schemas.microsoft.com/office/drawing/2014/main" xmlns="" id="{00000000-0008-0000-16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65" name="Picture 164" descr="http://ebs.toyotavn.com.vn:8000/OA_HTML/cabo/images/t.gif">
          <a:extLst>
            <a:ext uri="{FF2B5EF4-FFF2-40B4-BE49-F238E27FC236}">
              <a16:creationId xmlns:a16="http://schemas.microsoft.com/office/drawing/2014/main" xmlns="" id="{00000000-0008-0000-16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66" name="Picture 165" descr="http://ebs.toyotavn.com.vn:8000/OA_HTML/cabo/images/t.gif">
          <a:extLst>
            <a:ext uri="{FF2B5EF4-FFF2-40B4-BE49-F238E27FC236}">
              <a16:creationId xmlns:a16="http://schemas.microsoft.com/office/drawing/2014/main" xmlns="" id="{00000000-0008-0000-1600-0000A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67" name="Picture 166" descr="http://ebs.toyotavn.com.vn:8000/OA_HTML/cabo/images/t.gif">
          <a:extLst>
            <a:ext uri="{FF2B5EF4-FFF2-40B4-BE49-F238E27FC236}">
              <a16:creationId xmlns:a16="http://schemas.microsoft.com/office/drawing/2014/main" xmlns="" id="{00000000-0008-0000-16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68" name="Picture 167" descr="http://ebs.toyotavn.com.vn:8000/OA_HTML/cabo/images/t.gif">
          <a:extLst>
            <a:ext uri="{FF2B5EF4-FFF2-40B4-BE49-F238E27FC236}">
              <a16:creationId xmlns:a16="http://schemas.microsoft.com/office/drawing/2014/main" xmlns="" id="{00000000-0008-0000-16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04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69" name="Picture 168" descr="http://ebs.toyotavn.com.vn:8000/OA_HTML/cabo/images/t.gif">
          <a:extLst>
            <a:ext uri="{FF2B5EF4-FFF2-40B4-BE49-F238E27FC236}">
              <a16:creationId xmlns:a16="http://schemas.microsoft.com/office/drawing/2014/main" xmlns="" id="{00000000-0008-0000-1600-0000A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70" name="Picture 169" descr="http://ebs.toyotavn.com.vn:8000/OA_HTML/cabo/images/t.gif">
          <a:extLst>
            <a:ext uri="{FF2B5EF4-FFF2-40B4-BE49-F238E27FC236}">
              <a16:creationId xmlns:a16="http://schemas.microsoft.com/office/drawing/2014/main" xmlns="" id="{00000000-0008-0000-16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71" name="Picture 170" descr="http://ebs.toyotavn.com.vn:8000/OA_HTML/cabo/images/t.gif">
          <a:extLst>
            <a:ext uri="{FF2B5EF4-FFF2-40B4-BE49-F238E27FC236}">
              <a16:creationId xmlns:a16="http://schemas.microsoft.com/office/drawing/2014/main" xmlns="" id="{00000000-0008-0000-16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72" name="Picture 171" descr="http://ebs.toyotavn.com.vn:8000/OA_HTML/cabo/images/t.gif">
          <a:extLst>
            <a:ext uri="{FF2B5EF4-FFF2-40B4-BE49-F238E27FC236}">
              <a16:creationId xmlns:a16="http://schemas.microsoft.com/office/drawing/2014/main" xmlns="" id="{00000000-0008-0000-1600-0000A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73" name="Picture 172" descr="http://ebs.toyotavn.com.vn:8000/OA_HTML/cabo/images/t.gif">
          <a:extLst>
            <a:ext uri="{FF2B5EF4-FFF2-40B4-BE49-F238E27FC236}">
              <a16:creationId xmlns:a16="http://schemas.microsoft.com/office/drawing/2014/main" xmlns="" id="{00000000-0008-0000-16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74" name="Picture 173" descr="http://ebs.toyotavn.com.vn:8000/OA_HTML/cabo/images/t.gif">
          <a:extLst>
            <a:ext uri="{FF2B5EF4-FFF2-40B4-BE49-F238E27FC236}">
              <a16:creationId xmlns:a16="http://schemas.microsoft.com/office/drawing/2014/main" xmlns="" id="{00000000-0008-0000-1600-0000A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75" name="Picture 174" descr="http://ebs.toyotavn.com.vn:8000/OA_HTML/cabo/images/t.gif">
          <a:extLst>
            <a:ext uri="{FF2B5EF4-FFF2-40B4-BE49-F238E27FC236}">
              <a16:creationId xmlns:a16="http://schemas.microsoft.com/office/drawing/2014/main" xmlns="" id="{00000000-0008-0000-1600-0000A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76" name="Picture 175" descr="http://ebs.toyotavn.com.vn:8000/OA_HTML/cabo/images/t.gif">
          <a:extLst>
            <a:ext uri="{FF2B5EF4-FFF2-40B4-BE49-F238E27FC236}">
              <a16:creationId xmlns:a16="http://schemas.microsoft.com/office/drawing/2014/main" xmlns="" id="{00000000-0008-0000-1600-0000B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77" name="Picture 176" descr="http://ebs.toyotavn.com.vn:8000/OA_HTML/cabo/images/t.gif">
          <a:extLst>
            <a:ext uri="{FF2B5EF4-FFF2-40B4-BE49-F238E27FC236}">
              <a16:creationId xmlns:a16="http://schemas.microsoft.com/office/drawing/2014/main" xmlns="" id="{00000000-0008-0000-1600-0000B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78" name="Picture 177" descr="http://ebs.toyotavn.com.vn:8000/OA_HTML/cabo/images/t.gif">
          <a:extLst>
            <a:ext uri="{FF2B5EF4-FFF2-40B4-BE49-F238E27FC236}">
              <a16:creationId xmlns:a16="http://schemas.microsoft.com/office/drawing/2014/main" xmlns="" id="{00000000-0008-0000-16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79" name="Picture 178" descr="http://ebs.toyotavn.com.vn:8000/OA_HTML/cabo/images/t.gif">
          <a:extLst>
            <a:ext uri="{FF2B5EF4-FFF2-40B4-BE49-F238E27FC236}">
              <a16:creationId xmlns:a16="http://schemas.microsoft.com/office/drawing/2014/main" xmlns="" id="{00000000-0008-0000-16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180" name="Picture 179" descr="http://ebs.toyotavn.com.vn:8000/OA_HTML/cabo/images/t.gif">
          <a:extLst>
            <a:ext uri="{FF2B5EF4-FFF2-40B4-BE49-F238E27FC236}">
              <a16:creationId xmlns:a16="http://schemas.microsoft.com/office/drawing/2014/main" xmlns="" id="{00000000-0008-0000-1600-0000B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272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81" name="Picture 180" descr="http://ebs.toyotavn.com.vn:8000/OA_HTML/cabo/images/t.gif">
          <a:extLst>
            <a:ext uri="{FF2B5EF4-FFF2-40B4-BE49-F238E27FC236}">
              <a16:creationId xmlns:a16="http://schemas.microsoft.com/office/drawing/2014/main" xmlns="" id="{00000000-0008-0000-16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82" name="Picture 181" descr="http://ebs.toyotavn.com.vn:8000/OA_HTML/cabo/images/t.gif">
          <a:extLst>
            <a:ext uri="{FF2B5EF4-FFF2-40B4-BE49-F238E27FC236}">
              <a16:creationId xmlns:a16="http://schemas.microsoft.com/office/drawing/2014/main" xmlns="" id="{00000000-0008-0000-16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83" name="Picture 182" descr="http://ebs.toyotavn.com.vn:8000/OA_HTML/cabo/images/t.gif">
          <a:extLst>
            <a:ext uri="{FF2B5EF4-FFF2-40B4-BE49-F238E27FC236}">
              <a16:creationId xmlns:a16="http://schemas.microsoft.com/office/drawing/2014/main" xmlns="" id="{00000000-0008-0000-1600-0000B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84" name="Picture 183" descr="http://ebs.toyotavn.com.vn:8000/OA_HTML/cabo/images/t.gif">
          <a:extLst>
            <a:ext uri="{FF2B5EF4-FFF2-40B4-BE49-F238E27FC236}">
              <a16:creationId xmlns:a16="http://schemas.microsoft.com/office/drawing/2014/main" xmlns="" id="{00000000-0008-0000-16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85" name="Picture 184" descr="http://ebs.toyotavn.com.vn:8000/OA_HTML/cabo/images/t.gif">
          <a:extLst>
            <a:ext uri="{FF2B5EF4-FFF2-40B4-BE49-F238E27FC236}">
              <a16:creationId xmlns:a16="http://schemas.microsoft.com/office/drawing/2014/main" xmlns="" id="{00000000-0008-0000-16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86" name="Picture 185" descr="http://ebs.toyotavn.com.vn:8000/OA_HTML/cabo/images/t.gif">
          <a:extLst>
            <a:ext uri="{FF2B5EF4-FFF2-40B4-BE49-F238E27FC236}">
              <a16:creationId xmlns:a16="http://schemas.microsoft.com/office/drawing/2014/main" xmlns="" id="{00000000-0008-0000-1600-0000B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90" name="Picture 189" descr="http://ebs.toyotavn.com.vn:8000/OA_HTML/cabo/images/t.gif">
          <a:extLst>
            <a:ext uri="{FF2B5EF4-FFF2-40B4-BE49-F238E27FC236}">
              <a16:creationId xmlns:a16="http://schemas.microsoft.com/office/drawing/2014/main" xmlns="" id="{00000000-0008-0000-16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91" name="Picture 190" descr="http://ebs.toyotavn.com.vn:8000/OA_HTML/cabo/images/t.gif">
          <a:extLst>
            <a:ext uri="{FF2B5EF4-FFF2-40B4-BE49-F238E27FC236}">
              <a16:creationId xmlns:a16="http://schemas.microsoft.com/office/drawing/2014/main" xmlns="" id="{00000000-0008-0000-16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92" name="Picture 191" descr="http://ebs.toyotavn.com.vn:8000/OA_HTML/cabo/images/t.gif">
          <a:extLst>
            <a:ext uri="{FF2B5EF4-FFF2-40B4-BE49-F238E27FC236}">
              <a16:creationId xmlns:a16="http://schemas.microsoft.com/office/drawing/2014/main" xmlns="" id="{00000000-0008-0000-1600-0000C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93" name="Picture 192" descr="http://ebs.toyotavn.com.vn:8000/OA_HTML/cabo/images/t.gif">
          <a:extLst>
            <a:ext uri="{FF2B5EF4-FFF2-40B4-BE49-F238E27FC236}">
              <a16:creationId xmlns:a16="http://schemas.microsoft.com/office/drawing/2014/main" xmlns="" id="{00000000-0008-0000-16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94" name="Picture 193" descr="http://ebs.toyotavn.com.vn:8000/OA_HTML/cabo/images/t.gif">
          <a:extLst>
            <a:ext uri="{FF2B5EF4-FFF2-40B4-BE49-F238E27FC236}">
              <a16:creationId xmlns:a16="http://schemas.microsoft.com/office/drawing/2014/main" xmlns="" id="{00000000-0008-0000-16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95" name="Picture 194" descr="http://ebs.toyotavn.com.vn:8000/OA_HTML/cabo/images/t.gif">
          <a:extLst>
            <a:ext uri="{FF2B5EF4-FFF2-40B4-BE49-F238E27FC236}">
              <a16:creationId xmlns:a16="http://schemas.microsoft.com/office/drawing/2014/main" xmlns="" id="{00000000-0008-0000-1600-0000C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340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96" name="Picture 195" descr="http://ebs.toyotavn.com.vn:8000/OA_HTML/cabo/images/t.gif">
          <a:extLst>
            <a:ext uri="{FF2B5EF4-FFF2-40B4-BE49-F238E27FC236}">
              <a16:creationId xmlns:a16="http://schemas.microsoft.com/office/drawing/2014/main" xmlns="" id="{00000000-0008-0000-16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97" name="Picture 196" descr="http://ebs.toyotavn.com.vn:8000/OA_HTML/cabo/images/t.gif">
          <a:extLst>
            <a:ext uri="{FF2B5EF4-FFF2-40B4-BE49-F238E27FC236}">
              <a16:creationId xmlns:a16="http://schemas.microsoft.com/office/drawing/2014/main" xmlns="" id="{00000000-0008-0000-16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198" name="Picture 197" descr="http://ebs.toyotavn.com.vn:8000/OA_HTML/cabo/images/t.gif">
          <a:extLst>
            <a:ext uri="{FF2B5EF4-FFF2-40B4-BE49-F238E27FC236}">
              <a16:creationId xmlns:a16="http://schemas.microsoft.com/office/drawing/2014/main" xmlns="" id="{00000000-0008-0000-16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199" name="Picture 198" descr="http://ebs.toyotavn.com.vn:8000/OA_HTML/cabo/images/t.gif">
          <a:extLst>
            <a:ext uri="{FF2B5EF4-FFF2-40B4-BE49-F238E27FC236}">
              <a16:creationId xmlns:a16="http://schemas.microsoft.com/office/drawing/2014/main" xmlns="" id="{00000000-0008-0000-16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00" name="Picture 199" descr="http://ebs.toyotavn.com.vn:8000/OA_HTML/cabo/images/t.gif">
          <a:extLst>
            <a:ext uri="{FF2B5EF4-FFF2-40B4-BE49-F238E27FC236}">
              <a16:creationId xmlns:a16="http://schemas.microsoft.com/office/drawing/2014/main" xmlns="" id="{00000000-0008-0000-16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01" name="Picture 200" descr="http://ebs.toyotavn.com.vn:8000/OA_HTML/cabo/images/t.gif">
          <a:extLst>
            <a:ext uri="{FF2B5EF4-FFF2-40B4-BE49-F238E27FC236}">
              <a16:creationId xmlns:a16="http://schemas.microsoft.com/office/drawing/2014/main" xmlns="" id="{00000000-0008-0000-1600-0000C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2" name="Picture 201" descr="http://ebs.toyotavn.com.vn:8000/OA_HTML/cabo/images/t.gif">
          <a:extLst>
            <a:ext uri="{FF2B5EF4-FFF2-40B4-BE49-F238E27FC236}">
              <a16:creationId xmlns:a16="http://schemas.microsoft.com/office/drawing/2014/main" xmlns="" id="{00000000-0008-0000-16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3" name="Picture 202" descr="http://ebs.toyotavn.com.vn:8000/OA_HTML/cabo/images/t.gif">
          <a:extLst>
            <a:ext uri="{FF2B5EF4-FFF2-40B4-BE49-F238E27FC236}">
              <a16:creationId xmlns:a16="http://schemas.microsoft.com/office/drawing/2014/main" xmlns="" id="{00000000-0008-0000-16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4" name="Picture 203" descr="http://ebs.toyotavn.com.vn:8000/OA_HTML/cabo/images/t.gif">
          <a:extLst>
            <a:ext uri="{FF2B5EF4-FFF2-40B4-BE49-F238E27FC236}">
              <a16:creationId xmlns:a16="http://schemas.microsoft.com/office/drawing/2014/main" xmlns="" id="{00000000-0008-0000-1600-0000C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5" name="Picture 204" descr="http://ebs.toyotavn.com.vn:8000/OA_HTML/cabo/images/t.gif">
          <a:extLst>
            <a:ext uri="{FF2B5EF4-FFF2-40B4-BE49-F238E27FC236}">
              <a16:creationId xmlns:a16="http://schemas.microsoft.com/office/drawing/2014/main" xmlns="" id="{00000000-0008-0000-16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6" name="Picture 205" descr="http://ebs.toyotavn.com.vn:8000/OA_HTML/cabo/images/t.gif">
          <a:extLst>
            <a:ext uri="{FF2B5EF4-FFF2-40B4-BE49-F238E27FC236}">
              <a16:creationId xmlns:a16="http://schemas.microsoft.com/office/drawing/2014/main" xmlns="" id="{00000000-0008-0000-16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07" name="Picture 206" descr="http://ebs.toyotavn.com.vn:8000/OA_HTML/cabo/images/t.gif">
          <a:extLst>
            <a:ext uri="{FF2B5EF4-FFF2-40B4-BE49-F238E27FC236}">
              <a16:creationId xmlns:a16="http://schemas.microsoft.com/office/drawing/2014/main" xmlns="" id="{00000000-0008-0000-1600-0000C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72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11" name="Picture 210" descr="http://ebs.toyotavn.com.vn:8000/OA_HTML/cabo/images/t.gif">
          <a:extLst>
            <a:ext uri="{FF2B5EF4-FFF2-40B4-BE49-F238E27FC236}">
              <a16:creationId xmlns:a16="http://schemas.microsoft.com/office/drawing/2014/main" xmlns="" id="{00000000-0008-0000-16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12" name="Picture 211" descr="http://ebs.toyotavn.com.vn:8000/OA_HTML/cabo/images/t.gif">
          <a:extLst>
            <a:ext uri="{FF2B5EF4-FFF2-40B4-BE49-F238E27FC236}">
              <a16:creationId xmlns:a16="http://schemas.microsoft.com/office/drawing/2014/main" xmlns="" id="{00000000-0008-0000-1600-0000D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13" name="Picture 212" descr="http://ebs.toyotavn.com.vn:8000/OA_HTML/cabo/images/t.gif">
          <a:extLst>
            <a:ext uri="{FF2B5EF4-FFF2-40B4-BE49-F238E27FC236}">
              <a16:creationId xmlns:a16="http://schemas.microsoft.com/office/drawing/2014/main" xmlns="" id="{00000000-0008-0000-16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14" name="Picture 213" descr="http://ebs.toyotavn.com.vn:8000/OA_HTML/cabo/images/t.gif">
          <a:extLst>
            <a:ext uri="{FF2B5EF4-FFF2-40B4-BE49-F238E27FC236}">
              <a16:creationId xmlns:a16="http://schemas.microsoft.com/office/drawing/2014/main" xmlns="" id="{00000000-0008-0000-16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15" name="Picture 214" descr="http://ebs.toyotavn.com.vn:8000/OA_HTML/cabo/images/t.gif">
          <a:extLst>
            <a:ext uri="{FF2B5EF4-FFF2-40B4-BE49-F238E27FC236}">
              <a16:creationId xmlns:a16="http://schemas.microsoft.com/office/drawing/2014/main" xmlns="" id="{00000000-0008-0000-1600-0000D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16" name="Picture 215" descr="http://ebs.toyotavn.com.vn:8000/OA_HTML/cabo/images/t.gif">
          <a:extLst>
            <a:ext uri="{FF2B5EF4-FFF2-40B4-BE49-F238E27FC236}">
              <a16:creationId xmlns:a16="http://schemas.microsoft.com/office/drawing/2014/main" xmlns="" id="{00000000-0008-0000-16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20" name="Picture 219" descr="http://ebs.toyotavn.com.vn:8000/OA_HTML/cabo/images/t.gif">
          <a:extLst>
            <a:ext uri="{FF2B5EF4-FFF2-40B4-BE49-F238E27FC236}">
              <a16:creationId xmlns:a16="http://schemas.microsoft.com/office/drawing/2014/main" xmlns="" id="{00000000-0008-0000-16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21" name="Picture 220" descr="http://ebs.toyotavn.com.vn:8000/OA_HTML/cabo/images/t.gif">
          <a:extLst>
            <a:ext uri="{FF2B5EF4-FFF2-40B4-BE49-F238E27FC236}">
              <a16:creationId xmlns:a16="http://schemas.microsoft.com/office/drawing/2014/main" xmlns="" id="{00000000-0008-0000-16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22" name="Picture 221" descr="http://ebs.toyotavn.com.vn:8000/OA_HTML/cabo/images/t.gif">
          <a:extLst>
            <a:ext uri="{FF2B5EF4-FFF2-40B4-BE49-F238E27FC236}">
              <a16:creationId xmlns:a16="http://schemas.microsoft.com/office/drawing/2014/main" xmlns="" id="{00000000-0008-0000-16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23" name="Picture 222" descr="http://ebs.toyotavn.com.vn:8000/OA_HTML/cabo/images/t.gif">
          <a:extLst>
            <a:ext uri="{FF2B5EF4-FFF2-40B4-BE49-F238E27FC236}">
              <a16:creationId xmlns:a16="http://schemas.microsoft.com/office/drawing/2014/main" xmlns="" id="{00000000-0008-0000-1600-0000D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24" name="Picture 223" descr="http://ebs.toyotavn.com.vn:8000/OA_HTML/cabo/images/t.gif">
          <a:extLst>
            <a:ext uri="{FF2B5EF4-FFF2-40B4-BE49-F238E27FC236}">
              <a16:creationId xmlns:a16="http://schemas.microsoft.com/office/drawing/2014/main" xmlns="" id="{00000000-0008-0000-16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25" name="Picture 224" descr="http://ebs.toyotavn.com.vn:8000/OA_HTML/cabo/images/t.gif">
          <a:extLst>
            <a:ext uri="{FF2B5EF4-FFF2-40B4-BE49-F238E27FC236}">
              <a16:creationId xmlns:a16="http://schemas.microsoft.com/office/drawing/2014/main" xmlns="" id="{00000000-0008-0000-16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6402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26" name="Picture 225" descr="http://ebs.toyotavn.com.vn:8000/OA_HTML/cabo/images/t.gif">
          <a:extLst>
            <a:ext uri="{FF2B5EF4-FFF2-40B4-BE49-F238E27FC236}">
              <a16:creationId xmlns:a16="http://schemas.microsoft.com/office/drawing/2014/main" xmlns="" id="{00000000-0008-0000-1600-0000E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27" name="Picture 226" descr="http://ebs.toyotavn.com.vn:8000/OA_HTML/cabo/images/t.gif">
          <a:extLst>
            <a:ext uri="{FF2B5EF4-FFF2-40B4-BE49-F238E27FC236}">
              <a16:creationId xmlns:a16="http://schemas.microsoft.com/office/drawing/2014/main" xmlns="" id="{00000000-0008-0000-16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28" name="Picture 227" descr="http://ebs.toyotavn.com.vn:8000/OA_HTML/cabo/images/t.gif">
          <a:extLst>
            <a:ext uri="{FF2B5EF4-FFF2-40B4-BE49-F238E27FC236}">
              <a16:creationId xmlns:a16="http://schemas.microsoft.com/office/drawing/2014/main" xmlns="" id="{00000000-0008-0000-16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29" name="Picture 228" descr="http://ebs.toyotavn.com.vn:8000/OA_HTML/cabo/images/t.gif">
          <a:extLst>
            <a:ext uri="{FF2B5EF4-FFF2-40B4-BE49-F238E27FC236}">
              <a16:creationId xmlns:a16="http://schemas.microsoft.com/office/drawing/2014/main" xmlns="" id="{00000000-0008-0000-16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30" name="Picture 229" descr="http://ebs.toyotavn.com.vn:8000/OA_HTML/cabo/images/t.gif">
          <a:extLst>
            <a:ext uri="{FF2B5EF4-FFF2-40B4-BE49-F238E27FC236}">
              <a16:creationId xmlns:a16="http://schemas.microsoft.com/office/drawing/2014/main" xmlns="" id="{00000000-0008-0000-16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31" name="Picture 230" descr="http://ebs.toyotavn.com.vn:8000/OA_HTML/cabo/images/t.gif">
          <a:extLst>
            <a:ext uri="{FF2B5EF4-FFF2-40B4-BE49-F238E27FC236}">
              <a16:creationId xmlns:a16="http://schemas.microsoft.com/office/drawing/2014/main" xmlns="" id="{00000000-0008-0000-1600-0000E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2" name="Picture 231" descr="http://ebs.toyotavn.com.vn:8000/OA_HTML/cabo/images/t.gif">
          <a:extLst>
            <a:ext uri="{FF2B5EF4-FFF2-40B4-BE49-F238E27FC236}">
              <a16:creationId xmlns:a16="http://schemas.microsoft.com/office/drawing/2014/main" xmlns="" id="{00000000-0008-0000-16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3" name="Picture 232" descr="http://ebs.toyotavn.com.vn:8000/OA_HTML/cabo/images/t.gif">
          <a:extLst>
            <a:ext uri="{FF2B5EF4-FFF2-40B4-BE49-F238E27FC236}">
              <a16:creationId xmlns:a16="http://schemas.microsoft.com/office/drawing/2014/main" xmlns="" id="{00000000-0008-0000-16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4" name="Picture 233" descr="http://ebs.toyotavn.com.vn:8000/OA_HTML/cabo/images/t.gif">
          <a:extLst>
            <a:ext uri="{FF2B5EF4-FFF2-40B4-BE49-F238E27FC236}">
              <a16:creationId xmlns:a16="http://schemas.microsoft.com/office/drawing/2014/main" xmlns="" id="{00000000-0008-0000-1600-0000E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5" name="Picture 234" descr="http://ebs.toyotavn.com.vn:8000/OA_HTML/cabo/images/t.gif">
          <a:extLst>
            <a:ext uri="{FF2B5EF4-FFF2-40B4-BE49-F238E27FC236}">
              <a16:creationId xmlns:a16="http://schemas.microsoft.com/office/drawing/2014/main" xmlns="" id="{00000000-0008-0000-16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6" name="Picture 235" descr="http://ebs.toyotavn.com.vn:8000/OA_HTML/cabo/images/t.gif">
          <a:extLst>
            <a:ext uri="{FF2B5EF4-FFF2-40B4-BE49-F238E27FC236}">
              <a16:creationId xmlns:a16="http://schemas.microsoft.com/office/drawing/2014/main" xmlns="" id="{00000000-0008-0000-16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37" name="Picture 236" descr="http://ebs.toyotavn.com.vn:8000/OA_HTML/cabo/images/t.gif">
          <a:extLst>
            <a:ext uri="{FF2B5EF4-FFF2-40B4-BE49-F238E27FC236}">
              <a16:creationId xmlns:a16="http://schemas.microsoft.com/office/drawing/2014/main" xmlns="" id="{00000000-0008-0000-16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8716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38" name="Picture 237" descr="http://ebs.toyotavn.com.vn:8000/OA_HTML/cabo/images/t.gif">
          <a:extLst>
            <a:ext uri="{FF2B5EF4-FFF2-40B4-BE49-F238E27FC236}">
              <a16:creationId xmlns:a16="http://schemas.microsoft.com/office/drawing/2014/main" xmlns="" id="{00000000-0008-0000-16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39" name="Picture 238" descr="http://ebs.toyotavn.com.vn:8000/OA_HTML/cabo/images/t.gif">
          <a:extLst>
            <a:ext uri="{FF2B5EF4-FFF2-40B4-BE49-F238E27FC236}">
              <a16:creationId xmlns:a16="http://schemas.microsoft.com/office/drawing/2014/main" xmlns="" id="{00000000-0008-0000-1600-0000E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40" name="Picture 239" descr="http://ebs.toyotavn.com.vn:8000/OA_HTML/cabo/images/t.gif">
          <a:extLst>
            <a:ext uri="{FF2B5EF4-FFF2-40B4-BE49-F238E27FC236}">
              <a16:creationId xmlns:a16="http://schemas.microsoft.com/office/drawing/2014/main" xmlns="" id="{00000000-0008-0000-16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47" name="Picture 246" descr="http://ebs.toyotavn.com.vn:8000/OA_HTML/cabo/images/t.gif">
          <a:extLst>
            <a:ext uri="{FF2B5EF4-FFF2-40B4-BE49-F238E27FC236}">
              <a16:creationId xmlns:a16="http://schemas.microsoft.com/office/drawing/2014/main" xmlns="" id="{00000000-0008-0000-1600-0000F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48" name="Picture 247" descr="http://ebs.toyotavn.com.vn:8000/OA_HTML/cabo/images/t.gif">
          <a:extLst>
            <a:ext uri="{FF2B5EF4-FFF2-40B4-BE49-F238E27FC236}">
              <a16:creationId xmlns:a16="http://schemas.microsoft.com/office/drawing/2014/main" xmlns="" id="{00000000-0008-0000-16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49" name="Picture 248" descr="http://ebs.toyotavn.com.vn:8000/OA_HTML/cabo/images/t.gif">
          <a:extLst>
            <a:ext uri="{FF2B5EF4-FFF2-40B4-BE49-F238E27FC236}">
              <a16:creationId xmlns:a16="http://schemas.microsoft.com/office/drawing/2014/main" xmlns="" id="{00000000-0008-0000-16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50" name="Picture 249" descr="http://ebs.toyotavn.com.vn:8000/OA_HTML/cabo/images/t.gif">
          <a:extLst>
            <a:ext uri="{FF2B5EF4-FFF2-40B4-BE49-F238E27FC236}">
              <a16:creationId xmlns:a16="http://schemas.microsoft.com/office/drawing/2014/main" xmlns="" id="{00000000-0008-0000-1600-0000F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51" name="Picture 250" descr="http://ebs.toyotavn.com.vn:8000/OA_HTML/cabo/images/t.gif">
          <a:extLst>
            <a:ext uri="{FF2B5EF4-FFF2-40B4-BE49-F238E27FC236}">
              <a16:creationId xmlns:a16="http://schemas.microsoft.com/office/drawing/2014/main" xmlns="" id="{00000000-0008-0000-16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52" name="Picture 251" descr="http://ebs.toyotavn.com.vn:8000/OA_HTML/cabo/images/t.gif">
          <a:extLst>
            <a:ext uri="{FF2B5EF4-FFF2-40B4-BE49-F238E27FC236}">
              <a16:creationId xmlns:a16="http://schemas.microsoft.com/office/drawing/2014/main" xmlns="" id="{00000000-0008-0000-16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56" name="Picture 255" descr="http://ebs.toyotavn.com.vn:8000/OA_HTML/cabo/images/t.gif">
          <a:extLst>
            <a:ext uri="{FF2B5EF4-FFF2-40B4-BE49-F238E27FC236}">
              <a16:creationId xmlns:a16="http://schemas.microsoft.com/office/drawing/2014/main" xmlns="" id="{00000000-0008-0000-1600-00000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57" name="Picture 256" descr="http://ebs.toyotavn.com.vn:8000/OA_HTML/cabo/images/t.gif">
          <a:extLst>
            <a:ext uri="{FF2B5EF4-FFF2-40B4-BE49-F238E27FC236}">
              <a16:creationId xmlns:a16="http://schemas.microsoft.com/office/drawing/2014/main" xmlns="" id="{00000000-0008-0000-16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58" name="Picture 257" descr="http://ebs.toyotavn.com.vn:8000/OA_HTML/cabo/images/t.gif">
          <a:extLst>
            <a:ext uri="{FF2B5EF4-FFF2-40B4-BE49-F238E27FC236}">
              <a16:creationId xmlns:a16="http://schemas.microsoft.com/office/drawing/2014/main" xmlns="" id="{00000000-0008-0000-16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59" name="Picture 258" descr="http://ebs.toyotavn.com.vn:8000/OA_HTML/cabo/images/t.gif">
          <a:extLst>
            <a:ext uri="{FF2B5EF4-FFF2-40B4-BE49-F238E27FC236}">
              <a16:creationId xmlns:a16="http://schemas.microsoft.com/office/drawing/2014/main" xmlns="" id="{00000000-0008-0000-16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60" name="Picture 259" descr="http://ebs.toyotavn.com.vn:8000/OA_HTML/cabo/images/t.gif">
          <a:extLst>
            <a:ext uri="{FF2B5EF4-FFF2-40B4-BE49-F238E27FC236}">
              <a16:creationId xmlns:a16="http://schemas.microsoft.com/office/drawing/2014/main" xmlns="" id="{00000000-0008-0000-16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61" name="Picture 260" descr="http://ebs.toyotavn.com.vn:8000/OA_HTML/cabo/images/t.gif">
          <a:extLst>
            <a:ext uri="{FF2B5EF4-FFF2-40B4-BE49-F238E27FC236}">
              <a16:creationId xmlns:a16="http://schemas.microsoft.com/office/drawing/2014/main" xmlns="" id="{00000000-0008-0000-1600-00000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93964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62" name="Picture 261" descr="http://ebs.toyotavn.com.vn:8000/OA_HTML/cabo/images/t.gif">
          <a:extLst>
            <a:ext uri="{FF2B5EF4-FFF2-40B4-BE49-F238E27FC236}">
              <a16:creationId xmlns:a16="http://schemas.microsoft.com/office/drawing/2014/main" xmlns="" id="{00000000-0008-0000-16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63" name="Picture 262" descr="http://ebs.toyotavn.com.vn:8000/OA_HTML/cabo/images/t.gif">
          <a:extLst>
            <a:ext uri="{FF2B5EF4-FFF2-40B4-BE49-F238E27FC236}">
              <a16:creationId xmlns:a16="http://schemas.microsoft.com/office/drawing/2014/main" xmlns="" id="{00000000-0008-0000-16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64" name="Picture 263" descr="http://ebs.toyotavn.com.vn:8000/OA_HTML/cabo/images/t.gif">
          <a:extLst>
            <a:ext uri="{FF2B5EF4-FFF2-40B4-BE49-F238E27FC236}">
              <a16:creationId xmlns:a16="http://schemas.microsoft.com/office/drawing/2014/main" xmlns="" id="{00000000-0008-0000-1600-00000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65" name="Picture 264" descr="http://ebs.toyotavn.com.vn:8000/OA_HTML/cabo/images/t.gif">
          <a:extLst>
            <a:ext uri="{FF2B5EF4-FFF2-40B4-BE49-F238E27FC236}">
              <a16:creationId xmlns:a16="http://schemas.microsoft.com/office/drawing/2014/main" xmlns="" id="{00000000-0008-0000-16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66" name="Picture 265" descr="http://ebs.toyotavn.com.vn:8000/OA_HTML/cabo/images/t.gif">
          <a:extLst>
            <a:ext uri="{FF2B5EF4-FFF2-40B4-BE49-F238E27FC236}">
              <a16:creationId xmlns:a16="http://schemas.microsoft.com/office/drawing/2014/main" xmlns="" id="{00000000-0008-0000-16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67" name="Picture 266" descr="http://ebs.toyotavn.com.vn:8000/OA_HTML/cabo/images/t.gif">
          <a:extLst>
            <a:ext uri="{FF2B5EF4-FFF2-40B4-BE49-F238E27FC236}">
              <a16:creationId xmlns:a16="http://schemas.microsoft.com/office/drawing/2014/main" xmlns="" id="{00000000-0008-0000-1600-00000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68" name="Picture 267" descr="http://ebs.toyotavn.com.vn:8000/OA_HTML/cabo/images/t.gif">
          <a:extLst>
            <a:ext uri="{FF2B5EF4-FFF2-40B4-BE49-F238E27FC236}">
              <a16:creationId xmlns:a16="http://schemas.microsoft.com/office/drawing/2014/main" xmlns="" id="{00000000-0008-0000-16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69" name="Picture 268" descr="http://ebs.toyotavn.com.vn:8000/OA_HTML/cabo/images/t.gif">
          <a:extLst>
            <a:ext uri="{FF2B5EF4-FFF2-40B4-BE49-F238E27FC236}">
              <a16:creationId xmlns:a16="http://schemas.microsoft.com/office/drawing/2014/main" xmlns="" id="{00000000-0008-0000-16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70" name="Picture 269" descr="http://ebs.toyotavn.com.vn:8000/OA_HTML/cabo/images/t.gif">
          <a:extLst>
            <a:ext uri="{FF2B5EF4-FFF2-40B4-BE49-F238E27FC236}">
              <a16:creationId xmlns:a16="http://schemas.microsoft.com/office/drawing/2014/main" xmlns="" id="{00000000-0008-0000-1600-00000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71" name="Picture 270" descr="http://ebs.toyotavn.com.vn:8000/OA_HTML/cabo/images/t.gif">
          <a:extLst>
            <a:ext uri="{FF2B5EF4-FFF2-40B4-BE49-F238E27FC236}">
              <a16:creationId xmlns:a16="http://schemas.microsoft.com/office/drawing/2014/main" xmlns="" id="{00000000-0008-0000-16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72" name="Picture 271" descr="http://ebs.toyotavn.com.vn:8000/OA_HTML/cabo/images/t.gif">
          <a:extLst>
            <a:ext uri="{FF2B5EF4-FFF2-40B4-BE49-F238E27FC236}">
              <a16:creationId xmlns:a16="http://schemas.microsoft.com/office/drawing/2014/main" xmlns="" id="{00000000-0008-0000-16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273" name="Picture 272" descr="http://ebs.toyotavn.com.vn:8000/OA_HTML/cabo/images/t.gif">
          <a:extLst>
            <a:ext uri="{FF2B5EF4-FFF2-40B4-BE49-F238E27FC236}">
              <a16:creationId xmlns:a16="http://schemas.microsoft.com/office/drawing/2014/main" xmlns="" id="{00000000-0008-0000-1600-00001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1709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77" name="Picture 276" descr="http://ebs.toyotavn.com.vn:8000/OA_HTML/cabo/images/t.gif">
          <a:extLst>
            <a:ext uri="{FF2B5EF4-FFF2-40B4-BE49-F238E27FC236}">
              <a16:creationId xmlns:a16="http://schemas.microsoft.com/office/drawing/2014/main" xmlns="" id="{00000000-0008-0000-16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78" name="Picture 277" descr="http://ebs.toyotavn.com.vn:8000/OA_HTML/cabo/images/t.gif">
          <a:extLst>
            <a:ext uri="{FF2B5EF4-FFF2-40B4-BE49-F238E27FC236}">
              <a16:creationId xmlns:a16="http://schemas.microsoft.com/office/drawing/2014/main" xmlns="" id="{00000000-0008-0000-16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79" name="Picture 278" descr="http://ebs.toyotavn.com.vn:8000/OA_HTML/cabo/images/t.gif">
          <a:extLst>
            <a:ext uri="{FF2B5EF4-FFF2-40B4-BE49-F238E27FC236}">
              <a16:creationId xmlns:a16="http://schemas.microsoft.com/office/drawing/2014/main" xmlns="" id="{00000000-0008-0000-1600-00001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86" name="Picture 285" descr="http://ebs.toyotavn.com.vn:8000/OA_HTML/cabo/images/t.gif">
          <a:extLst>
            <a:ext uri="{FF2B5EF4-FFF2-40B4-BE49-F238E27FC236}">
              <a16:creationId xmlns:a16="http://schemas.microsoft.com/office/drawing/2014/main" xmlns="" id="{00000000-0008-0000-16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87" name="Picture 286" descr="http://ebs.toyotavn.com.vn:8000/OA_HTML/cabo/images/t.gif">
          <a:extLst>
            <a:ext uri="{FF2B5EF4-FFF2-40B4-BE49-F238E27FC236}">
              <a16:creationId xmlns:a16="http://schemas.microsoft.com/office/drawing/2014/main" xmlns="" id="{00000000-0008-0000-1600-00001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88" name="Picture 287" descr="http://ebs.toyotavn.com.vn:8000/OA_HTML/cabo/images/t.gif">
          <a:extLst>
            <a:ext uri="{FF2B5EF4-FFF2-40B4-BE49-F238E27FC236}">
              <a16:creationId xmlns:a16="http://schemas.microsoft.com/office/drawing/2014/main" xmlns="" id="{00000000-0008-0000-16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89" name="Picture 288" descr="http://ebs.toyotavn.com.vn:8000/OA_HTML/cabo/images/t.gif">
          <a:extLst>
            <a:ext uri="{FF2B5EF4-FFF2-40B4-BE49-F238E27FC236}">
              <a16:creationId xmlns:a16="http://schemas.microsoft.com/office/drawing/2014/main" xmlns="" id="{00000000-0008-0000-16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90" name="Picture 289" descr="http://ebs.toyotavn.com.vn:8000/OA_HTML/cabo/images/t.gif">
          <a:extLst>
            <a:ext uri="{FF2B5EF4-FFF2-40B4-BE49-F238E27FC236}">
              <a16:creationId xmlns:a16="http://schemas.microsoft.com/office/drawing/2014/main" xmlns="" id="{00000000-0008-0000-1600-00002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91" name="Picture 290" descr="http://ebs.toyotavn.com.vn:8000/OA_HTML/cabo/images/t.gif">
          <a:extLst>
            <a:ext uri="{FF2B5EF4-FFF2-40B4-BE49-F238E27FC236}">
              <a16:creationId xmlns:a16="http://schemas.microsoft.com/office/drawing/2014/main" xmlns="" id="{00000000-0008-0000-16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95" name="Picture 294" descr="http://ebs.toyotavn.com.vn:8000/OA_HTML/cabo/images/t.gif">
          <a:extLst>
            <a:ext uri="{FF2B5EF4-FFF2-40B4-BE49-F238E27FC236}">
              <a16:creationId xmlns:a16="http://schemas.microsoft.com/office/drawing/2014/main" xmlns="" id="{00000000-0008-0000-16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96" name="Picture 295" descr="http://ebs.toyotavn.com.vn:8000/OA_HTML/cabo/images/t.gif">
          <a:extLst>
            <a:ext uri="{FF2B5EF4-FFF2-40B4-BE49-F238E27FC236}">
              <a16:creationId xmlns:a16="http://schemas.microsoft.com/office/drawing/2014/main" xmlns="" id="{00000000-0008-0000-16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97" name="Picture 296" descr="http://ebs.toyotavn.com.vn:8000/OA_HTML/cabo/images/t.gif">
          <a:extLst>
            <a:ext uri="{FF2B5EF4-FFF2-40B4-BE49-F238E27FC236}">
              <a16:creationId xmlns:a16="http://schemas.microsoft.com/office/drawing/2014/main" xmlns="" id="{00000000-0008-0000-16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298" name="Picture 297" descr="http://ebs.toyotavn.com.vn:8000/OA_HTML/cabo/images/t.gif">
          <a:extLst>
            <a:ext uri="{FF2B5EF4-FFF2-40B4-BE49-F238E27FC236}">
              <a16:creationId xmlns:a16="http://schemas.microsoft.com/office/drawing/2014/main" xmlns="" id="{00000000-0008-0000-1600-00002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299" name="Picture 298" descr="http://ebs.toyotavn.com.vn:8000/OA_HTML/cabo/images/t.gif">
          <a:extLst>
            <a:ext uri="{FF2B5EF4-FFF2-40B4-BE49-F238E27FC236}">
              <a16:creationId xmlns:a16="http://schemas.microsoft.com/office/drawing/2014/main" xmlns="" id="{00000000-0008-0000-16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00" name="Picture 299" descr="http://ebs.toyotavn.com.vn:8000/OA_HTML/cabo/images/t.gif">
          <a:extLst>
            <a:ext uri="{FF2B5EF4-FFF2-40B4-BE49-F238E27FC236}">
              <a16:creationId xmlns:a16="http://schemas.microsoft.com/office/drawing/2014/main" xmlns="" id="{00000000-0008-0000-16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39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01" name="Picture 300" descr="http://ebs.toyotavn.com.vn:8000/OA_HTML/cabo/images/t.gif">
          <a:extLst>
            <a:ext uri="{FF2B5EF4-FFF2-40B4-BE49-F238E27FC236}">
              <a16:creationId xmlns:a16="http://schemas.microsoft.com/office/drawing/2014/main" xmlns="" id="{00000000-0008-0000-1600-00002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02" name="Picture 301" descr="http://ebs.toyotavn.com.vn:8000/OA_HTML/cabo/images/t.gif">
          <a:extLst>
            <a:ext uri="{FF2B5EF4-FFF2-40B4-BE49-F238E27FC236}">
              <a16:creationId xmlns:a16="http://schemas.microsoft.com/office/drawing/2014/main" xmlns="" id="{00000000-0008-0000-16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03" name="Picture 302" descr="http://ebs.toyotavn.com.vn:8000/OA_HTML/cabo/images/t.gif">
          <a:extLst>
            <a:ext uri="{FF2B5EF4-FFF2-40B4-BE49-F238E27FC236}">
              <a16:creationId xmlns:a16="http://schemas.microsoft.com/office/drawing/2014/main" xmlns="" id="{00000000-0008-0000-16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04" name="Picture 303" descr="http://ebs.toyotavn.com.vn:8000/OA_HTML/cabo/images/t.gif">
          <a:extLst>
            <a:ext uri="{FF2B5EF4-FFF2-40B4-BE49-F238E27FC236}">
              <a16:creationId xmlns:a16="http://schemas.microsoft.com/office/drawing/2014/main" xmlns="" id="{00000000-0008-0000-1600-00003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05" name="Picture 304" descr="http://ebs.toyotavn.com.vn:8000/OA_HTML/cabo/images/t.gif">
          <a:extLst>
            <a:ext uri="{FF2B5EF4-FFF2-40B4-BE49-F238E27FC236}">
              <a16:creationId xmlns:a16="http://schemas.microsoft.com/office/drawing/2014/main" xmlns="" id="{00000000-0008-0000-16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06" name="Picture 305" descr="http://ebs.toyotavn.com.vn:8000/OA_HTML/cabo/images/t.gif">
          <a:extLst>
            <a:ext uri="{FF2B5EF4-FFF2-40B4-BE49-F238E27FC236}">
              <a16:creationId xmlns:a16="http://schemas.microsoft.com/office/drawing/2014/main" xmlns="" id="{00000000-0008-0000-16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07" name="Picture 306" descr="http://ebs.toyotavn.com.vn:8000/OA_HTML/cabo/images/t.gif">
          <a:extLst>
            <a:ext uri="{FF2B5EF4-FFF2-40B4-BE49-F238E27FC236}">
              <a16:creationId xmlns:a16="http://schemas.microsoft.com/office/drawing/2014/main" xmlns="" id="{00000000-0008-0000-1600-00003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08" name="Picture 307" descr="http://ebs.toyotavn.com.vn:8000/OA_HTML/cabo/images/t.gif">
          <a:extLst>
            <a:ext uri="{FF2B5EF4-FFF2-40B4-BE49-F238E27FC236}">
              <a16:creationId xmlns:a16="http://schemas.microsoft.com/office/drawing/2014/main" xmlns="" id="{00000000-0008-0000-16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09" name="Picture 308" descr="http://ebs.toyotavn.com.vn:8000/OA_HTML/cabo/images/t.gif">
          <a:extLst>
            <a:ext uri="{FF2B5EF4-FFF2-40B4-BE49-F238E27FC236}">
              <a16:creationId xmlns:a16="http://schemas.microsoft.com/office/drawing/2014/main" xmlns="" id="{00000000-0008-0000-16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10" name="Picture 309" descr="http://ebs.toyotavn.com.vn:8000/OA_HTML/cabo/images/t.gif">
          <a:extLst>
            <a:ext uri="{FF2B5EF4-FFF2-40B4-BE49-F238E27FC236}">
              <a16:creationId xmlns:a16="http://schemas.microsoft.com/office/drawing/2014/main" xmlns="" id="{00000000-0008-0000-16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11" name="Picture 310" descr="http://ebs.toyotavn.com.vn:8000/OA_HTML/cabo/images/t.gif">
          <a:extLst>
            <a:ext uri="{FF2B5EF4-FFF2-40B4-BE49-F238E27FC236}">
              <a16:creationId xmlns:a16="http://schemas.microsoft.com/office/drawing/2014/main" xmlns="" id="{00000000-0008-0000-16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12" name="Picture 311" descr="http://ebs.toyotavn.com.vn:8000/OA_HTML/cabo/images/t.gif">
          <a:extLst>
            <a:ext uri="{FF2B5EF4-FFF2-40B4-BE49-F238E27FC236}">
              <a16:creationId xmlns:a16="http://schemas.microsoft.com/office/drawing/2014/main" xmlns="" id="{00000000-0008-0000-1600-00003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4703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19" name="Picture 318" descr="http://ebs.toyotavn.com.vn:8000/OA_HTML/cabo/images/t.gif">
          <a:extLst>
            <a:ext uri="{FF2B5EF4-FFF2-40B4-BE49-F238E27FC236}">
              <a16:creationId xmlns:a16="http://schemas.microsoft.com/office/drawing/2014/main" xmlns="" id="{00000000-0008-0000-16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20" name="Picture 319" descr="http://ebs.toyotavn.com.vn:8000/OA_HTML/cabo/images/t.gif">
          <a:extLst>
            <a:ext uri="{FF2B5EF4-FFF2-40B4-BE49-F238E27FC236}">
              <a16:creationId xmlns:a16="http://schemas.microsoft.com/office/drawing/2014/main" xmlns="" id="{00000000-0008-0000-16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21" name="Picture 320" descr="http://ebs.toyotavn.com.vn:8000/OA_HTML/cabo/images/t.gif">
          <a:extLst>
            <a:ext uri="{FF2B5EF4-FFF2-40B4-BE49-F238E27FC236}">
              <a16:creationId xmlns:a16="http://schemas.microsoft.com/office/drawing/2014/main" xmlns="" id="{00000000-0008-0000-1600-00004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28" name="Picture 327" descr="http://ebs.toyotavn.com.vn:8000/OA_HTML/cabo/images/t.gif">
          <a:extLst>
            <a:ext uri="{FF2B5EF4-FFF2-40B4-BE49-F238E27FC236}">
              <a16:creationId xmlns:a16="http://schemas.microsoft.com/office/drawing/2014/main" xmlns="" id="{00000000-0008-0000-16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29" name="Picture 328" descr="http://ebs.toyotavn.com.vn:8000/OA_HTML/cabo/images/t.gif">
          <a:extLst>
            <a:ext uri="{FF2B5EF4-FFF2-40B4-BE49-F238E27FC236}">
              <a16:creationId xmlns:a16="http://schemas.microsoft.com/office/drawing/2014/main" xmlns="" id="{00000000-0008-0000-16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30" name="Picture 329" descr="http://ebs.toyotavn.com.vn:8000/OA_HTML/cabo/images/t.gif">
          <a:extLst>
            <a:ext uri="{FF2B5EF4-FFF2-40B4-BE49-F238E27FC236}">
              <a16:creationId xmlns:a16="http://schemas.microsoft.com/office/drawing/2014/main" xmlns="" id="{00000000-0008-0000-16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31" name="Picture 330" descr="http://ebs.toyotavn.com.vn:8000/OA_HTML/cabo/images/t.gif">
          <a:extLst>
            <a:ext uri="{FF2B5EF4-FFF2-40B4-BE49-F238E27FC236}">
              <a16:creationId xmlns:a16="http://schemas.microsoft.com/office/drawing/2014/main" xmlns="" id="{00000000-0008-0000-16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32" name="Picture 331" descr="http://ebs.toyotavn.com.vn:8000/OA_HTML/cabo/images/t.gif">
          <a:extLst>
            <a:ext uri="{FF2B5EF4-FFF2-40B4-BE49-F238E27FC236}">
              <a16:creationId xmlns:a16="http://schemas.microsoft.com/office/drawing/2014/main" xmlns="" id="{00000000-0008-0000-1600-00004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33" name="Picture 332" descr="http://ebs.toyotavn.com.vn:8000/OA_HTML/cabo/images/t.gif">
          <a:extLst>
            <a:ext uri="{FF2B5EF4-FFF2-40B4-BE49-F238E27FC236}">
              <a16:creationId xmlns:a16="http://schemas.microsoft.com/office/drawing/2014/main" xmlns="" id="{00000000-0008-0000-16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37" name="Picture 336" descr="http://ebs.toyotavn.com.vn:8000/OA_HTML/cabo/images/t.gif">
          <a:extLst>
            <a:ext uri="{FF2B5EF4-FFF2-40B4-BE49-F238E27FC236}">
              <a16:creationId xmlns:a16="http://schemas.microsoft.com/office/drawing/2014/main" xmlns="" id="{00000000-0008-0000-1600-00005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38" name="Picture 337" descr="http://ebs.toyotavn.com.vn:8000/OA_HTML/cabo/images/t.gif">
          <a:extLst>
            <a:ext uri="{FF2B5EF4-FFF2-40B4-BE49-F238E27FC236}">
              <a16:creationId xmlns:a16="http://schemas.microsoft.com/office/drawing/2014/main" xmlns="" id="{00000000-0008-0000-16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39" name="Picture 338" descr="http://ebs.toyotavn.com.vn:8000/OA_HTML/cabo/images/t.gif">
          <a:extLst>
            <a:ext uri="{FF2B5EF4-FFF2-40B4-BE49-F238E27FC236}">
              <a16:creationId xmlns:a16="http://schemas.microsoft.com/office/drawing/2014/main" xmlns="" id="{00000000-0008-0000-16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40" name="Picture 339" descr="http://ebs.toyotavn.com.vn:8000/OA_HTML/cabo/images/t.gif">
          <a:extLst>
            <a:ext uri="{FF2B5EF4-FFF2-40B4-BE49-F238E27FC236}">
              <a16:creationId xmlns:a16="http://schemas.microsoft.com/office/drawing/2014/main" xmlns="" id="{00000000-0008-0000-1600-00005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41" name="Picture 340" descr="http://ebs.toyotavn.com.vn:8000/OA_HTML/cabo/images/t.gif">
          <a:extLst>
            <a:ext uri="{FF2B5EF4-FFF2-40B4-BE49-F238E27FC236}">
              <a16:creationId xmlns:a16="http://schemas.microsoft.com/office/drawing/2014/main" xmlns="" id="{00000000-0008-0000-16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42" name="Picture 341" descr="http://ebs.toyotavn.com.vn:8000/OA_HTML/cabo/images/t.gif">
          <a:extLst>
            <a:ext uri="{FF2B5EF4-FFF2-40B4-BE49-F238E27FC236}">
              <a16:creationId xmlns:a16="http://schemas.microsoft.com/office/drawing/2014/main" xmlns="" id="{00000000-0008-0000-16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5383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43" name="Picture 342" descr="http://ebs.toyotavn.com.vn:8000/OA_HTML/cabo/images/t.gif">
          <a:extLst>
            <a:ext uri="{FF2B5EF4-FFF2-40B4-BE49-F238E27FC236}">
              <a16:creationId xmlns:a16="http://schemas.microsoft.com/office/drawing/2014/main" xmlns="" id="{00000000-0008-0000-1600-00005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44" name="Picture 343" descr="http://ebs.toyotavn.com.vn:8000/OA_HTML/cabo/images/t.gif">
          <a:extLst>
            <a:ext uri="{FF2B5EF4-FFF2-40B4-BE49-F238E27FC236}">
              <a16:creationId xmlns:a16="http://schemas.microsoft.com/office/drawing/2014/main" xmlns="" id="{00000000-0008-0000-16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45" name="Picture 344" descr="http://ebs.toyotavn.com.vn:8000/OA_HTML/cabo/images/t.gif">
          <a:extLst>
            <a:ext uri="{FF2B5EF4-FFF2-40B4-BE49-F238E27FC236}">
              <a16:creationId xmlns:a16="http://schemas.microsoft.com/office/drawing/2014/main" xmlns="" id="{00000000-0008-0000-16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46" name="Picture 345" descr="http://ebs.toyotavn.com.vn:8000/OA_HTML/cabo/images/t.gif">
          <a:extLst>
            <a:ext uri="{FF2B5EF4-FFF2-40B4-BE49-F238E27FC236}">
              <a16:creationId xmlns:a16="http://schemas.microsoft.com/office/drawing/2014/main" xmlns="" id="{00000000-0008-0000-1600-00005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47" name="Picture 346" descr="http://ebs.toyotavn.com.vn:8000/OA_HTML/cabo/images/t.gif">
          <a:extLst>
            <a:ext uri="{FF2B5EF4-FFF2-40B4-BE49-F238E27FC236}">
              <a16:creationId xmlns:a16="http://schemas.microsoft.com/office/drawing/2014/main" xmlns="" id="{00000000-0008-0000-16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48" name="Picture 347" descr="http://ebs.toyotavn.com.vn:8000/OA_HTML/cabo/images/t.gif">
          <a:extLst>
            <a:ext uri="{FF2B5EF4-FFF2-40B4-BE49-F238E27FC236}">
              <a16:creationId xmlns:a16="http://schemas.microsoft.com/office/drawing/2014/main" xmlns="" id="{00000000-0008-0000-16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49" name="Picture 348" descr="http://ebs.toyotavn.com.vn:8000/OA_HTML/cabo/images/t.gif">
          <a:extLst>
            <a:ext uri="{FF2B5EF4-FFF2-40B4-BE49-F238E27FC236}">
              <a16:creationId xmlns:a16="http://schemas.microsoft.com/office/drawing/2014/main" xmlns="" id="{00000000-0008-0000-16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50" name="Picture 349" descr="http://ebs.toyotavn.com.vn:8000/OA_HTML/cabo/images/t.gif">
          <a:extLst>
            <a:ext uri="{FF2B5EF4-FFF2-40B4-BE49-F238E27FC236}">
              <a16:creationId xmlns:a16="http://schemas.microsoft.com/office/drawing/2014/main" xmlns="" id="{00000000-0008-0000-16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51" name="Picture 350" descr="http://ebs.toyotavn.com.vn:8000/OA_HTML/cabo/images/t.gif">
          <a:extLst>
            <a:ext uri="{FF2B5EF4-FFF2-40B4-BE49-F238E27FC236}">
              <a16:creationId xmlns:a16="http://schemas.microsoft.com/office/drawing/2014/main" xmlns="" id="{00000000-0008-0000-1600-00005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52" name="Picture 351" descr="http://ebs.toyotavn.com.vn:8000/OA_HTML/cabo/images/t.gif">
          <a:extLst>
            <a:ext uri="{FF2B5EF4-FFF2-40B4-BE49-F238E27FC236}">
              <a16:creationId xmlns:a16="http://schemas.microsoft.com/office/drawing/2014/main" xmlns="" id="{00000000-0008-0000-16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53" name="Picture 352" descr="http://ebs.toyotavn.com.vn:8000/OA_HTML/cabo/images/t.gif">
          <a:extLst>
            <a:ext uri="{FF2B5EF4-FFF2-40B4-BE49-F238E27FC236}">
              <a16:creationId xmlns:a16="http://schemas.microsoft.com/office/drawing/2014/main" xmlns="" id="{00000000-0008-0000-16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354" name="Picture 353" descr="http://ebs.toyotavn.com.vn:8000/OA_HTML/cabo/images/t.gif">
          <a:extLst>
            <a:ext uri="{FF2B5EF4-FFF2-40B4-BE49-F238E27FC236}">
              <a16:creationId xmlns:a16="http://schemas.microsoft.com/office/drawing/2014/main" xmlns="" id="{00000000-0008-0000-1600-00006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76967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55" name="Picture 354" descr="http://ebs.toyotavn.com.vn:8000/OA_HTML/cabo/images/t.gif">
          <a:extLst>
            <a:ext uri="{FF2B5EF4-FFF2-40B4-BE49-F238E27FC236}">
              <a16:creationId xmlns:a16="http://schemas.microsoft.com/office/drawing/2014/main" xmlns="" id="{00000000-0008-0000-16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56" name="Picture 355" descr="http://ebs.toyotavn.com.vn:8000/OA_HTML/cabo/images/t.gif">
          <a:extLst>
            <a:ext uri="{FF2B5EF4-FFF2-40B4-BE49-F238E27FC236}">
              <a16:creationId xmlns:a16="http://schemas.microsoft.com/office/drawing/2014/main" xmlns="" id="{00000000-0008-0000-16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57" name="Picture 356" descr="http://ebs.toyotavn.com.vn:8000/OA_HTML/cabo/images/t.gif">
          <a:extLst>
            <a:ext uri="{FF2B5EF4-FFF2-40B4-BE49-F238E27FC236}">
              <a16:creationId xmlns:a16="http://schemas.microsoft.com/office/drawing/2014/main" xmlns="" id="{00000000-0008-0000-1600-00006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58" name="Picture 357" descr="http://ebs.toyotavn.com.vn:8000/OA_HTML/cabo/images/t.gif">
          <a:extLst>
            <a:ext uri="{FF2B5EF4-FFF2-40B4-BE49-F238E27FC236}">
              <a16:creationId xmlns:a16="http://schemas.microsoft.com/office/drawing/2014/main" xmlns="" id="{00000000-0008-0000-16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59" name="Picture 358" descr="http://ebs.toyotavn.com.vn:8000/OA_HTML/cabo/images/t.gif">
          <a:extLst>
            <a:ext uri="{FF2B5EF4-FFF2-40B4-BE49-F238E27FC236}">
              <a16:creationId xmlns:a16="http://schemas.microsoft.com/office/drawing/2014/main" xmlns="" id="{00000000-0008-0000-16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60" name="Picture 359" descr="http://ebs.toyotavn.com.vn:8000/OA_HTML/cabo/images/t.gif">
          <a:extLst>
            <a:ext uri="{FF2B5EF4-FFF2-40B4-BE49-F238E27FC236}">
              <a16:creationId xmlns:a16="http://schemas.microsoft.com/office/drawing/2014/main" xmlns="" id="{00000000-0008-0000-1600-00006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735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61" name="Picture 360" descr="http://ebs.toyotavn.com.vn:8000/OA_HTML/cabo/images/t.gif">
          <a:extLst>
            <a:ext uri="{FF2B5EF4-FFF2-40B4-BE49-F238E27FC236}">
              <a16:creationId xmlns:a16="http://schemas.microsoft.com/office/drawing/2014/main" xmlns="" id="{00000000-0008-0000-16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62" name="Picture 361" descr="http://ebs.toyotavn.com.vn:8000/OA_HTML/cabo/images/t.gif">
          <a:extLst>
            <a:ext uri="{FF2B5EF4-FFF2-40B4-BE49-F238E27FC236}">
              <a16:creationId xmlns:a16="http://schemas.microsoft.com/office/drawing/2014/main" xmlns="" id="{00000000-0008-0000-16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63" name="Picture 362" descr="http://ebs.toyotavn.com.vn:8000/OA_HTML/cabo/images/t.gif">
          <a:extLst>
            <a:ext uri="{FF2B5EF4-FFF2-40B4-BE49-F238E27FC236}">
              <a16:creationId xmlns:a16="http://schemas.microsoft.com/office/drawing/2014/main" xmlns="" id="{00000000-0008-0000-1600-00006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64" name="Picture 363" descr="http://ebs.toyotavn.com.vn:8000/OA_HTML/cabo/images/t.gif">
          <a:extLst>
            <a:ext uri="{FF2B5EF4-FFF2-40B4-BE49-F238E27FC236}">
              <a16:creationId xmlns:a16="http://schemas.microsoft.com/office/drawing/2014/main" xmlns="" id="{00000000-0008-0000-16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65" name="Picture 364" descr="http://ebs.toyotavn.com.vn:8000/OA_HTML/cabo/images/t.gif">
          <a:extLst>
            <a:ext uri="{FF2B5EF4-FFF2-40B4-BE49-F238E27FC236}">
              <a16:creationId xmlns:a16="http://schemas.microsoft.com/office/drawing/2014/main" xmlns="" id="{00000000-0008-0000-16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66" name="Picture 365" descr="http://ebs.toyotavn.com.vn:8000/OA_HTML/cabo/images/t.gif">
          <a:extLst>
            <a:ext uri="{FF2B5EF4-FFF2-40B4-BE49-F238E27FC236}">
              <a16:creationId xmlns:a16="http://schemas.microsoft.com/office/drawing/2014/main" xmlns="" id="{00000000-0008-0000-1600-00006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67" name="Picture 366" descr="http://ebs.toyotavn.com.vn:8000/OA_HTML/cabo/images/t.gif">
          <a:extLst>
            <a:ext uri="{FF2B5EF4-FFF2-40B4-BE49-F238E27FC236}">
              <a16:creationId xmlns:a16="http://schemas.microsoft.com/office/drawing/2014/main" xmlns="" id="{00000000-0008-0000-16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68" name="Picture 367" descr="http://ebs.toyotavn.com.vn:8000/OA_HTML/cabo/images/t.gif">
          <a:extLst>
            <a:ext uri="{FF2B5EF4-FFF2-40B4-BE49-F238E27FC236}">
              <a16:creationId xmlns:a16="http://schemas.microsoft.com/office/drawing/2014/main" xmlns="" id="{00000000-0008-0000-16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69" name="Picture 368" descr="http://ebs.toyotavn.com.vn:8000/OA_HTML/cabo/images/t.gif">
          <a:extLst>
            <a:ext uri="{FF2B5EF4-FFF2-40B4-BE49-F238E27FC236}">
              <a16:creationId xmlns:a16="http://schemas.microsoft.com/office/drawing/2014/main" xmlns="" id="{00000000-0008-0000-16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70" name="Picture 369" descr="http://ebs.toyotavn.com.vn:8000/OA_HTML/cabo/images/t.gif">
          <a:extLst>
            <a:ext uri="{FF2B5EF4-FFF2-40B4-BE49-F238E27FC236}">
              <a16:creationId xmlns:a16="http://schemas.microsoft.com/office/drawing/2014/main" xmlns="" id="{00000000-0008-0000-16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71" name="Picture 370" descr="http://ebs.toyotavn.com.vn:8000/OA_HTML/cabo/images/t.gif">
          <a:extLst>
            <a:ext uri="{FF2B5EF4-FFF2-40B4-BE49-F238E27FC236}">
              <a16:creationId xmlns:a16="http://schemas.microsoft.com/office/drawing/2014/main" xmlns="" id="{00000000-0008-0000-1600-00007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72" name="Picture 371" descr="http://ebs.toyotavn.com.vn:8000/OA_HTML/cabo/images/t.gif">
          <a:extLst>
            <a:ext uri="{FF2B5EF4-FFF2-40B4-BE49-F238E27FC236}">
              <a16:creationId xmlns:a16="http://schemas.microsoft.com/office/drawing/2014/main" xmlns="" id="{00000000-0008-0000-16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26621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73" name="Picture 372" descr="http://ebs.toyotavn.com.vn:8000/OA_HTML/cabo/images/t.gif">
          <a:extLst>
            <a:ext uri="{FF2B5EF4-FFF2-40B4-BE49-F238E27FC236}">
              <a16:creationId xmlns:a16="http://schemas.microsoft.com/office/drawing/2014/main" xmlns="" id="{00000000-0008-0000-16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74" name="Picture 373" descr="http://ebs.toyotavn.com.vn:8000/OA_HTML/cabo/images/t.gif">
          <a:extLst>
            <a:ext uri="{FF2B5EF4-FFF2-40B4-BE49-F238E27FC236}">
              <a16:creationId xmlns:a16="http://schemas.microsoft.com/office/drawing/2014/main" xmlns="" id="{00000000-0008-0000-1600-00007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75" name="Picture 374" descr="http://ebs.toyotavn.com.vn:8000/OA_HTML/cabo/images/t.gif">
          <a:extLst>
            <a:ext uri="{FF2B5EF4-FFF2-40B4-BE49-F238E27FC236}">
              <a16:creationId xmlns:a16="http://schemas.microsoft.com/office/drawing/2014/main" xmlns="" id="{00000000-0008-0000-16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76" name="Picture 375" descr="http://ebs.toyotavn.com.vn:8000/OA_HTML/cabo/images/t.gif">
          <a:extLst>
            <a:ext uri="{FF2B5EF4-FFF2-40B4-BE49-F238E27FC236}">
              <a16:creationId xmlns:a16="http://schemas.microsoft.com/office/drawing/2014/main" xmlns="" id="{00000000-0008-0000-16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77" name="Picture 376" descr="http://ebs.toyotavn.com.vn:8000/OA_HTML/cabo/images/t.gif">
          <a:extLst>
            <a:ext uri="{FF2B5EF4-FFF2-40B4-BE49-F238E27FC236}">
              <a16:creationId xmlns:a16="http://schemas.microsoft.com/office/drawing/2014/main" xmlns="" id="{00000000-0008-0000-1600-00007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78" name="Picture 377" descr="http://ebs.toyotavn.com.vn:8000/OA_HTML/cabo/images/t.gif">
          <a:extLst>
            <a:ext uri="{FF2B5EF4-FFF2-40B4-BE49-F238E27FC236}">
              <a16:creationId xmlns:a16="http://schemas.microsoft.com/office/drawing/2014/main" xmlns="" id="{00000000-0008-0000-16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79" name="Picture 378" descr="http://ebs.toyotavn.com.vn:8000/OA_HTML/cabo/images/t.gif">
          <a:extLst>
            <a:ext uri="{FF2B5EF4-FFF2-40B4-BE49-F238E27FC236}">
              <a16:creationId xmlns:a16="http://schemas.microsoft.com/office/drawing/2014/main" xmlns="" id="{00000000-0008-0000-16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80" name="Picture 379" descr="http://ebs.toyotavn.com.vn:8000/OA_HTML/cabo/images/t.gif">
          <a:extLst>
            <a:ext uri="{FF2B5EF4-FFF2-40B4-BE49-F238E27FC236}">
              <a16:creationId xmlns:a16="http://schemas.microsoft.com/office/drawing/2014/main" xmlns="" id="{00000000-0008-0000-1600-00007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81" name="Picture 380" descr="http://ebs.toyotavn.com.vn:8000/OA_HTML/cabo/images/t.gif">
          <a:extLst>
            <a:ext uri="{FF2B5EF4-FFF2-40B4-BE49-F238E27FC236}">
              <a16:creationId xmlns:a16="http://schemas.microsoft.com/office/drawing/2014/main" xmlns="" id="{00000000-0008-0000-16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82" name="Picture 381" descr="http://ebs.toyotavn.com.vn:8000/OA_HTML/cabo/images/t.gif">
          <a:extLst>
            <a:ext uri="{FF2B5EF4-FFF2-40B4-BE49-F238E27FC236}">
              <a16:creationId xmlns:a16="http://schemas.microsoft.com/office/drawing/2014/main" xmlns="" id="{00000000-0008-0000-16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83" name="Picture 382" descr="http://ebs.toyotavn.com.vn:8000/OA_HTML/cabo/images/t.gif">
          <a:extLst>
            <a:ext uri="{FF2B5EF4-FFF2-40B4-BE49-F238E27FC236}">
              <a16:creationId xmlns:a16="http://schemas.microsoft.com/office/drawing/2014/main" xmlns="" id="{00000000-0008-0000-1600-00007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84" name="Picture 383" descr="http://ebs.toyotavn.com.vn:8000/OA_HTML/cabo/images/t.gif">
          <a:extLst>
            <a:ext uri="{FF2B5EF4-FFF2-40B4-BE49-F238E27FC236}">
              <a16:creationId xmlns:a16="http://schemas.microsoft.com/office/drawing/2014/main" xmlns="" id="{00000000-0008-0000-16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85" name="Picture 384" descr="http://ebs.toyotavn.com.vn:8000/OA_HTML/cabo/images/t.gif">
          <a:extLst>
            <a:ext uri="{FF2B5EF4-FFF2-40B4-BE49-F238E27FC236}">
              <a16:creationId xmlns:a16="http://schemas.microsoft.com/office/drawing/2014/main" xmlns="" id="{00000000-0008-0000-16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86" name="Picture 385" descr="http://ebs.toyotavn.com.vn:8000/OA_HTML/cabo/images/t.gif">
          <a:extLst>
            <a:ext uri="{FF2B5EF4-FFF2-40B4-BE49-F238E27FC236}">
              <a16:creationId xmlns:a16="http://schemas.microsoft.com/office/drawing/2014/main" xmlns="" id="{00000000-0008-0000-1600-00008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87" name="Picture 386" descr="http://ebs.toyotavn.com.vn:8000/OA_HTML/cabo/images/t.gif">
          <a:extLst>
            <a:ext uri="{FF2B5EF4-FFF2-40B4-BE49-F238E27FC236}">
              <a16:creationId xmlns:a16="http://schemas.microsoft.com/office/drawing/2014/main" xmlns="" id="{00000000-0008-0000-16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88" name="Picture 387" descr="http://ebs.toyotavn.com.vn:8000/OA_HTML/cabo/images/t.gif">
          <a:extLst>
            <a:ext uri="{FF2B5EF4-FFF2-40B4-BE49-F238E27FC236}">
              <a16:creationId xmlns:a16="http://schemas.microsoft.com/office/drawing/2014/main" xmlns="" id="{00000000-0008-0000-16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89" name="Picture 388" descr="http://ebs.toyotavn.com.vn:8000/OA_HTML/cabo/images/t.gif">
          <a:extLst>
            <a:ext uri="{FF2B5EF4-FFF2-40B4-BE49-F238E27FC236}">
              <a16:creationId xmlns:a16="http://schemas.microsoft.com/office/drawing/2014/main" xmlns="" id="{00000000-0008-0000-1600-00008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90" name="Picture 389" descr="http://ebs.toyotavn.com.vn:8000/OA_HTML/cabo/images/t.gif">
          <a:extLst>
            <a:ext uri="{FF2B5EF4-FFF2-40B4-BE49-F238E27FC236}">
              <a16:creationId xmlns:a16="http://schemas.microsoft.com/office/drawing/2014/main" xmlns="" id="{00000000-0008-0000-16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796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1" name="Picture 390" descr="http://ebs.toyotavn.com.vn:8000/OA_HTML/cabo/images/t.gif">
          <a:extLst>
            <a:ext uri="{FF2B5EF4-FFF2-40B4-BE49-F238E27FC236}">
              <a16:creationId xmlns:a16="http://schemas.microsoft.com/office/drawing/2014/main" xmlns="" id="{00000000-0008-0000-16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2" name="Picture 391" descr="http://ebs.toyotavn.com.vn:8000/OA_HTML/cabo/images/t.gif">
          <a:extLst>
            <a:ext uri="{FF2B5EF4-FFF2-40B4-BE49-F238E27FC236}">
              <a16:creationId xmlns:a16="http://schemas.microsoft.com/office/drawing/2014/main" xmlns="" id="{00000000-0008-0000-16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3" name="Picture 392" descr="http://ebs.toyotavn.com.vn:8000/OA_HTML/cabo/images/t.gif">
          <a:extLst>
            <a:ext uri="{FF2B5EF4-FFF2-40B4-BE49-F238E27FC236}">
              <a16:creationId xmlns:a16="http://schemas.microsoft.com/office/drawing/2014/main" xmlns="" id="{00000000-0008-0000-16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4" name="Picture 393" descr="http://ebs.toyotavn.com.vn:8000/OA_HTML/cabo/images/t.gif">
          <a:extLst>
            <a:ext uri="{FF2B5EF4-FFF2-40B4-BE49-F238E27FC236}">
              <a16:creationId xmlns:a16="http://schemas.microsoft.com/office/drawing/2014/main" xmlns="" id="{00000000-0008-0000-1600-00008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95" name="Picture 394" descr="http://ebs.toyotavn.com.vn:8000/OA_HTML/cabo/images/t.gif">
          <a:extLst>
            <a:ext uri="{FF2B5EF4-FFF2-40B4-BE49-F238E27FC236}">
              <a16:creationId xmlns:a16="http://schemas.microsoft.com/office/drawing/2014/main" xmlns="" id="{00000000-0008-0000-16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6" name="Picture 395" descr="http://ebs.toyotavn.com.vn:8000/OA_HTML/cabo/images/t.gif">
          <a:extLst>
            <a:ext uri="{FF2B5EF4-FFF2-40B4-BE49-F238E27FC236}">
              <a16:creationId xmlns:a16="http://schemas.microsoft.com/office/drawing/2014/main" xmlns="" id="{00000000-0008-0000-16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97" name="Picture 396" descr="http://ebs.toyotavn.com.vn:8000/OA_HTML/cabo/images/t.gif">
          <a:extLst>
            <a:ext uri="{FF2B5EF4-FFF2-40B4-BE49-F238E27FC236}">
              <a16:creationId xmlns:a16="http://schemas.microsoft.com/office/drawing/2014/main" xmlns="" id="{00000000-0008-0000-1600-00008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398" name="Picture 397" descr="http://ebs.toyotavn.com.vn:8000/OA_HTML/cabo/images/t.gif">
          <a:extLst>
            <a:ext uri="{FF2B5EF4-FFF2-40B4-BE49-F238E27FC236}">
              <a16:creationId xmlns:a16="http://schemas.microsoft.com/office/drawing/2014/main" xmlns="" id="{00000000-0008-0000-16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399" name="Picture 398" descr="http://ebs.toyotavn.com.vn:8000/OA_HTML/cabo/images/t.gif">
          <a:extLst>
            <a:ext uri="{FF2B5EF4-FFF2-40B4-BE49-F238E27FC236}">
              <a16:creationId xmlns:a16="http://schemas.microsoft.com/office/drawing/2014/main" xmlns="" id="{00000000-0008-0000-16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00" name="Picture 399" descr="http://ebs.toyotavn.com.vn:8000/OA_HTML/cabo/images/t.gif">
          <a:extLst>
            <a:ext uri="{FF2B5EF4-FFF2-40B4-BE49-F238E27FC236}">
              <a16:creationId xmlns:a16="http://schemas.microsoft.com/office/drawing/2014/main" xmlns="" id="{00000000-0008-0000-1600-00009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01" name="Picture 400" descr="http://ebs.toyotavn.com.vn:8000/OA_HTML/cabo/images/t.gif">
          <a:extLst>
            <a:ext uri="{FF2B5EF4-FFF2-40B4-BE49-F238E27FC236}">
              <a16:creationId xmlns:a16="http://schemas.microsoft.com/office/drawing/2014/main" xmlns="" id="{00000000-0008-0000-16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02" name="Picture 401" descr="http://ebs.toyotavn.com.vn:8000/OA_HTML/cabo/images/t.gif">
          <a:extLst>
            <a:ext uri="{FF2B5EF4-FFF2-40B4-BE49-F238E27FC236}">
              <a16:creationId xmlns:a16="http://schemas.microsoft.com/office/drawing/2014/main" xmlns="" id="{00000000-0008-0000-16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03" name="Picture 402" descr="http://ebs.toyotavn.com.vn:8000/OA_HTML/cabo/images/t.gif">
          <a:extLst>
            <a:ext uri="{FF2B5EF4-FFF2-40B4-BE49-F238E27FC236}">
              <a16:creationId xmlns:a16="http://schemas.microsoft.com/office/drawing/2014/main" xmlns="" id="{00000000-0008-0000-1600-00009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04" name="Picture 403" descr="http://ebs.toyotavn.com.vn:8000/OA_HTML/cabo/images/t.gif">
          <a:extLst>
            <a:ext uri="{FF2B5EF4-FFF2-40B4-BE49-F238E27FC236}">
              <a16:creationId xmlns:a16="http://schemas.microsoft.com/office/drawing/2014/main" xmlns="" id="{00000000-0008-0000-16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05" name="Picture 404" descr="http://ebs.toyotavn.com.vn:8000/OA_HTML/cabo/images/t.gif">
          <a:extLst>
            <a:ext uri="{FF2B5EF4-FFF2-40B4-BE49-F238E27FC236}">
              <a16:creationId xmlns:a16="http://schemas.microsoft.com/office/drawing/2014/main" xmlns="" id="{00000000-0008-0000-16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06" name="Picture 405" descr="http://ebs.toyotavn.com.vn:8000/OA_HTML/cabo/images/t.gif">
          <a:extLst>
            <a:ext uri="{FF2B5EF4-FFF2-40B4-BE49-F238E27FC236}">
              <a16:creationId xmlns:a16="http://schemas.microsoft.com/office/drawing/2014/main" xmlns="" id="{00000000-0008-0000-1600-00009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07" name="Picture 406" descr="http://ebs.toyotavn.com.vn:8000/OA_HTML/cabo/images/t.gif">
          <a:extLst>
            <a:ext uri="{FF2B5EF4-FFF2-40B4-BE49-F238E27FC236}">
              <a16:creationId xmlns:a16="http://schemas.microsoft.com/office/drawing/2014/main" xmlns="" id="{00000000-0008-0000-16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08" name="Picture 407" descr="http://ebs.toyotavn.com.vn:8000/OA_HTML/cabo/images/t.gif">
          <a:extLst>
            <a:ext uri="{FF2B5EF4-FFF2-40B4-BE49-F238E27FC236}">
              <a16:creationId xmlns:a16="http://schemas.microsoft.com/office/drawing/2014/main" xmlns="" id="{00000000-0008-0000-16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09" name="Picture 408" descr="http://ebs.toyotavn.com.vn:8000/OA_HTML/cabo/images/t.gif">
          <a:extLst>
            <a:ext uri="{FF2B5EF4-FFF2-40B4-BE49-F238E27FC236}">
              <a16:creationId xmlns:a16="http://schemas.microsoft.com/office/drawing/2014/main" xmlns="" id="{00000000-0008-0000-16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0" name="Picture 409" descr="http://ebs.toyotavn.com.vn:8000/OA_HTML/cabo/images/t.gif">
          <a:extLst>
            <a:ext uri="{FF2B5EF4-FFF2-40B4-BE49-F238E27FC236}">
              <a16:creationId xmlns:a16="http://schemas.microsoft.com/office/drawing/2014/main" xmlns="" id="{00000000-0008-0000-16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11" name="Picture 410" descr="http://ebs.toyotavn.com.vn:8000/OA_HTML/cabo/images/t.gif">
          <a:extLst>
            <a:ext uri="{FF2B5EF4-FFF2-40B4-BE49-F238E27FC236}">
              <a16:creationId xmlns:a16="http://schemas.microsoft.com/office/drawing/2014/main" xmlns="" id="{00000000-0008-0000-1600-00009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2" name="Picture 411" descr="http://ebs.toyotavn.com.vn:8000/OA_HTML/cabo/images/t.gif">
          <a:extLst>
            <a:ext uri="{FF2B5EF4-FFF2-40B4-BE49-F238E27FC236}">
              <a16:creationId xmlns:a16="http://schemas.microsoft.com/office/drawing/2014/main" xmlns="" id="{00000000-0008-0000-16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13" name="Picture 412" descr="http://ebs.toyotavn.com.vn:8000/OA_HTML/cabo/images/t.gif">
          <a:extLst>
            <a:ext uri="{FF2B5EF4-FFF2-40B4-BE49-F238E27FC236}">
              <a16:creationId xmlns:a16="http://schemas.microsoft.com/office/drawing/2014/main" xmlns="" id="{00000000-0008-0000-16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4" name="Picture 413" descr="http://ebs.toyotavn.com.vn:8000/OA_HTML/cabo/images/t.gif">
          <a:extLst>
            <a:ext uri="{FF2B5EF4-FFF2-40B4-BE49-F238E27FC236}">
              <a16:creationId xmlns:a16="http://schemas.microsoft.com/office/drawing/2014/main" xmlns="" id="{00000000-0008-0000-1600-00009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15" name="Picture 414" descr="http://ebs.toyotavn.com.vn:8000/OA_HTML/cabo/images/t.gif">
          <a:extLst>
            <a:ext uri="{FF2B5EF4-FFF2-40B4-BE49-F238E27FC236}">
              <a16:creationId xmlns:a16="http://schemas.microsoft.com/office/drawing/2014/main" xmlns="" id="{00000000-0008-0000-16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6" name="Picture 415" descr="http://ebs.toyotavn.com.vn:8000/OA_HTML/cabo/images/t.gif">
          <a:extLst>
            <a:ext uri="{FF2B5EF4-FFF2-40B4-BE49-F238E27FC236}">
              <a16:creationId xmlns:a16="http://schemas.microsoft.com/office/drawing/2014/main" xmlns="" id="{00000000-0008-0000-16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17" name="Picture 416" descr="http://ebs.toyotavn.com.vn:8000/OA_HTML/cabo/images/t.gif">
          <a:extLst>
            <a:ext uri="{FF2B5EF4-FFF2-40B4-BE49-F238E27FC236}">
              <a16:creationId xmlns:a16="http://schemas.microsoft.com/office/drawing/2014/main" xmlns="" id="{00000000-0008-0000-16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327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8" name="Picture 417" descr="http://ebs.toyotavn.com.vn:8000/OA_HTML/cabo/images/t.gif">
          <a:extLst>
            <a:ext uri="{FF2B5EF4-FFF2-40B4-BE49-F238E27FC236}">
              <a16:creationId xmlns:a16="http://schemas.microsoft.com/office/drawing/2014/main" xmlns="" id="{00000000-0008-0000-16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19" name="Picture 418" descr="http://ebs.toyotavn.com.vn:8000/OA_HTML/cabo/images/t.gif">
          <a:extLst>
            <a:ext uri="{FF2B5EF4-FFF2-40B4-BE49-F238E27FC236}">
              <a16:creationId xmlns:a16="http://schemas.microsoft.com/office/drawing/2014/main" xmlns="" id="{00000000-0008-0000-1600-0000A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0" name="Picture 419" descr="http://ebs.toyotavn.com.vn:8000/OA_HTML/cabo/images/t.gif">
          <a:extLst>
            <a:ext uri="{FF2B5EF4-FFF2-40B4-BE49-F238E27FC236}">
              <a16:creationId xmlns:a16="http://schemas.microsoft.com/office/drawing/2014/main" xmlns="" id="{00000000-0008-0000-1600-0000A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1" name="Picture 420" descr="http://ebs.toyotavn.com.vn:8000/OA_HTML/cabo/images/t.gif">
          <a:extLst>
            <a:ext uri="{FF2B5EF4-FFF2-40B4-BE49-F238E27FC236}">
              <a16:creationId xmlns:a16="http://schemas.microsoft.com/office/drawing/2014/main" xmlns="" id="{00000000-0008-0000-16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22" name="Picture 421" descr="http://ebs.toyotavn.com.vn:8000/OA_HTML/cabo/images/t.gif">
          <a:extLst>
            <a:ext uri="{FF2B5EF4-FFF2-40B4-BE49-F238E27FC236}">
              <a16:creationId xmlns:a16="http://schemas.microsoft.com/office/drawing/2014/main" xmlns="" id="{00000000-0008-0000-16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3" name="Picture 422" descr="http://ebs.toyotavn.com.vn:8000/OA_HTML/cabo/images/t.gif">
          <a:extLst>
            <a:ext uri="{FF2B5EF4-FFF2-40B4-BE49-F238E27FC236}">
              <a16:creationId xmlns:a16="http://schemas.microsoft.com/office/drawing/2014/main" xmlns="" id="{00000000-0008-0000-16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24" name="Picture 423" descr="http://ebs.toyotavn.com.vn:8000/OA_HTML/cabo/images/t.gif">
          <a:extLst>
            <a:ext uri="{FF2B5EF4-FFF2-40B4-BE49-F238E27FC236}">
              <a16:creationId xmlns:a16="http://schemas.microsoft.com/office/drawing/2014/main" xmlns="" id="{00000000-0008-0000-1600-0000A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5" name="Picture 424" descr="http://ebs.toyotavn.com.vn:8000/OA_HTML/cabo/images/t.gif">
          <a:extLst>
            <a:ext uri="{FF2B5EF4-FFF2-40B4-BE49-F238E27FC236}">
              <a16:creationId xmlns:a16="http://schemas.microsoft.com/office/drawing/2014/main" xmlns="" id="{00000000-0008-0000-1600-0000A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26" name="Picture 425" descr="http://ebs.toyotavn.com.vn:8000/OA_HTML/cabo/images/t.gif">
          <a:extLst>
            <a:ext uri="{FF2B5EF4-FFF2-40B4-BE49-F238E27FC236}">
              <a16:creationId xmlns:a16="http://schemas.microsoft.com/office/drawing/2014/main" xmlns="" id="{00000000-0008-0000-16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7" name="Picture 426" descr="http://ebs.toyotavn.com.vn:8000/OA_HTML/cabo/images/t.gif">
          <a:extLst>
            <a:ext uri="{FF2B5EF4-FFF2-40B4-BE49-F238E27FC236}">
              <a16:creationId xmlns:a16="http://schemas.microsoft.com/office/drawing/2014/main" xmlns="" id="{00000000-0008-0000-16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8" name="Picture 427" descr="http://ebs.toyotavn.com.vn:8000/OA_HTML/cabo/images/t.gif">
          <a:extLst>
            <a:ext uri="{FF2B5EF4-FFF2-40B4-BE49-F238E27FC236}">
              <a16:creationId xmlns:a16="http://schemas.microsoft.com/office/drawing/2014/main" xmlns="" id="{00000000-0008-0000-1600-0000A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29" name="Picture 428" descr="http://ebs.toyotavn.com.vn:8000/OA_HTML/cabo/images/t.gif">
          <a:extLst>
            <a:ext uri="{FF2B5EF4-FFF2-40B4-BE49-F238E27FC236}">
              <a16:creationId xmlns:a16="http://schemas.microsoft.com/office/drawing/2014/main" xmlns="" id="{00000000-0008-0000-1600-0000A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0" name="Picture 429" descr="http://ebs.toyotavn.com.vn:8000/OA_HTML/cabo/images/t.gif">
          <a:extLst>
            <a:ext uri="{FF2B5EF4-FFF2-40B4-BE49-F238E27FC236}">
              <a16:creationId xmlns:a16="http://schemas.microsoft.com/office/drawing/2014/main" xmlns="" id="{00000000-0008-0000-16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31" name="Picture 430" descr="http://ebs.toyotavn.com.vn:8000/OA_HTML/cabo/images/t.gif">
          <a:extLst>
            <a:ext uri="{FF2B5EF4-FFF2-40B4-BE49-F238E27FC236}">
              <a16:creationId xmlns:a16="http://schemas.microsoft.com/office/drawing/2014/main" xmlns="" id="{00000000-0008-0000-1600-0000A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2" name="Picture 431" descr="http://ebs.toyotavn.com.vn:8000/OA_HTML/cabo/images/t.gif">
          <a:extLst>
            <a:ext uri="{FF2B5EF4-FFF2-40B4-BE49-F238E27FC236}">
              <a16:creationId xmlns:a16="http://schemas.microsoft.com/office/drawing/2014/main" xmlns="" id="{00000000-0008-0000-16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33" name="Picture 432" descr="http://ebs.toyotavn.com.vn:8000/OA_HTML/cabo/images/t.gif">
          <a:extLst>
            <a:ext uri="{FF2B5EF4-FFF2-40B4-BE49-F238E27FC236}">
              <a16:creationId xmlns:a16="http://schemas.microsoft.com/office/drawing/2014/main" xmlns="" id="{00000000-0008-0000-16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4" name="Picture 433" descr="http://ebs.toyotavn.com.vn:8000/OA_HTML/cabo/images/t.gif">
          <a:extLst>
            <a:ext uri="{FF2B5EF4-FFF2-40B4-BE49-F238E27FC236}">
              <a16:creationId xmlns:a16="http://schemas.microsoft.com/office/drawing/2014/main" xmlns="" id="{00000000-0008-0000-1600-0000B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35" name="Picture 434" descr="http://ebs.toyotavn.com.vn:8000/OA_HTML/cabo/images/t.gif">
          <a:extLst>
            <a:ext uri="{FF2B5EF4-FFF2-40B4-BE49-F238E27FC236}">
              <a16:creationId xmlns:a16="http://schemas.microsoft.com/office/drawing/2014/main" xmlns="" id="{00000000-0008-0000-16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6" name="Picture 435" descr="http://ebs.toyotavn.com.vn:8000/OA_HTML/cabo/images/t.gif">
          <a:extLst>
            <a:ext uri="{FF2B5EF4-FFF2-40B4-BE49-F238E27FC236}">
              <a16:creationId xmlns:a16="http://schemas.microsoft.com/office/drawing/2014/main" xmlns="" id="{00000000-0008-0000-16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37" name="Picture 436" descr="http://ebs.toyotavn.com.vn:8000/OA_HTML/cabo/images/t.gif">
          <a:extLst>
            <a:ext uri="{FF2B5EF4-FFF2-40B4-BE49-F238E27FC236}">
              <a16:creationId xmlns:a16="http://schemas.microsoft.com/office/drawing/2014/main" xmlns="" id="{00000000-0008-0000-1600-0000B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38" name="Picture 437" descr="http://ebs.toyotavn.com.vn:8000/OA_HTML/cabo/images/t.gif">
          <a:extLst>
            <a:ext uri="{FF2B5EF4-FFF2-40B4-BE49-F238E27FC236}">
              <a16:creationId xmlns:a16="http://schemas.microsoft.com/office/drawing/2014/main" xmlns="" id="{00000000-0008-0000-16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39" name="Picture 438" descr="http://ebs.toyotavn.com.vn:8000/OA_HTML/cabo/images/t.gif">
          <a:extLst>
            <a:ext uri="{FF2B5EF4-FFF2-40B4-BE49-F238E27FC236}">
              <a16:creationId xmlns:a16="http://schemas.microsoft.com/office/drawing/2014/main" xmlns="" id="{00000000-0008-0000-1600-0000B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40" name="Picture 439" descr="http://ebs.toyotavn.com.vn:8000/OA_HTML/cabo/images/t.gif">
          <a:extLst>
            <a:ext uri="{FF2B5EF4-FFF2-40B4-BE49-F238E27FC236}">
              <a16:creationId xmlns:a16="http://schemas.microsoft.com/office/drawing/2014/main" xmlns="" id="{00000000-0008-0000-1600-0000B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1" name="Picture 440" descr="http://ebs.toyotavn.com.vn:8000/OA_HTML/cabo/images/t.gif">
          <a:extLst>
            <a:ext uri="{FF2B5EF4-FFF2-40B4-BE49-F238E27FC236}">
              <a16:creationId xmlns:a16="http://schemas.microsoft.com/office/drawing/2014/main" xmlns="" id="{00000000-0008-0000-16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42" name="Picture 441" descr="http://ebs.toyotavn.com.vn:8000/OA_HTML/cabo/images/t.gif">
          <a:extLst>
            <a:ext uri="{FF2B5EF4-FFF2-40B4-BE49-F238E27FC236}">
              <a16:creationId xmlns:a16="http://schemas.microsoft.com/office/drawing/2014/main" xmlns="" id="{00000000-0008-0000-16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3" name="Picture 442" descr="http://ebs.toyotavn.com.vn:8000/OA_HTML/cabo/images/t.gif">
          <a:extLst>
            <a:ext uri="{FF2B5EF4-FFF2-40B4-BE49-F238E27FC236}">
              <a16:creationId xmlns:a16="http://schemas.microsoft.com/office/drawing/2014/main" xmlns="" id="{00000000-0008-0000-1600-0000B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44" name="Picture 443" descr="http://ebs.toyotavn.com.vn:8000/OA_HTML/cabo/images/t.gif">
          <a:extLst>
            <a:ext uri="{FF2B5EF4-FFF2-40B4-BE49-F238E27FC236}">
              <a16:creationId xmlns:a16="http://schemas.microsoft.com/office/drawing/2014/main" xmlns="" id="{00000000-0008-0000-16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5" name="Picture 444" descr="http://ebs.toyotavn.com.vn:8000/OA_HTML/cabo/images/t.gif">
          <a:extLst>
            <a:ext uri="{FF2B5EF4-FFF2-40B4-BE49-F238E27FC236}">
              <a16:creationId xmlns:a16="http://schemas.microsoft.com/office/drawing/2014/main" xmlns="" id="{00000000-0008-0000-16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46" name="Picture 445" descr="http://ebs.toyotavn.com.vn:8000/OA_HTML/cabo/images/t.gif">
          <a:extLst>
            <a:ext uri="{FF2B5EF4-FFF2-40B4-BE49-F238E27FC236}">
              <a16:creationId xmlns:a16="http://schemas.microsoft.com/office/drawing/2014/main" xmlns="" id="{00000000-0008-0000-1600-0000B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7" name="Picture 446" descr="http://ebs.toyotavn.com.vn:8000/OA_HTML/cabo/images/t.gif">
          <a:extLst>
            <a:ext uri="{FF2B5EF4-FFF2-40B4-BE49-F238E27FC236}">
              <a16:creationId xmlns:a16="http://schemas.microsoft.com/office/drawing/2014/main" xmlns="" id="{00000000-0008-0000-16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48" name="Picture 447" descr="http://ebs.toyotavn.com.vn:8000/OA_HTML/cabo/images/t.gif">
          <a:extLst>
            <a:ext uri="{FF2B5EF4-FFF2-40B4-BE49-F238E27FC236}">
              <a16:creationId xmlns:a16="http://schemas.microsoft.com/office/drawing/2014/main" xmlns="" id="{00000000-0008-0000-16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49" name="Picture 448" descr="http://ebs.toyotavn.com.vn:8000/OA_HTML/cabo/images/t.gif">
          <a:extLst>
            <a:ext uri="{FF2B5EF4-FFF2-40B4-BE49-F238E27FC236}">
              <a16:creationId xmlns:a16="http://schemas.microsoft.com/office/drawing/2014/main" xmlns="" id="{00000000-0008-0000-16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0" name="Picture 449" descr="http://ebs.toyotavn.com.vn:8000/OA_HTML/cabo/images/t.gif">
          <a:extLst>
            <a:ext uri="{FF2B5EF4-FFF2-40B4-BE49-F238E27FC236}">
              <a16:creationId xmlns:a16="http://schemas.microsoft.com/office/drawing/2014/main" xmlns="" id="{00000000-0008-0000-16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51" name="Picture 450" descr="http://ebs.toyotavn.com.vn:8000/OA_HTML/cabo/images/t.gif">
          <a:extLst>
            <a:ext uri="{FF2B5EF4-FFF2-40B4-BE49-F238E27FC236}">
              <a16:creationId xmlns:a16="http://schemas.microsoft.com/office/drawing/2014/main" xmlns="" id="{00000000-0008-0000-16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2" name="Picture 451" descr="http://ebs.toyotavn.com.vn:8000/OA_HTML/cabo/images/t.gif">
          <a:extLst>
            <a:ext uri="{FF2B5EF4-FFF2-40B4-BE49-F238E27FC236}">
              <a16:creationId xmlns:a16="http://schemas.microsoft.com/office/drawing/2014/main" xmlns="" id="{00000000-0008-0000-1600-0000C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53" name="Picture 452" descr="http://ebs.toyotavn.com.vn:8000/OA_HTML/cabo/images/t.gif">
          <a:extLst>
            <a:ext uri="{FF2B5EF4-FFF2-40B4-BE49-F238E27FC236}">
              <a16:creationId xmlns:a16="http://schemas.microsoft.com/office/drawing/2014/main" xmlns="" id="{00000000-0008-0000-16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4" name="Picture 453" descr="http://ebs.toyotavn.com.vn:8000/OA_HTML/cabo/images/t.gif">
          <a:extLst>
            <a:ext uri="{FF2B5EF4-FFF2-40B4-BE49-F238E27FC236}">
              <a16:creationId xmlns:a16="http://schemas.microsoft.com/office/drawing/2014/main" xmlns="" id="{00000000-0008-0000-16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5" name="Picture 454" descr="http://ebs.toyotavn.com.vn:8000/OA_HTML/cabo/images/t.gif">
          <a:extLst>
            <a:ext uri="{FF2B5EF4-FFF2-40B4-BE49-F238E27FC236}">
              <a16:creationId xmlns:a16="http://schemas.microsoft.com/office/drawing/2014/main" xmlns="" id="{00000000-0008-0000-1600-0000C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6" name="Picture 455" descr="http://ebs.toyotavn.com.vn:8000/OA_HTML/cabo/images/t.gif">
          <a:extLst>
            <a:ext uri="{FF2B5EF4-FFF2-40B4-BE49-F238E27FC236}">
              <a16:creationId xmlns:a16="http://schemas.microsoft.com/office/drawing/2014/main" xmlns="" id="{00000000-0008-0000-16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7" name="Picture 456" descr="http://ebs.toyotavn.com.vn:8000/OA_HTML/cabo/images/t.gif">
          <a:extLst>
            <a:ext uri="{FF2B5EF4-FFF2-40B4-BE49-F238E27FC236}">
              <a16:creationId xmlns:a16="http://schemas.microsoft.com/office/drawing/2014/main" xmlns="" id="{00000000-0008-0000-16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58" name="Picture 457" descr="http://ebs.toyotavn.com.vn:8000/OA_HTML/cabo/images/t.gif">
          <a:extLst>
            <a:ext uri="{FF2B5EF4-FFF2-40B4-BE49-F238E27FC236}">
              <a16:creationId xmlns:a16="http://schemas.microsoft.com/office/drawing/2014/main" xmlns="" id="{00000000-0008-0000-16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59" name="Picture 458" descr="http://ebs.toyotavn.com.vn:8000/OA_HTML/cabo/images/t.gif">
          <a:extLst>
            <a:ext uri="{FF2B5EF4-FFF2-40B4-BE49-F238E27FC236}">
              <a16:creationId xmlns:a16="http://schemas.microsoft.com/office/drawing/2014/main" xmlns="" id="{00000000-0008-0000-16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60" name="Picture 459" descr="http://ebs.toyotavn.com.vn:8000/OA_HTML/cabo/images/t.gif">
          <a:extLst>
            <a:ext uri="{FF2B5EF4-FFF2-40B4-BE49-F238E27FC236}">
              <a16:creationId xmlns:a16="http://schemas.microsoft.com/office/drawing/2014/main" xmlns="" id="{00000000-0008-0000-1600-0000C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1" name="Picture 460" descr="http://ebs.toyotavn.com.vn:8000/OA_HTML/cabo/images/t.gif">
          <a:extLst>
            <a:ext uri="{FF2B5EF4-FFF2-40B4-BE49-F238E27FC236}">
              <a16:creationId xmlns:a16="http://schemas.microsoft.com/office/drawing/2014/main" xmlns="" id="{00000000-0008-0000-16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62" name="Picture 461" descr="http://ebs.toyotavn.com.vn:8000/OA_HTML/cabo/images/t.gif">
          <a:extLst>
            <a:ext uri="{FF2B5EF4-FFF2-40B4-BE49-F238E27FC236}">
              <a16:creationId xmlns:a16="http://schemas.microsoft.com/office/drawing/2014/main" xmlns="" id="{00000000-0008-0000-16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3" name="Picture 462" descr="http://ebs.toyotavn.com.vn:8000/OA_HTML/cabo/images/t.gif">
          <a:extLst>
            <a:ext uri="{FF2B5EF4-FFF2-40B4-BE49-F238E27FC236}">
              <a16:creationId xmlns:a16="http://schemas.microsoft.com/office/drawing/2014/main" xmlns="" id="{00000000-0008-0000-1600-0000C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4" name="Picture 463" descr="http://ebs.toyotavn.com.vn:8000/OA_HTML/cabo/images/t.gif">
          <a:extLst>
            <a:ext uri="{FF2B5EF4-FFF2-40B4-BE49-F238E27FC236}">
              <a16:creationId xmlns:a16="http://schemas.microsoft.com/office/drawing/2014/main" xmlns="" id="{00000000-0008-0000-16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5" name="Picture 464" descr="http://ebs.toyotavn.com.vn:8000/OA_HTML/cabo/images/t.gif">
          <a:extLst>
            <a:ext uri="{FF2B5EF4-FFF2-40B4-BE49-F238E27FC236}">
              <a16:creationId xmlns:a16="http://schemas.microsoft.com/office/drawing/2014/main" xmlns="" id="{00000000-0008-0000-1600-0000D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6" name="Picture 465" descr="http://ebs.toyotavn.com.vn:8000/OA_HTML/cabo/images/t.gif">
          <a:extLst>
            <a:ext uri="{FF2B5EF4-FFF2-40B4-BE49-F238E27FC236}">
              <a16:creationId xmlns:a16="http://schemas.microsoft.com/office/drawing/2014/main" xmlns="" id="{00000000-0008-0000-1600-0000D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67" name="Picture 466" descr="http://ebs.toyotavn.com.vn:8000/OA_HTML/cabo/images/t.gif">
          <a:extLst>
            <a:ext uri="{FF2B5EF4-FFF2-40B4-BE49-F238E27FC236}">
              <a16:creationId xmlns:a16="http://schemas.microsoft.com/office/drawing/2014/main" xmlns="" id="{00000000-0008-0000-16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68" name="Picture 467" descr="http://ebs.toyotavn.com.vn:8000/OA_HTML/cabo/images/t.gif">
          <a:extLst>
            <a:ext uri="{FF2B5EF4-FFF2-40B4-BE49-F238E27FC236}">
              <a16:creationId xmlns:a16="http://schemas.microsoft.com/office/drawing/2014/main" xmlns="" id="{00000000-0008-0000-16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69" name="Picture 468" descr="http://ebs.toyotavn.com.vn:8000/OA_HTML/cabo/images/t.gif">
          <a:extLst>
            <a:ext uri="{FF2B5EF4-FFF2-40B4-BE49-F238E27FC236}">
              <a16:creationId xmlns:a16="http://schemas.microsoft.com/office/drawing/2014/main" xmlns="" id="{00000000-0008-0000-1600-0000D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0" name="Picture 469" descr="http://ebs.toyotavn.com.vn:8000/OA_HTML/cabo/images/t.gif">
          <a:extLst>
            <a:ext uri="{FF2B5EF4-FFF2-40B4-BE49-F238E27FC236}">
              <a16:creationId xmlns:a16="http://schemas.microsoft.com/office/drawing/2014/main" xmlns="" id="{00000000-0008-0000-1600-0000D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71" name="Picture 470" descr="http://ebs.toyotavn.com.vn:8000/OA_HTML/cabo/images/t.gif">
          <a:extLst>
            <a:ext uri="{FF2B5EF4-FFF2-40B4-BE49-F238E27FC236}">
              <a16:creationId xmlns:a16="http://schemas.microsoft.com/office/drawing/2014/main" xmlns="" id="{00000000-0008-0000-16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2" name="Picture 471" descr="http://ebs.toyotavn.com.vn:8000/OA_HTML/cabo/images/t.gif">
          <a:extLst>
            <a:ext uri="{FF2B5EF4-FFF2-40B4-BE49-F238E27FC236}">
              <a16:creationId xmlns:a16="http://schemas.microsoft.com/office/drawing/2014/main" xmlns="" id="{00000000-0008-0000-16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3" name="Picture 472" descr="http://ebs.toyotavn.com.vn:8000/OA_HTML/cabo/images/t.gif">
          <a:extLst>
            <a:ext uri="{FF2B5EF4-FFF2-40B4-BE49-F238E27FC236}">
              <a16:creationId xmlns:a16="http://schemas.microsoft.com/office/drawing/2014/main" xmlns="" id="{00000000-0008-0000-16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4" name="Picture 473" descr="http://ebs.toyotavn.com.vn:8000/OA_HTML/cabo/images/t.gif">
          <a:extLst>
            <a:ext uri="{FF2B5EF4-FFF2-40B4-BE49-F238E27FC236}">
              <a16:creationId xmlns:a16="http://schemas.microsoft.com/office/drawing/2014/main" xmlns="" id="{00000000-0008-0000-1600-0000D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5" name="Picture 474" descr="http://ebs.toyotavn.com.vn:8000/OA_HTML/cabo/images/t.gif">
          <a:extLst>
            <a:ext uri="{FF2B5EF4-FFF2-40B4-BE49-F238E27FC236}">
              <a16:creationId xmlns:a16="http://schemas.microsoft.com/office/drawing/2014/main" xmlns="" id="{00000000-0008-0000-1600-0000D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76" name="Picture 475" descr="http://ebs.toyotavn.com.vn:8000/OA_HTML/cabo/images/t.gif">
          <a:extLst>
            <a:ext uri="{FF2B5EF4-FFF2-40B4-BE49-F238E27FC236}">
              <a16:creationId xmlns:a16="http://schemas.microsoft.com/office/drawing/2014/main" xmlns="" id="{00000000-0008-0000-16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7" name="Picture 476" descr="http://ebs.toyotavn.com.vn:8000/OA_HTML/cabo/images/t.gif">
          <a:extLst>
            <a:ext uri="{FF2B5EF4-FFF2-40B4-BE49-F238E27FC236}">
              <a16:creationId xmlns:a16="http://schemas.microsoft.com/office/drawing/2014/main" xmlns="" id="{00000000-0008-0000-1600-0000D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78" name="Picture 477" descr="http://ebs.toyotavn.com.vn:8000/OA_HTML/cabo/images/t.gif">
          <a:extLst>
            <a:ext uri="{FF2B5EF4-FFF2-40B4-BE49-F238E27FC236}">
              <a16:creationId xmlns:a16="http://schemas.microsoft.com/office/drawing/2014/main" xmlns="" id="{00000000-0008-0000-16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79" name="Picture 478" descr="http://ebs.toyotavn.com.vn:8000/OA_HTML/cabo/images/t.gif">
          <a:extLst>
            <a:ext uri="{FF2B5EF4-FFF2-40B4-BE49-F238E27FC236}">
              <a16:creationId xmlns:a16="http://schemas.microsoft.com/office/drawing/2014/main" xmlns="" id="{00000000-0008-0000-16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0" name="Picture 479" descr="http://ebs.toyotavn.com.vn:8000/OA_HTML/cabo/images/t.gif">
          <a:extLst>
            <a:ext uri="{FF2B5EF4-FFF2-40B4-BE49-F238E27FC236}">
              <a16:creationId xmlns:a16="http://schemas.microsoft.com/office/drawing/2014/main" xmlns="" id="{00000000-0008-0000-1600-0000E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81" name="Picture 480" descr="http://ebs.toyotavn.com.vn:8000/OA_HTML/cabo/images/t.gif">
          <a:extLst>
            <a:ext uri="{FF2B5EF4-FFF2-40B4-BE49-F238E27FC236}">
              <a16:creationId xmlns:a16="http://schemas.microsoft.com/office/drawing/2014/main" xmlns="" id="{00000000-0008-0000-16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2" name="Picture 481" descr="http://ebs.toyotavn.com.vn:8000/OA_HTML/cabo/images/t.gif">
          <a:extLst>
            <a:ext uri="{FF2B5EF4-FFF2-40B4-BE49-F238E27FC236}">
              <a16:creationId xmlns:a16="http://schemas.microsoft.com/office/drawing/2014/main" xmlns="" id="{00000000-0008-0000-16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83" name="Picture 482" descr="http://ebs.toyotavn.com.vn:8000/OA_HTML/cabo/images/t.gif">
          <a:extLst>
            <a:ext uri="{FF2B5EF4-FFF2-40B4-BE49-F238E27FC236}">
              <a16:creationId xmlns:a16="http://schemas.microsoft.com/office/drawing/2014/main" xmlns="" id="{00000000-0008-0000-1600-0000E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4" name="Picture 483" descr="http://ebs.toyotavn.com.vn:8000/OA_HTML/cabo/images/t.gif">
          <a:extLst>
            <a:ext uri="{FF2B5EF4-FFF2-40B4-BE49-F238E27FC236}">
              <a16:creationId xmlns:a16="http://schemas.microsoft.com/office/drawing/2014/main" xmlns="" id="{00000000-0008-0000-16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85" name="Picture 484" descr="http://ebs.toyotavn.com.vn:8000/OA_HTML/cabo/images/t.gif">
          <a:extLst>
            <a:ext uri="{FF2B5EF4-FFF2-40B4-BE49-F238E27FC236}">
              <a16:creationId xmlns:a16="http://schemas.microsoft.com/office/drawing/2014/main" xmlns="" id="{00000000-0008-0000-16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6" name="Picture 485" descr="http://ebs.toyotavn.com.vn:8000/OA_HTML/cabo/images/t.gif">
          <a:extLst>
            <a:ext uri="{FF2B5EF4-FFF2-40B4-BE49-F238E27FC236}">
              <a16:creationId xmlns:a16="http://schemas.microsoft.com/office/drawing/2014/main" xmlns="" id="{00000000-0008-0000-1600-0000E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87" name="Picture 486" descr="http://ebs.toyotavn.com.vn:8000/OA_HTML/cabo/images/t.gif">
          <a:extLst>
            <a:ext uri="{FF2B5EF4-FFF2-40B4-BE49-F238E27FC236}">
              <a16:creationId xmlns:a16="http://schemas.microsoft.com/office/drawing/2014/main" xmlns="" id="{00000000-0008-0000-16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88" name="Picture 487" descr="http://ebs.toyotavn.com.vn:8000/OA_HTML/cabo/images/t.gif">
          <a:extLst>
            <a:ext uri="{FF2B5EF4-FFF2-40B4-BE49-F238E27FC236}">
              <a16:creationId xmlns:a16="http://schemas.microsoft.com/office/drawing/2014/main" xmlns="" id="{00000000-0008-0000-16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89" name="Picture 488" descr="http://ebs.toyotavn.com.vn:8000/OA_HTML/cabo/images/t.gif">
          <a:extLst>
            <a:ext uri="{FF2B5EF4-FFF2-40B4-BE49-F238E27FC236}">
              <a16:creationId xmlns:a16="http://schemas.microsoft.com/office/drawing/2014/main" xmlns="" id="{00000000-0008-0000-1600-0000E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90" name="Picture 489" descr="http://ebs.toyotavn.com.vn:8000/OA_HTML/cabo/images/t.gif">
          <a:extLst>
            <a:ext uri="{FF2B5EF4-FFF2-40B4-BE49-F238E27FC236}">
              <a16:creationId xmlns:a16="http://schemas.microsoft.com/office/drawing/2014/main" xmlns="" id="{00000000-0008-0000-16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1" name="Picture 490" descr="http://ebs.toyotavn.com.vn:8000/OA_HTML/cabo/images/t.gif">
          <a:extLst>
            <a:ext uri="{FF2B5EF4-FFF2-40B4-BE49-F238E27FC236}">
              <a16:creationId xmlns:a16="http://schemas.microsoft.com/office/drawing/2014/main" xmlns="" id="{00000000-0008-0000-16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92" name="Picture 491" descr="http://ebs.toyotavn.com.vn:8000/OA_HTML/cabo/images/t.gif">
          <a:extLst>
            <a:ext uri="{FF2B5EF4-FFF2-40B4-BE49-F238E27FC236}">
              <a16:creationId xmlns:a16="http://schemas.microsoft.com/office/drawing/2014/main" xmlns="" id="{00000000-0008-0000-16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3" name="Picture 492" descr="http://ebs.toyotavn.com.vn:8000/OA_HTML/cabo/images/t.gif">
          <a:extLst>
            <a:ext uri="{FF2B5EF4-FFF2-40B4-BE49-F238E27FC236}">
              <a16:creationId xmlns:a16="http://schemas.microsoft.com/office/drawing/2014/main" xmlns="" id="{00000000-0008-0000-16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94" name="Picture 493" descr="http://ebs.toyotavn.com.vn:8000/OA_HTML/cabo/images/t.gif">
          <a:extLst>
            <a:ext uri="{FF2B5EF4-FFF2-40B4-BE49-F238E27FC236}">
              <a16:creationId xmlns:a16="http://schemas.microsoft.com/office/drawing/2014/main" xmlns="" id="{00000000-0008-0000-1600-0000E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5" name="Picture 494" descr="http://ebs.toyotavn.com.vn:8000/OA_HTML/cabo/images/t.gif">
          <a:extLst>
            <a:ext uri="{FF2B5EF4-FFF2-40B4-BE49-F238E27FC236}">
              <a16:creationId xmlns:a16="http://schemas.microsoft.com/office/drawing/2014/main" xmlns="" id="{00000000-0008-0000-16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96" name="Picture 495" descr="http://ebs.toyotavn.com.vn:8000/OA_HTML/cabo/images/t.gif">
          <a:extLst>
            <a:ext uri="{FF2B5EF4-FFF2-40B4-BE49-F238E27FC236}">
              <a16:creationId xmlns:a16="http://schemas.microsoft.com/office/drawing/2014/main" xmlns="" id="{00000000-0008-0000-16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7" name="Picture 496" descr="http://ebs.toyotavn.com.vn:8000/OA_HTML/cabo/images/t.gif">
          <a:extLst>
            <a:ext uri="{FF2B5EF4-FFF2-40B4-BE49-F238E27FC236}">
              <a16:creationId xmlns:a16="http://schemas.microsoft.com/office/drawing/2014/main" xmlns="" id="{00000000-0008-0000-1600-0000F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498" name="Picture 497" descr="http://ebs.toyotavn.com.vn:8000/OA_HTML/cabo/images/t.gif">
          <a:extLst>
            <a:ext uri="{FF2B5EF4-FFF2-40B4-BE49-F238E27FC236}">
              <a16:creationId xmlns:a16="http://schemas.microsoft.com/office/drawing/2014/main" xmlns="" id="{00000000-0008-0000-16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499" name="Picture 498" descr="http://ebs.toyotavn.com.vn:8000/OA_HTML/cabo/images/t.gif">
          <a:extLst>
            <a:ext uri="{FF2B5EF4-FFF2-40B4-BE49-F238E27FC236}">
              <a16:creationId xmlns:a16="http://schemas.microsoft.com/office/drawing/2014/main" xmlns="" id="{00000000-0008-0000-16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0" name="Picture 499" descr="http://ebs.toyotavn.com.vn:8000/OA_HTML/cabo/images/t.gif">
          <a:extLst>
            <a:ext uri="{FF2B5EF4-FFF2-40B4-BE49-F238E27FC236}">
              <a16:creationId xmlns:a16="http://schemas.microsoft.com/office/drawing/2014/main" xmlns="" id="{00000000-0008-0000-1600-0000F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1" name="Picture 500" descr="http://ebs.toyotavn.com.vn:8000/OA_HTML/cabo/images/t.gif">
          <a:extLst>
            <a:ext uri="{FF2B5EF4-FFF2-40B4-BE49-F238E27FC236}">
              <a16:creationId xmlns:a16="http://schemas.microsoft.com/office/drawing/2014/main" xmlns="" id="{00000000-0008-0000-1600-0000F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2" name="Picture 501" descr="http://ebs.toyotavn.com.vn:8000/OA_HTML/cabo/images/t.gif">
          <a:extLst>
            <a:ext uri="{FF2B5EF4-FFF2-40B4-BE49-F238E27FC236}">
              <a16:creationId xmlns:a16="http://schemas.microsoft.com/office/drawing/2014/main" xmlns="" id="{00000000-0008-0000-16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03" name="Picture 502" descr="http://ebs.toyotavn.com.vn:8000/OA_HTML/cabo/images/t.gif">
          <a:extLst>
            <a:ext uri="{FF2B5EF4-FFF2-40B4-BE49-F238E27FC236}">
              <a16:creationId xmlns:a16="http://schemas.microsoft.com/office/drawing/2014/main" xmlns="" id="{00000000-0008-0000-1600-0000F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4" name="Picture 503" descr="http://ebs.toyotavn.com.vn:8000/OA_HTML/cabo/images/t.gif">
          <a:extLst>
            <a:ext uri="{FF2B5EF4-FFF2-40B4-BE49-F238E27FC236}">
              <a16:creationId xmlns:a16="http://schemas.microsoft.com/office/drawing/2014/main" xmlns="" id="{00000000-0008-0000-16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05" name="Picture 504" descr="http://ebs.toyotavn.com.vn:8000/OA_HTML/cabo/images/t.gif">
          <a:extLst>
            <a:ext uri="{FF2B5EF4-FFF2-40B4-BE49-F238E27FC236}">
              <a16:creationId xmlns:a16="http://schemas.microsoft.com/office/drawing/2014/main" xmlns="" id="{00000000-0008-0000-1600-0000F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6" name="Picture 505" descr="http://ebs.toyotavn.com.vn:8000/OA_HTML/cabo/images/t.gif">
          <a:extLst>
            <a:ext uri="{FF2B5EF4-FFF2-40B4-BE49-F238E27FC236}">
              <a16:creationId xmlns:a16="http://schemas.microsoft.com/office/drawing/2014/main" xmlns="" id="{00000000-0008-0000-1600-0000F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07" name="Picture 506" descr="http://ebs.toyotavn.com.vn:8000/OA_HTML/cabo/images/t.gif">
          <a:extLst>
            <a:ext uri="{FF2B5EF4-FFF2-40B4-BE49-F238E27FC236}">
              <a16:creationId xmlns:a16="http://schemas.microsoft.com/office/drawing/2014/main" xmlns="" id="{00000000-0008-0000-16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08" name="Picture 507" descr="http://ebs.toyotavn.com.vn:8000/OA_HTML/cabo/images/t.gif">
          <a:extLst>
            <a:ext uri="{FF2B5EF4-FFF2-40B4-BE49-F238E27FC236}">
              <a16:creationId xmlns:a16="http://schemas.microsoft.com/office/drawing/2014/main" xmlns="" id="{00000000-0008-0000-16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09" name="Picture 508" descr="http://ebs.toyotavn.com.vn:8000/OA_HTML/cabo/images/t.gif">
          <a:extLst>
            <a:ext uri="{FF2B5EF4-FFF2-40B4-BE49-F238E27FC236}">
              <a16:creationId xmlns:a16="http://schemas.microsoft.com/office/drawing/2014/main" xmlns="" id="{00000000-0008-0000-1600-0000F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0" name="Picture 509" descr="http://ebs.toyotavn.com.vn:8000/OA_HTML/cabo/images/t.gif">
          <a:extLst>
            <a:ext uri="{FF2B5EF4-FFF2-40B4-BE49-F238E27FC236}">
              <a16:creationId xmlns:a16="http://schemas.microsoft.com/office/drawing/2014/main" xmlns="" id="{00000000-0008-0000-1600-0000F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11" name="Picture 510" descr="http://ebs.toyotavn.com.vn:8000/OA_HTML/cabo/images/t.gif">
          <a:extLst>
            <a:ext uri="{FF2B5EF4-FFF2-40B4-BE49-F238E27FC236}">
              <a16:creationId xmlns:a16="http://schemas.microsoft.com/office/drawing/2014/main" xmlns="" id="{00000000-0008-0000-1600-0000F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2" name="Picture 511" descr="http://ebs.toyotavn.com.vn:8000/OA_HTML/cabo/images/t.gif">
          <a:extLst>
            <a:ext uri="{FF2B5EF4-FFF2-40B4-BE49-F238E27FC236}">
              <a16:creationId xmlns:a16="http://schemas.microsoft.com/office/drawing/2014/main" xmlns="" id="{00000000-0008-0000-16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13" name="Picture 512" descr="http://ebs.toyotavn.com.vn:8000/OA_HTML/cabo/images/t.gif">
          <a:extLst>
            <a:ext uri="{FF2B5EF4-FFF2-40B4-BE49-F238E27FC236}">
              <a16:creationId xmlns:a16="http://schemas.microsoft.com/office/drawing/2014/main" xmlns="" id="{00000000-0008-0000-16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4" name="Picture 513" descr="http://ebs.toyotavn.com.vn:8000/OA_HTML/cabo/images/t.gif">
          <a:extLst>
            <a:ext uri="{FF2B5EF4-FFF2-40B4-BE49-F238E27FC236}">
              <a16:creationId xmlns:a16="http://schemas.microsoft.com/office/drawing/2014/main" xmlns="" id="{00000000-0008-0000-1600-00000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15" name="Picture 514" descr="http://ebs.toyotavn.com.vn:8000/OA_HTML/cabo/images/t.gif">
          <a:extLst>
            <a:ext uri="{FF2B5EF4-FFF2-40B4-BE49-F238E27FC236}">
              <a16:creationId xmlns:a16="http://schemas.microsoft.com/office/drawing/2014/main" xmlns="" id="{00000000-0008-0000-1600-00000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6" name="Picture 515" descr="http://ebs.toyotavn.com.vn:8000/OA_HTML/cabo/images/t.gif">
          <a:extLst>
            <a:ext uri="{FF2B5EF4-FFF2-40B4-BE49-F238E27FC236}">
              <a16:creationId xmlns:a16="http://schemas.microsoft.com/office/drawing/2014/main" xmlns="" id="{00000000-0008-0000-1600-00000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17" name="Picture 516" descr="http://ebs.toyotavn.com.vn:8000/OA_HTML/cabo/images/t.gif">
          <a:extLst>
            <a:ext uri="{FF2B5EF4-FFF2-40B4-BE49-F238E27FC236}">
              <a16:creationId xmlns:a16="http://schemas.microsoft.com/office/drawing/2014/main" xmlns="" id="{00000000-0008-0000-1600-00000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18" name="Picture 517" descr="http://ebs.toyotavn.com.vn:8000/OA_HTML/cabo/images/t.gif">
          <a:extLst>
            <a:ext uri="{FF2B5EF4-FFF2-40B4-BE49-F238E27FC236}">
              <a16:creationId xmlns:a16="http://schemas.microsoft.com/office/drawing/2014/main" xmlns="" id="{00000000-0008-0000-16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19" name="Picture 518" descr="http://ebs.toyotavn.com.vn:8000/OA_HTML/cabo/images/t.gif">
          <a:extLst>
            <a:ext uri="{FF2B5EF4-FFF2-40B4-BE49-F238E27FC236}">
              <a16:creationId xmlns:a16="http://schemas.microsoft.com/office/drawing/2014/main" xmlns="" id="{00000000-0008-0000-16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0" name="Picture 519" descr="http://ebs.toyotavn.com.vn:8000/OA_HTML/cabo/images/t.gif">
          <a:extLst>
            <a:ext uri="{FF2B5EF4-FFF2-40B4-BE49-F238E27FC236}">
              <a16:creationId xmlns:a16="http://schemas.microsoft.com/office/drawing/2014/main" xmlns="" id="{00000000-0008-0000-1600-00000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1" name="Picture 520" descr="http://ebs.toyotavn.com.vn:8000/OA_HTML/cabo/images/t.gif">
          <a:extLst>
            <a:ext uri="{FF2B5EF4-FFF2-40B4-BE49-F238E27FC236}">
              <a16:creationId xmlns:a16="http://schemas.microsoft.com/office/drawing/2014/main" xmlns="" id="{00000000-0008-0000-1600-00000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2" name="Picture 521" descr="http://ebs.toyotavn.com.vn:8000/OA_HTML/cabo/images/t.gif">
          <a:extLst>
            <a:ext uri="{FF2B5EF4-FFF2-40B4-BE49-F238E27FC236}">
              <a16:creationId xmlns:a16="http://schemas.microsoft.com/office/drawing/2014/main" xmlns="" id="{00000000-0008-0000-16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3" name="Picture 522" descr="http://ebs.toyotavn.com.vn:8000/OA_HTML/cabo/images/t.gif">
          <a:extLst>
            <a:ext uri="{FF2B5EF4-FFF2-40B4-BE49-F238E27FC236}">
              <a16:creationId xmlns:a16="http://schemas.microsoft.com/office/drawing/2014/main" xmlns="" id="{00000000-0008-0000-16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4" name="Picture 523" descr="http://ebs.toyotavn.com.vn:8000/OA_HTML/cabo/images/t.gif">
          <a:extLst>
            <a:ext uri="{FF2B5EF4-FFF2-40B4-BE49-F238E27FC236}">
              <a16:creationId xmlns:a16="http://schemas.microsoft.com/office/drawing/2014/main" xmlns="" id="{00000000-0008-0000-16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25" name="Picture 524" descr="http://ebs.toyotavn.com.vn:8000/OA_HTML/cabo/images/t.gif">
          <a:extLst>
            <a:ext uri="{FF2B5EF4-FFF2-40B4-BE49-F238E27FC236}">
              <a16:creationId xmlns:a16="http://schemas.microsoft.com/office/drawing/2014/main" xmlns="" id="{00000000-0008-0000-1600-00000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320893"/>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26" name="Picture 525" descr="http://ebs.toyotavn.com.vn:8000/OA_HTML/cabo/images/t.gif">
          <a:extLst>
            <a:ext uri="{FF2B5EF4-FFF2-40B4-BE49-F238E27FC236}">
              <a16:creationId xmlns:a16="http://schemas.microsoft.com/office/drawing/2014/main" xmlns="" id="{00000000-0008-0000-1600-00000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27" name="Picture 526" descr="http://ebs.toyotavn.com.vn:8000/OA_HTML/cabo/images/t.gif">
          <a:extLst>
            <a:ext uri="{FF2B5EF4-FFF2-40B4-BE49-F238E27FC236}">
              <a16:creationId xmlns:a16="http://schemas.microsoft.com/office/drawing/2014/main" xmlns="" id="{00000000-0008-0000-16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28" name="Picture 527" descr="http://ebs.toyotavn.com.vn:8000/OA_HTML/cabo/images/t.gif">
          <a:extLst>
            <a:ext uri="{FF2B5EF4-FFF2-40B4-BE49-F238E27FC236}">
              <a16:creationId xmlns:a16="http://schemas.microsoft.com/office/drawing/2014/main" xmlns="" id="{00000000-0008-0000-1600-00001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29" name="Picture 528" descr="http://ebs.toyotavn.com.vn:8000/OA_HTML/cabo/images/t.gif">
          <a:extLst>
            <a:ext uri="{FF2B5EF4-FFF2-40B4-BE49-F238E27FC236}">
              <a16:creationId xmlns:a16="http://schemas.microsoft.com/office/drawing/2014/main" xmlns="" id="{00000000-0008-0000-16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30" name="Picture 529" descr="http://ebs.toyotavn.com.vn:8000/OA_HTML/cabo/images/t.gif">
          <a:extLst>
            <a:ext uri="{FF2B5EF4-FFF2-40B4-BE49-F238E27FC236}">
              <a16:creationId xmlns:a16="http://schemas.microsoft.com/office/drawing/2014/main" xmlns="" id="{00000000-0008-0000-1600-00001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1" name="Picture 530" descr="http://ebs.toyotavn.com.vn:8000/OA_HTML/cabo/images/t.gif">
          <a:extLst>
            <a:ext uri="{FF2B5EF4-FFF2-40B4-BE49-F238E27FC236}">
              <a16:creationId xmlns:a16="http://schemas.microsoft.com/office/drawing/2014/main" xmlns="" id="{00000000-0008-0000-1600-00001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32" name="Picture 531" descr="http://ebs.toyotavn.com.vn:8000/OA_HTML/cabo/images/t.gif">
          <a:extLst>
            <a:ext uri="{FF2B5EF4-FFF2-40B4-BE49-F238E27FC236}">
              <a16:creationId xmlns:a16="http://schemas.microsoft.com/office/drawing/2014/main" xmlns="" id="{00000000-0008-0000-16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3" name="Picture 532" descr="http://ebs.toyotavn.com.vn:8000/OA_HTML/cabo/images/t.gif">
          <a:extLst>
            <a:ext uri="{FF2B5EF4-FFF2-40B4-BE49-F238E27FC236}">
              <a16:creationId xmlns:a16="http://schemas.microsoft.com/office/drawing/2014/main" xmlns="" id="{00000000-0008-0000-16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34" name="Picture 533" descr="http://ebs.toyotavn.com.vn:8000/OA_HTML/cabo/images/t.gif">
          <a:extLst>
            <a:ext uri="{FF2B5EF4-FFF2-40B4-BE49-F238E27FC236}">
              <a16:creationId xmlns:a16="http://schemas.microsoft.com/office/drawing/2014/main" xmlns="" id="{00000000-0008-0000-1600-00001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5" name="Picture 534" descr="http://ebs.toyotavn.com.vn:8000/OA_HTML/cabo/images/t.gif">
          <a:extLst>
            <a:ext uri="{FF2B5EF4-FFF2-40B4-BE49-F238E27FC236}">
              <a16:creationId xmlns:a16="http://schemas.microsoft.com/office/drawing/2014/main" xmlns="" id="{00000000-0008-0000-1600-00001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36" name="Picture 535" descr="http://ebs.toyotavn.com.vn:8000/OA_HTML/cabo/images/t.gif">
          <a:extLst>
            <a:ext uri="{FF2B5EF4-FFF2-40B4-BE49-F238E27FC236}">
              <a16:creationId xmlns:a16="http://schemas.microsoft.com/office/drawing/2014/main" xmlns="" id="{00000000-0008-0000-1600-00001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7" name="Picture 536" descr="http://ebs.toyotavn.com.vn:8000/OA_HTML/cabo/images/t.gif">
          <a:extLst>
            <a:ext uri="{FF2B5EF4-FFF2-40B4-BE49-F238E27FC236}">
              <a16:creationId xmlns:a16="http://schemas.microsoft.com/office/drawing/2014/main" xmlns="" id="{00000000-0008-0000-1600-00001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38" name="Picture 537" descr="http://ebs.toyotavn.com.vn:8000/OA_HTML/cabo/images/t.gif">
          <a:extLst>
            <a:ext uri="{FF2B5EF4-FFF2-40B4-BE49-F238E27FC236}">
              <a16:creationId xmlns:a16="http://schemas.microsoft.com/office/drawing/2014/main" xmlns="" id="{00000000-0008-0000-16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39" name="Picture 538" descr="http://ebs.toyotavn.com.vn:8000/OA_HTML/cabo/images/t.gif">
          <a:extLst>
            <a:ext uri="{FF2B5EF4-FFF2-40B4-BE49-F238E27FC236}">
              <a16:creationId xmlns:a16="http://schemas.microsoft.com/office/drawing/2014/main" xmlns="" id="{00000000-0008-0000-16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40" name="Picture 539" descr="http://ebs.toyotavn.com.vn:8000/OA_HTML/cabo/images/t.gif">
          <a:extLst>
            <a:ext uri="{FF2B5EF4-FFF2-40B4-BE49-F238E27FC236}">
              <a16:creationId xmlns:a16="http://schemas.microsoft.com/office/drawing/2014/main" xmlns="" id="{00000000-0008-0000-1600-00001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1" name="Picture 540" descr="http://ebs.toyotavn.com.vn:8000/OA_HTML/cabo/images/t.gif">
          <a:extLst>
            <a:ext uri="{FF2B5EF4-FFF2-40B4-BE49-F238E27FC236}">
              <a16:creationId xmlns:a16="http://schemas.microsoft.com/office/drawing/2014/main" xmlns="" id="{00000000-0008-0000-16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42" name="Picture 541" descr="http://ebs.toyotavn.com.vn:8000/OA_HTML/cabo/images/t.gif">
          <a:extLst>
            <a:ext uri="{FF2B5EF4-FFF2-40B4-BE49-F238E27FC236}">
              <a16:creationId xmlns:a16="http://schemas.microsoft.com/office/drawing/2014/main" xmlns="" id="{00000000-0008-0000-1600-00001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3" name="Picture 542" descr="http://ebs.toyotavn.com.vn:8000/OA_HTML/cabo/images/t.gif">
          <a:extLst>
            <a:ext uri="{FF2B5EF4-FFF2-40B4-BE49-F238E27FC236}">
              <a16:creationId xmlns:a16="http://schemas.microsoft.com/office/drawing/2014/main" xmlns="" id="{00000000-0008-0000-1600-00001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44" name="Picture 543" descr="http://ebs.toyotavn.com.vn:8000/OA_HTML/cabo/images/t.gif">
          <a:extLst>
            <a:ext uri="{FF2B5EF4-FFF2-40B4-BE49-F238E27FC236}">
              <a16:creationId xmlns:a16="http://schemas.microsoft.com/office/drawing/2014/main" xmlns="" id="{00000000-0008-0000-16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5" name="Picture 544" descr="http://ebs.toyotavn.com.vn:8000/OA_HTML/cabo/images/t.gif">
          <a:extLst>
            <a:ext uri="{FF2B5EF4-FFF2-40B4-BE49-F238E27FC236}">
              <a16:creationId xmlns:a16="http://schemas.microsoft.com/office/drawing/2014/main" xmlns="" id="{00000000-0008-0000-16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46" name="Picture 545" descr="http://ebs.toyotavn.com.vn:8000/OA_HTML/cabo/images/t.gif">
          <a:extLst>
            <a:ext uri="{FF2B5EF4-FFF2-40B4-BE49-F238E27FC236}">
              <a16:creationId xmlns:a16="http://schemas.microsoft.com/office/drawing/2014/main" xmlns="" id="{00000000-0008-0000-1600-00002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7" name="Picture 546" descr="http://ebs.toyotavn.com.vn:8000/OA_HTML/cabo/images/t.gif">
          <a:extLst>
            <a:ext uri="{FF2B5EF4-FFF2-40B4-BE49-F238E27FC236}">
              <a16:creationId xmlns:a16="http://schemas.microsoft.com/office/drawing/2014/main" xmlns="" id="{00000000-0008-0000-1600-00002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48" name="Picture 547" descr="http://ebs.toyotavn.com.vn:8000/OA_HTML/cabo/images/t.gif">
          <a:extLst>
            <a:ext uri="{FF2B5EF4-FFF2-40B4-BE49-F238E27FC236}">
              <a16:creationId xmlns:a16="http://schemas.microsoft.com/office/drawing/2014/main" xmlns="" id="{00000000-0008-0000-16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49" name="Picture 548" descr="http://ebs.toyotavn.com.vn:8000/OA_HTML/cabo/images/t.gif">
          <a:extLst>
            <a:ext uri="{FF2B5EF4-FFF2-40B4-BE49-F238E27FC236}">
              <a16:creationId xmlns:a16="http://schemas.microsoft.com/office/drawing/2014/main" xmlns="" id="{00000000-0008-0000-16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50" name="Picture 549" descr="http://ebs.toyotavn.com.vn:8000/OA_HTML/cabo/images/t.gif">
          <a:extLst>
            <a:ext uri="{FF2B5EF4-FFF2-40B4-BE49-F238E27FC236}">
              <a16:creationId xmlns:a16="http://schemas.microsoft.com/office/drawing/2014/main" xmlns="" id="{00000000-0008-0000-16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1" name="Picture 550" descr="http://ebs.toyotavn.com.vn:8000/OA_HTML/cabo/images/t.gif">
          <a:extLst>
            <a:ext uri="{FF2B5EF4-FFF2-40B4-BE49-F238E27FC236}">
              <a16:creationId xmlns:a16="http://schemas.microsoft.com/office/drawing/2014/main" xmlns="" id="{00000000-0008-0000-1600-00002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52" name="Picture 551" descr="http://ebs.toyotavn.com.vn:8000/OA_HTML/cabo/images/t.gif">
          <a:extLst>
            <a:ext uri="{FF2B5EF4-FFF2-40B4-BE49-F238E27FC236}">
              <a16:creationId xmlns:a16="http://schemas.microsoft.com/office/drawing/2014/main" xmlns="" id="{00000000-0008-0000-1600-00002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582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3" name="Picture 552" descr="http://ebs.toyotavn.com.vn:8000/OA_HTML/cabo/images/t.gif">
          <a:extLst>
            <a:ext uri="{FF2B5EF4-FFF2-40B4-BE49-F238E27FC236}">
              <a16:creationId xmlns:a16="http://schemas.microsoft.com/office/drawing/2014/main" xmlns="" id="{00000000-0008-0000-16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4" name="Picture 553" descr="http://ebs.toyotavn.com.vn:8000/OA_HTML/cabo/images/t.gif">
          <a:extLst>
            <a:ext uri="{FF2B5EF4-FFF2-40B4-BE49-F238E27FC236}">
              <a16:creationId xmlns:a16="http://schemas.microsoft.com/office/drawing/2014/main" xmlns="" id="{00000000-0008-0000-1600-00002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5" name="Picture 554" descr="http://ebs.toyotavn.com.vn:8000/OA_HTML/cabo/images/t.gif">
          <a:extLst>
            <a:ext uri="{FF2B5EF4-FFF2-40B4-BE49-F238E27FC236}">
              <a16:creationId xmlns:a16="http://schemas.microsoft.com/office/drawing/2014/main" xmlns="" id="{00000000-0008-0000-16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6" name="Picture 555" descr="http://ebs.toyotavn.com.vn:8000/OA_HTML/cabo/images/t.gif">
          <a:extLst>
            <a:ext uri="{FF2B5EF4-FFF2-40B4-BE49-F238E27FC236}">
              <a16:creationId xmlns:a16="http://schemas.microsoft.com/office/drawing/2014/main" xmlns="" id="{00000000-0008-0000-1600-00002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57" name="Picture 556" descr="http://ebs.toyotavn.com.vn:8000/OA_HTML/cabo/images/t.gif">
          <a:extLst>
            <a:ext uri="{FF2B5EF4-FFF2-40B4-BE49-F238E27FC236}">
              <a16:creationId xmlns:a16="http://schemas.microsoft.com/office/drawing/2014/main" xmlns="" id="{00000000-0008-0000-1600-00002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58" name="Picture 557" descr="http://ebs.toyotavn.com.vn:8000/OA_HTML/cabo/images/t.gif">
          <a:extLst>
            <a:ext uri="{FF2B5EF4-FFF2-40B4-BE49-F238E27FC236}">
              <a16:creationId xmlns:a16="http://schemas.microsoft.com/office/drawing/2014/main" xmlns="" id="{00000000-0008-0000-16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59" name="Picture 558" descr="http://ebs.toyotavn.com.vn:8000/OA_HTML/cabo/images/t.gif">
          <a:extLst>
            <a:ext uri="{FF2B5EF4-FFF2-40B4-BE49-F238E27FC236}">
              <a16:creationId xmlns:a16="http://schemas.microsoft.com/office/drawing/2014/main" xmlns="" id="{00000000-0008-0000-16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60" name="Picture 559" descr="http://ebs.toyotavn.com.vn:8000/OA_HTML/cabo/images/t.gif">
          <a:extLst>
            <a:ext uri="{FF2B5EF4-FFF2-40B4-BE49-F238E27FC236}">
              <a16:creationId xmlns:a16="http://schemas.microsoft.com/office/drawing/2014/main" xmlns="" id="{00000000-0008-0000-1600-00003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61" name="Picture 560" descr="http://ebs.toyotavn.com.vn:8000/OA_HTML/cabo/images/t.gif">
          <a:extLst>
            <a:ext uri="{FF2B5EF4-FFF2-40B4-BE49-F238E27FC236}">
              <a16:creationId xmlns:a16="http://schemas.microsoft.com/office/drawing/2014/main" xmlns="" id="{00000000-0008-0000-1600-00003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62" name="Picture 561" descr="http://ebs.toyotavn.com.vn:8000/OA_HTML/cabo/images/t.gif">
          <a:extLst>
            <a:ext uri="{FF2B5EF4-FFF2-40B4-BE49-F238E27FC236}">
              <a16:creationId xmlns:a16="http://schemas.microsoft.com/office/drawing/2014/main" xmlns="" id="{00000000-0008-0000-1600-00003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63" name="Picture 562" descr="http://ebs.toyotavn.com.vn:8000/OA_HTML/cabo/images/t.gif">
          <a:extLst>
            <a:ext uri="{FF2B5EF4-FFF2-40B4-BE49-F238E27FC236}">
              <a16:creationId xmlns:a16="http://schemas.microsoft.com/office/drawing/2014/main" xmlns="" id="{00000000-0008-0000-1600-00003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64" name="Picture 563" descr="http://ebs.toyotavn.com.vn:8000/OA_HTML/cabo/images/t.gif">
          <a:extLst>
            <a:ext uri="{FF2B5EF4-FFF2-40B4-BE49-F238E27FC236}">
              <a16:creationId xmlns:a16="http://schemas.microsoft.com/office/drawing/2014/main" xmlns="" id="{00000000-0008-0000-1600-00003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65" name="Picture 564" descr="http://ebs.toyotavn.com.vn:8000/OA_HTML/cabo/images/t.gif">
          <a:extLst>
            <a:ext uri="{FF2B5EF4-FFF2-40B4-BE49-F238E27FC236}">
              <a16:creationId xmlns:a16="http://schemas.microsoft.com/office/drawing/2014/main" xmlns="" id="{00000000-0008-0000-1600-00003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66" name="Picture 565" descr="http://ebs.toyotavn.com.vn:8000/OA_HTML/cabo/images/t.gif">
          <a:extLst>
            <a:ext uri="{FF2B5EF4-FFF2-40B4-BE49-F238E27FC236}">
              <a16:creationId xmlns:a16="http://schemas.microsoft.com/office/drawing/2014/main" xmlns="" id="{00000000-0008-0000-1600-00003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67" name="Picture 566" descr="http://ebs.toyotavn.com.vn:8000/OA_HTML/cabo/images/t.gif">
          <a:extLst>
            <a:ext uri="{FF2B5EF4-FFF2-40B4-BE49-F238E27FC236}">
              <a16:creationId xmlns:a16="http://schemas.microsoft.com/office/drawing/2014/main" xmlns="" id="{00000000-0008-0000-1600-00003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68" name="Picture 567" descr="http://ebs.toyotavn.com.vn:8000/OA_HTML/cabo/images/t.gif">
          <a:extLst>
            <a:ext uri="{FF2B5EF4-FFF2-40B4-BE49-F238E27FC236}">
              <a16:creationId xmlns:a16="http://schemas.microsoft.com/office/drawing/2014/main" xmlns="" id="{00000000-0008-0000-16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69" name="Picture 568" descr="http://ebs.toyotavn.com.vn:8000/OA_HTML/cabo/images/t.gif">
          <a:extLst>
            <a:ext uri="{FF2B5EF4-FFF2-40B4-BE49-F238E27FC236}">
              <a16:creationId xmlns:a16="http://schemas.microsoft.com/office/drawing/2014/main" xmlns="" id="{00000000-0008-0000-16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70" name="Picture 569" descr="http://ebs.toyotavn.com.vn:8000/OA_HTML/cabo/images/t.gif">
          <a:extLst>
            <a:ext uri="{FF2B5EF4-FFF2-40B4-BE49-F238E27FC236}">
              <a16:creationId xmlns:a16="http://schemas.microsoft.com/office/drawing/2014/main" xmlns="" id="{00000000-0008-0000-1600-00003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71" name="Picture 570" descr="http://ebs.toyotavn.com.vn:8000/OA_HTML/cabo/images/t.gif">
          <a:extLst>
            <a:ext uri="{FF2B5EF4-FFF2-40B4-BE49-F238E27FC236}">
              <a16:creationId xmlns:a16="http://schemas.microsoft.com/office/drawing/2014/main" xmlns="" id="{00000000-0008-0000-16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72" name="Picture 571" descr="http://ebs.toyotavn.com.vn:8000/OA_HTML/cabo/images/t.gif">
          <a:extLst>
            <a:ext uri="{FF2B5EF4-FFF2-40B4-BE49-F238E27FC236}">
              <a16:creationId xmlns:a16="http://schemas.microsoft.com/office/drawing/2014/main" xmlns="" id="{00000000-0008-0000-1600-00003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73" name="Picture 572" descr="http://ebs.toyotavn.com.vn:8000/OA_HTML/cabo/images/t.gif">
          <a:extLst>
            <a:ext uri="{FF2B5EF4-FFF2-40B4-BE49-F238E27FC236}">
              <a16:creationId xmlns:a16="http://schemas.microsoft.com/office/drawing/2014/main" xmlns="" id="{00000000-0008-0000-1600-00003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4" name="Picture 573" descr="http://ebs.toyotavn.com.vn:8000/OA_HTML/cabo/images/t.gif">
          <a:extLst>
            <a:ext uri="{FF2B5EF4-FFF2-40B4-BE49-F238E27FC236}">
              <a16:creationId xmlns:a16="http://schemas.microsoft.com/office/drawing/2014/main" xmlns="" id="{00000000-0008-0000-16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5" name="Picture 574" descr="http://ebs.toyotavn.com.vn:8000/OA_HTML/cabo/images/t.gif">
          <a:extLst>
            <a:ext uri="{FF2B5EF4-FFF2-40B4-BE49-F238E27FC236}">
              <a16:creationId xmlns:a16="http://schemas.microsoft.com/office/drawing/2014/main" xmlns="" id="{00000000-0008-0000-16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6" name="Picture 575" descr="http://ebs.toyotavn.com.vn:8000/OA_HTML/cabo/images/t.gif">
          <a:extLst>
            <a:ext uri="{FF2B5EF4-FFF2-40B4-BE49-F238E27FC236}">
              <a16:creationId xmlns:a16="http://schemas.microsoft.com/office/drawing/2014/main" xmlns="" id="{00000000-0008-0000-1600-00004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7" name="Picture 576" descr="http://ebs.toyotavn.com.vn:8000/OA_HTML/cabo/images/t.gif">
          <a:extLst>
            <a:ext uri="{FF2B5EF4-FFF2-40B4-BE49-F238E27FC236}">
              <a16:creationId xmlns:a16="http://schemas.microsoft.com/office/drawing/2014/main" xmlns="" id="{00000000-0008-0000-1600-00004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8" name="Picture 577" descr="http://ebs.toyotavn.com.vn:8000/OA_HTML/cabo/images/t.gif">
          <a:extLst>
            <a:ext uri="{FF2B5EF4-FFF2-40B4-BE49-F238E27FC236}">
              <a16:creationId xmlns:a16="http://schemas.microsoft.com/office/drawing/2014/main" xmlns="" id="{00000000-0008-0000-1600-00004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82</xdr:row>
      <xdr:rowOff>0</xdr:rowOff>
    </xdr:from>
    <xdr:ext cx="38100" cy="38100"/>
    <xdr:pic>
      <xdr:nvPicPr>
        <xdr:cNvPr id="579" name="Picture 578" descr="http://ebs.toyotavn.com.vn:8000/OA_HTML/cabo/images/t.gif">
          <a:extLst>
            <a:ext uri="{FF2B5EF4-FFF2-40B4-BE49-F238E27FC236}">
              <a16:creationId xmlns:a16="http://schemas.microsoft.com/office/drawing/2014/main" xmlns="" id="{00000000-0008-0000-1600-00004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8515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0" name="Picture 579" descr="http://ebs.toyotavn.com.vn:8000/OA_HTML/cabo/images/t.gif">
          <a:extLst>
            <a:ext uri="{FF2B5EF4-FFF2-40B4-BE49-F238E27FC236}">
              <a16:creationId xmlns:a16="http://schemas.microsoft.com/office/drawing/2014/main" xmlns="" id="{00000000-0008-0000-1600-00004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1" name="Picture 580" descr="http://ebs.toyotavn.com.vn:8000/OA_HTML/cabo/images/t.gif">
          <a:extLst>
            <a:ext uri="{FF2B5EF4-FFF2-40B4-BE49-F238E27FC236}">
              <a16:creationId xmlns:a16="http://schemas.microsoft.com/office/drawing/2014/main" xmlns="" id="{00000000-0008-0000-1600-00004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2" name="Picture 581" descr="http://ebs.toyotavn.com.vn:8000/OA_HTML/cabo/images/t.gif">
          <a:extLst>
            <a:ext uri="{FF2B5EF4-FFF2-40B4-BE49-F238E27FC236}">
              <a16:creationId xmlns:a16="http://schemas.microsoft.com/office/drawing/2014/main" xmlns="" id="{00000000-0008-0000-1600-00004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3" name="Picture 582" descr="http://ebs.toyotavn.com.vn:8000/OA_HTML/cabo/images/t.gif">
          <a:extLst>
            <a:ext uri="{FF2B5EF4-FFF2-40B4-BE49-F238E27FC236}">
              <a16:creationId xmlns:a16="http://schemas.microsoft.com/office/drawing/2014/main" xmlns="" id="{00000000-0008-0000-1600-00004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84" name="Picture 583" descr="http://ebs.toyotavn.com.vn:8000/OA_HTML/cabo/images/t.gif">
          <a:extLst>
            <a:ext uri="{FF2B5EF4-FFF2-40B4-BE49-F238E27FC236}">
              <a16:creationId xmlns:a16="http://schemas.microsoft.com/office/drawing/2014/main" xmlns="" id="{00000000-0008-0000-1600-00004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5" name="Picture 584" descr="http://ebs.toyotavn.com.vn:8000/OA_HTML/cabo/images/t.gif">
          <a:extLst>
            <a:ext uri="{FF2B5EF4-FFF2-40B4-BE49-F238E27FC236}">
              <a16:creationId xmlns:a16="http://schemas.microsoft.com/office/drawing/2014/main" xmlns="" id="{00000000-0008-0000-1600-00004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86" name="Picture 585" descr="http://ebs.toyotavn.com.vn:8000/OA_HTML/cabo/images/t.gif">
          <a:extLst>
            <a:ext uri="{FF2B5EF4-FFF2-40B4-BE49-F238E27FC236}">
              <a16:creationId xmlns:a16="http://schemas.microsoft.com/office/drawing/2014/main" xmlns="" id="{00000000-0008-0000-1600-00004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7" name="Picture 586" descr="http://ebs.toyotavn.com.vn:8000/OA_HTML/cabo/images/t.gif">
          <a:extLst>
            <a:ext uri="{FF2B5EF4-FFF2-40B4-BE49-F238E27FC236}">
              <a16:creationId xmlns:a16="http://schemas.microsoft.com/office/drawing/2014/main" xmlns="" id="{00000000-0008-0000-1600-00004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88" name="Picture 587" descr="http://ebs.toyotavn.com.vn:8000/OA_HTML/cabo/images/t.gif">
          <a:extLst>
            <a:ext uri="{FF2B5EF4-FFF2-40B4-BE49-F238E27FC236}">
              <a16:creationId xmlns:a16="http://schemas.microsoft.com/office/drawing/2014/main" xmlns="" id="{00000000-0008-0000-1600-00004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89" name="Picture 588" descr="http://ebs.toyotavn.com.vn:8000/OA_HTML/cabo/images/t.gif">
          <a:extLst>
            <a:ext uri="{FF2B5EF4-FFF2-40B4-BE49-F238E27FC236}">
              <a16:creationId xmlns:a16="http://schemas.microsoft.com/office/drawing/2014/main" xmlns="" id="{00000000-0008-0000-1600-00004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90" name="Picture 589" descr="http://ebs.toyotavn.com.vn:8000/OA_HTML/cabo/images/t.gif">
          <a:extLst>
            <a:ext uri="{FF2B5EF4-FFF2-40B4-BE49-F238E27FC236}">
              <a16:creationId xmlns:a16="http://schemas.microsoft.com/office/drawing/2014/main" xmlns="" id="{00000000-0008-0000-1600-00004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91" name="Picture 590" descr="http://ebs.toyotavn.com.vn:8000/OA_HTML/cabo/images/t.gif">
          <a:extLst>
            <a:ext uri="{FF2B5EF4-FFF2-40B4-BE49-F238E27FC236}">
              <a16:creationId xmlns:a16="http://schemas.microsoft.com/office/drawing/2014/main" xmlns="" id="{00000000-0008-0000-1600-00004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92" name="Picture 591" descr="http://ebs.toyotavn.com.vn:8000/OA_HTML/cabo/images/t.gif">
          <a:extLst>
            <a:ext uri="{FF2B5EF4-FFF2-40B4-BE49-F238E27FC236}">
              <a16:creationId xmlns:a16="http://schemas.microsoft.com/office/drawing/2014/main" xmlns="" id="{00000000-0008-0000-1600-00005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93" name="Picture 592" descr="http://ebs.toyotavn.com.vn:8000/OA_HTML/cabo/images/t.gif">
          <a:extLst>
            <a:ext uri="{FF2B5EF4-FFF2-40B4-BE49-F238E27FC236}">
              <a16:creationId xmlns:a16="http://schemas.microsoft.com/office/drawing/2014/main" xmlns="" id="{00000000-0008-0000-1600-00005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94" name="Picture 593" descr="http://ebs.toyotavn.com.vn:8000/OA_HTML/cabo/images/t.gif">
          <a:extLst>
            <a:ext uri="{FF2B5EF4-FFF2-40B4-BE49-F238E27FC236}">
              <a16:creationId xmlns:a16="http://schemas.microsoft.com/office/drawing/2014/main" xmlns="" id="{00000000-0008-0000-1600-00005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95" name="Picture 594" descr="http://ebs.toyotavn.com.vn:8000/OA_HTML/cabo/images/t.gif">
          <a:extLst>
            <a:ext uri="{FF2B5EF4-FFF2-40B4-BE49-F238E27FC236}">
              <a16:creationId xmlns:a16="http://schemas.microsoft.com/office/drawing/2014/main" xmlns="" id="{00000000-0008-0000-1600-00005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96" name="Picture 595" descr="http://ebs.toyotavn.com.vn:8000/OA_HTML/cabo/images/t.gif">
          <a:extLst>
            <a:ext uri="{FF2B5EF4-FFF2-40B4-BE49-F238E27FC236}">
              <a16:creationId xmlns:a16="http://schemas.microsoft.com/office/drawing/2014/main" xmlns="" id="{00000000-0008-0000-1600-00005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97" name="Picture 596" descr="http://ebs.toyotavn.com.vn:8000/OA_HTML/cabo/images/t.gif">
          <a:extLst>
            <a:ext uri="{FF2B5EF4-FFF2-40B4-BE49-F238E27FC236}">
              <a16:creationId xmlns:a16="http://schemas.microsoft.com/office/drawing/2014/main" xmlns="" id="{00000000-0008-0000-1600-00005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598" name="Picture 597" descr="http://ebs.toyotavn.com.vn:8000/OA_HTML/cabo/images/t.gif">
          <a:extLst>
            <a:ext uri="{FF2B5EF4-FFF2-40B4-BE49-F238E27FC236}">
              <a16:creationId xmlns:a16="http://schemas.microsoft.com/office/drawing/2014/main" xmlns="" id="{00000000-0008-0000-1600-00005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599" name="Picture 598" descr="http://ebs.toyotavn.com.vn:8000/OA_HTML/cabo/images/t.gif">
          <a:extLst>
            <a:ext uri="{FF2B5EF4-FFF2-40B4-BE49-F238E27FC236}">
              <a16:creationId xmlns:a16="http://schemas.microsoft.com/office/drawing/2014/main" xmlns="" id="{00000000-0008-0000-1600-00005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600" name="Picture 599" descr="http://ebs.toyotavn.com.vn:8000/OA_HTML/cabo/images/t.gif">
          <a:extLst>
            <a:ext uri="{FF2B5EF4-FFF2-40B4-BE49-F238E27FC236}">
              <a16:creationId xmlns:a16="http://schemas.microsoft.com/office/drawing/2014/main" xmlns="" id="{00000000-0008-0000-1600-00005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601" name="Picture 600" descr="http://ebs.toyotavn.com.vn:8000/OA_HTML/cabo/images/t.gif">
          <a:extLst>
            <a:ext uri="{FF2B5EF4-FFF2-40B4-BE49-F238E27FC236}">
              <a16:creationId xmlns:a16="http://schemas.microsoft.com/office/drawing/2014/main" xmlns="" id="{00000000-0008-0000-1600-00005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602" name="Picture 601" descr="http://ebs.toyotavn.com.vn:8000/OA_HTML/cabo/images/t.gif">
          <a:extLst>
            <a:ext uri="{FF2B5EF4-FFF2-40B4-BE49-F238E27FC236}">
              <a16:creationId xmlns:a16="http://schemas.microsoft.com/office/drawing/2014/main" xmlns="" id="{00000000-0008-0000-1600-00005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603" name="Picture 602" descr="http://ebs.toyotavn.com.vn:8000/OA_HTML/cabo/images/t.gif">
          <a:extLst>
            <a:ext uri="{FF2B5EF4-FFF2-40B4-BE49-F238E27FC236}">
              <a16:creationId xmlns:a16="http://schemas.microsoft.com/office/drawing/2014/main" xmlns="" id="{00000000-0008-0000-1600-00005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604" name="Picture 603" descr="http://ebs.toyotavn.com.vn:8000/OA_HTML/cabo/images/t.gif">
          <a:extLst>
            <a:ext uri="{FF2B5EF4-FFF2-40B4-BE49-F238E27FC236}">
              <a16:creationId xmlns:a16="http://schemas.microsoft.com/office/drawing/2014/main" xmlns="" id="{00000000-0008-0000-1600-00005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82</xdr:row>
      <xdr:rowOff>0</xdr:rowOff>
    </xdr:from>
    <xdr:ext cx="38100" cy="38100"/>
    <xdr:pic>
      <xdr:nvPicPr>
        <xdr:cNvPr id="605" name="Picture 604" descr="http://ebs.toyotavn.com.vn:8000/OA_HTML/cabo/images/t.gif">
          <a:extLst>
            <a:ext uri="{FF2B5EF4-FFF2-40B4-BE49-F238E27FC236}">
              <a16:creationId xmlns:a16="http://schemas.microsoft.com/office/drawing/2014/main" xmlns="" id="{00000000-0008-0000-1600-00005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82</xdr:row>
      <xdr:rowOff>0</xdr:rowOff>
    </xdr:from>
    <xdr:ext cx="38100" cy="38100"/>
    <xdr:pic>
      <xdr:nvPicPr>
        <xdr:cNvPr id="606" name="Picture 605" descr="http://ebs.toyotavn.com.vn:8000/OA_HTML/cabo/images/t.gif">
          <a:extLst>
            <a:ext uri="{FF2B5EF4-FFF2-40B4-BE49-F238E27FC236}">
              <a16:creationId xmlns:a16="http://schemas.microsoft.com/office/drawing/2014/main" xmlns="" id="{00000000-0008-0000-1600-00005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388929"/>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45</xdr:row>
      <xdr:rowOff>0</xdr:rowOff>
    </xdr:from>
    <xdr:ext cx="38100" cy="38100"/>
    <xdr:pic>
      <xdr:nvPicPr>
        <xdr:cNvPr id="637" name="Picture 636" descr="http://ebs.toyotavn.com.vn:8000/OA_HTML/cabo/images/t.gif">
          <a:extLst>
            <a:ext uri="{FF2B5EF4-FFF2-40B4-BE49-F238E27FC236}">
              <a16:creationId xmlns:a16="http://schemas.microsoft.com/office/drawing/2014/main" xmlns="" id="{00000000-0008-0000-1600-00007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45</xdr:row>
      <xdr:rowOff>0</xdr:rowOff>
    </xdr:from>
    <xdr:ext cx="38100" cy="38100"/>
    <xdr:pic>
      <xdr:nvPicPr>
        <xdr:cNvPr id="638" name="Picture 637" descr="http://ebs.toyotavn.com.vn:8000/OA_HTML/cabo/images/t.gif">
          <a:extLst>
            <a:ext uri="{FF2B5EF4-FFF2-40B4-BE49-F238E27FC236}">
              <a16:creationId xmlns:a16="http://schemas.microsoft.com/office/drawing/2014/main" xmlns="" id="{00000000-0008-0000-1600-00007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45</xdr:row>
      <xdr:rowOff>0</xdr:rowOff>
    </xdr:from>
    <xdr:ext cx="38100" cy="38100"/>
    <xdr:pic>
      <xdr:nvPicPr>
        <xdr:cNvPr id="639" name="Picture 638" descr="http://ebs.toyotavn.com.vn:8000/OA_HTML/cabo/images/t.gif">
          <a:extLst>
            <a:ext uri="{FF2B5EF4-FFF2-40B4-BE49-F238E27FC236}">
              <a16:creationId xmlns:a16="http://schemas.microsoft.com/office/drawing/2014/main" xmlns="" id="{00000000-0008-0000-1600-00007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45</xdr:row>
      <xdr:rowOff>0</xdr:rowOff>
    </xdr:from>
    <xdr:ext cx="38100" cy="38100"/>
    <xdr:pic>
      <xdr:nvPicPr>
        <xdr:cNvPr id="640" name="Picture 639" descr="http://ebs.toyotavn.com.vn:8000/OA_HTML/cabo/images/t.gif">
          <a:extLst>
            <a:ext uri="{FF2B5EF4-FFF2-40B4-BE49-F238E27FC236}">
              <a16:creationId xmlns:a16="http://schemas.microsoft.com/office/drawing/2014/main" xmlns="" id="{00000000-0008-0000-1600-00008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45</xdr:row>
      <xdr:rowOff>0</xdr:rowOff>
    </xdr:from>
    <xdr:ext cx="38100" cy="38100"/>
    <xdr:pic>
      <xdr:nvPicPr>
        <xdr:cNvPr id="641" name="Picture 640" descr="http://ebs.toyotavn.com.vn:8000/OA_HTML/cabo/images/t.gif">
          <a:extLst>
            <a:ext uri="{FF2B5EF4-FFF2-40B4-BE49-F238E27FC236}">
              <a16:creationId xmlns:a16="http://schemas.microsoft.com/office/drawing/2014/main" xmlns="" id="{00000000-0008-0000-1600-00008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45</xdr:row>
      <xdr:rowOff>0</xdr:rowOff>
    </xdr:from>
    <xdr:ext cx="38100" cy="38100"/>
    <xdr:pic>
      <xdr:nvPicPr>
        <xdr:cNvPr id="642" name="Picture 641" descr="http://ebs.toyotavn.com.vn:8000/OA_HTML/cabo/images/t.gif">
          <a:extLst>
            <a:ext uri="{FF2B5EF4-FFF2-40B4-BE49-F238E27FC236}">
              <a16:creationId xmlns:a16="http://schemas.microsoft.com/office/drawing/2014/main" xmlns="" id="{00000000-0008-0000-1600-00008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3" name="Picture 642" descr="http://ebs.toyotavn.com.vn:8000/OA_HTML/cabo/images/t.gif">
          <a:extLst>
            <a:ext uri="{FF2B5EF4-FFF2-40B4-BE49-F238E27FC236}">
              <a16:creationId xmlns:a16="http://schemas.microsoft.com/office/drawing/2014/main" xmlns="" id="{00000000-0008-0000-1600-00008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4" name="Picture 643" descr="http://ebs.toyotavn.com.vn:8000/OA_HTML/cabo/images/t.gif">
          <a:extLst>
            <a:ext uri="{FF2B5EF4-FFF2-40B4-BE49-F238E27FC236}">
              <a16:creationId xmlns:a16="http://schemas.microsoft.com/office/drawing/2014/main" xmlns="" id="{00000000-0008-0000-1600-00008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5" name="Picture 644" descr="http://ebs.toyotavn.com.vn:8000/OA_HTML/cabo/images/t.gif">
          <a:extLst>
            <a:ext uri="{FF2B5EF4-FFF2-40B4-BE49-F238E27FC236}">
              <a16:creationId xmlns:a16="http://schemas.microsoft.com/office/drawing/2014/main" xmlns="" id="{00000000-0008-0000-1600-00008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6" name="Picture 645" descr="http://ebs.toyotavn.com.vn:8000/OA_HTML/cabo/images/t.gif">
          <a:extLst>
            <a:ext uri="{FF2B5EF4-FFF2-40B4-BE49-F238E27FC236}">
              <a16:creationId xmlns:a16="http://schemas.microsoft.com/office/drawing/2014/main" xmlns="" id="{00000000-0008-0000-1600-00008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7" name="Picture 646" descr="http://ebs.toyotavn.com.vn:8000/OA_HTML/cabo/images/t.gif">
          <a:extLst>
            <a:ext uri="{FF2B5EF4-FFF2-40B4-BE49-F238E27FC236}">
              <a16:creationId xmlns:a16="http://schemas.microsoft.com/office/drawing/2014/main" xmlns="" id="{00000000-0008-0000-1600-00008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45</xdr:row>
      <xdr:rowOff>0</xdr:rowOff>
    </xdr:from>
    <xdr:ext cx="38100" cy="38100"/>
    <xdr:pic>
      <xdr:nvPicPr>
        <xdr:cNvPr id="648" name="Picture 647" descr="http://ebs.toyotavn.com.vn:8000/OA_HTML/cabo/images/t.gif">
          <a:extLst>
            <a:ext uri="{FF2B5EF4-FFF2-40B4-BE49-F238E27FC236}">
              <a16:creationId xmlns:a16="http://schemas.microsoft.com/office/drawing/2014/main" xmlns="" id="{00000000-0008-0000-1600-00008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53</xdr:row>
      <xdr:rowOff>0</xdr:rowOff>
    </xdr:from>
    <xdr:ext cx="38100" cy="38100"/>
    <xdr:pic>
      <xdr:nvPicPr>
        <xdr:cNvPr id="649" name="Picture 648" descr="http://ebs.toyotavn.com.vn:8000/OA_HTML/cabo/images/t.gif">
          <a:extLst>
            <a:ext uri="{FF2B5EF4-FFF2-40B4-BE49-F238E27FC236}">
              <a16:creationId xmlns:a16="http://schemas.microsoft.com/office/drawing/2014/main" xmlns="" id="{00000000-0008-0000-1600-00008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53</xdr:row>
      <xdr:rowOff>0</xdr:rowOff>
    </xdr:from>
    <xdr:ext cx="38100" cy="38100"/>
    <xdr:pic>
      <xdr:nvPicPr>
        <xdr:cNvPr id="650" name="Picture 649" descr="http://ebs.toyotavn.com.vn:8000/OA_HTML/cabo/images/t.gif">
          <a:extLst>
            <a:ext uri="{FF2B5EF4-FFF2-40B4-BE49-F238E27FC236}">
              <a16:creationId xmlns:a16="http://schemas.microsoft.com/office/drawing/2014/main" xmlns="" id="{00000000-0008-0000-1600-00008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53</xdr:row>
      <xdr:rowOff>0</xdr:rowOff>
    </xdr:from>
    <xdr:ext cx="38100" cy="38100"/>
    <xdr:pic>
      <xdr:nvPicPr>
        <xdr:cNvPr id="651" name="Picture 650" descr="http://ebs.toyotavn.com.vn:8000/OA_HTML/cabo/images/t.gif">
          <a:extLst>
            <a:ext uri="{FF2B5EF4-FFF2-40B4-BE49-F238E27FC236}">
              <a16:creationId xmlns:a16="http://schemas.microsoft.com/office/drawing/2014/main" xmlns="" id="{00000000-0008-0000-1600-00008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53</xdr:row>
      <xdr:rowOff>0</xdr:rowOff>
    </xdr:from>
    <xdr:ext cx="38100" cy="38100"/>
    <xdr:pic>
      <xdr:nvPicPr>
        <xdr:cNvPr id="652" name="Picture 651" descr="http://ebs.toyotavn.com.vn:8000/OA_HTML/cabo/images/t.gif">
          <a:extLst>
            <a:ext uri="{FF2B5EF4-FFF2-40B4-BE49-F238E27FC236}">
              <a16:creationId xmlns:a16="http://schemas.microsoft.com/office/drawing/2014/main" xmlns="" id="{00000000-0008-0000-1600-00008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53</xdr:row>
      <xdr:rowOff>0</xdr:rowOff>
    </xdr:from>
    <xdr:ext cx="38100" cy="38100"/>
    <xdr:pic>
      <xdr:nvPicPr>
        <xdr:cNvPr id="653" name="Picture 652" descr="http://ebs.toyotavn.com.vn:8000/OA_HTML/cabo/images/t.gif">
          <a:extLst>
            <a:ext uri="{FF2B5EF4-FFF2-40B4-BE49-F238E27FC236}">
              <a16:creationId xmlns:a16="http://schemas.microsoft.com/office/drawing/2014/main" xmlns="" id="{00000000-0008-0000-1600-00008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53</xdr:row>
      <xdr:rowOff>0</xdr:rowOff>
    </xdr:from>
    <xdr:ext cx="38100" cy="38100"/>
    <xdr:pic>
      <xdr:nvPicPr>
        <xdr:cNvPr id="654" name="Picture 653" descr="http://ebs.toyotavn.com.vn:8000/OA_HTML/cabo/images/t.gif">
          <a:extLst>
            <a:ext uri="{FF2B5EF4-FFF2-40B4-BE49-F238E27FC236}">
              <a16:creationId xmlns:a16="http://schemas.microsoft.com/office/drawing/2014/main" xmlns="" id="{00000000-0008-0000-1600-00008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55" name="Picture 654" descr="http://ebs.toyotavn.com.vn:8000/OA_HTML/cabo/images/t.gif">
          <a:extLst>
            <a:ext uri="{FF2B5EF4-FFF2-40B4-BE49-F238E27FC236}">
              <a16:creationId xmlns:a16="http://schemas.microsoft.com/office/drawing/2014/main" xmlns="" id="{00000000-0008-0000-1600-00008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56" name="Picture 655" descr="http://ebs.toyotavn.com.vn:8000/OA_HTML/cabo/images/t.gif">
          <a:extLst>
            <a:ext uri="{FF2B5EF4-FFF2-40B4-BE49-F238E27FC236}">
              <a16:creationId xmlns:a16="http://schemas.microsoft.com/office/drawing/2014/main" xmlns="" id="{00000000-0008-0000-1600-00009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57" name="Picture 656" descr="http://ebs.toyotavn.com.vn:8000/OA_HTML/cabo/images/t.gif">
          <a:extLst>
            <a:ext uri="{FF2B5EF4-FFF2-40B4-BE49-F238E27FC236}">
              <a16:creationId xmlns:a16="http://schemas.microsoft.com/office/drawing/2014/main" xmlns="" id="{00000000-0008-0000-1600-00009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58" name="Picture 657" descr="http://ebs.toyotavn.com.vn:8000/OA_HTML/cabo/images/t.gif">
          <a:extLst>
            <a:ext uri="{FF2B5EF4-FFF2-40B4-BE49-F238E27FC236}">
              <a16:creationId xmlns:a16="http://schemas.microsoft.com/office/drawing/2014/main" xmlns="" id="{00000000-0008-0000-1600-00009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59" name="Picture 658" descr="http://ebs.toyotavn.com.vn:8000/OA_HTML/cabo/images/t.gif">
          <a:extLst>
            <a:ext uri="{FF2B5EF4-FFF2-40B4-BE49-F238E27FC236}">
              <a16:creationId xmlns:a16="http://schemas.microsoft.com/office/drawing/2014/main" xmlns="" id="{00000000-0008-0000-1600-00009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53</xdr:row>
      <xdr:rowOff>0</xdr:rowOff>
    </xdr:from>
    <xdr:ext cx="38100" cy="38100"/>
    <xdr:pic>
      <xdr:nvPicPr>
        <xdr:cNvPr id="660" name="Picture 659" descr="http://ebs.toyotavn.com.vn:8000/OA_HTML/cabo/images/t.gif">
          <a:extLst>
            <a:ext uri="{FF2B5EF4-FFF2-40B4-BE49-F238E27FC236}">
              <a16:creationId xmlns:a16="http://schemas.microsoft.com/office/drawing/2014/main" xmlns="" id="{00000000-0008-0000-1600-00009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6599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57</xdr:row>
      <xdr:rowOff>0</xdr:rowOff>
    </xdr:from>
    <xdr:ext cx="38100" cy="38100"/>
    <xdr:pic>
      <xdr:nvPicPr>
        <xdr:cNvPr id="661" name="Picture 660" descr="http://ebs.toyotavn.com.vn:8000/OA_HTML/cabo/images/t.gif">
          <a:extLst>
            <a:ext uri="{FF2B5EF4-FFF2-40B4-BE49-F238E27FC236}">
              <a16:creationId xmlns:a16="http://schemas.microsoft.com/office/drawing/2014/main" xmlns="" id="{00000000-0008-0000-1600-00009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57</xdr:row>
      <xdr:rowOff>0</xdr:rowOff>
    </xdr:from>
    <xdr:ext cx="38100" cy="38100"/>
    <xdr:pic>
      <xdr:nvPicPr>
        <xdr:cNvPr id="662" name="Picture 661" descr="http://ebs.toyotavn.com.vn:8000/OA_HTML/cabo/images/t.gif">
          <a:extLst>
            <a:ext uri="{FF2B5EF4-FFF2-40B4-BE49-F238E27FC236}">
              <a16:creationId xmlns:a16="http://schemas.microsoft.com/office/drawing/2014/main" xmlns="" id="{00000000-0008-0000-1600-00009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57</xdr:row>
      <xdr:rowOff>0</xdr:rowOff>
    </xdr:from>
    <xdr:ext cx="38100" cy="38100"/>
    <xdr:pic>
      <xdr:nvPicPr>
        <xdr:cNvPr id="663" name="Picture 662" descr="http://ebs.toyotavn.com.vn:8000/OA_HTML/cabo/images/t.gif">
          <a:extLst>
            <a:ext uri="{FF2B5EF4-FFF2-40B4-BE49-F238E27FC236}">
              <a16:creationId xmlns:a16="http://schemas.microsoft.com/office/drawing/2014/main" xmlns="" id="{00000000-0008-0000-1600-00009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57</xdr:row>
      <xdr:rowOff>0</xdr:rowOff>
    </xdr:from>
    <xdr:ext cx="38100" cy="38100"/>
    <xdr:pic>
      <xdr:nvPicPr>
        <xdr:cNvPr id="664" name="Picture 663" descr="http://ebs.toyotavn.com.vn:8000/OA_HTML/cabo/images/t.gif">
          <a:extLst>
            <a:ext uri="{FF2B5EF4-FFF2-40B4-BE49-F238E27FC236}">
              <a16:creationId xmlns:a16="http://schemas.microsoft.com/office/drawing/2014/main" xmlns="" id="{00000000-0008-0000-1600-00009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57</xdr:row>
      <xdr:rowOff>0</xdr:rowOff>
    </xdr:from>
    <xdr:ext cx="38100" cy="38100"/>
    <xdr:pic>
      <xdr:nvPicPr>
        <xdr:cNvPr id="665" name="Picture 664" descr="http://ebs.toyotavn.com.vn:8000/OA_HTML/cabo/images/t.gif">
          <a:extLst>
            <a:ext uri="{FF2B5EF4-FFF2-40B4-BE49-F238E27FC236}">
              <a16:creationId xmlns:a16="http://schemas.microsoft.com/office/drawing/2014/main" xmlns="" id="{00000000-0008-0000-1600-00009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57</xdr:row>
      <xdr:rowOff>0</xdr:rowOff>
    </xdr:from>
    <xdr:ext cx="38100" cy="38100"/>
    <xdr:pic>
      <xdr:nvPicPr>
        <xdr:cNvPr id="666" name="Picture 665" descr="http://ebs.toyotavn.com.vn:8000/OA_HTML/cabo/images/t.gif">
          <a:extLst>
            <a:ext uri="{FF2B5EF4-FFF2-40B4-BE49-F238E27FC236}">
              <a16:creationId xmlns:a16="http://schemas.microsoft.com/office/drawing/2014/main" xmlns="" id="{00000000-0008-0000-1600-00009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67" name="Picture 666" descr="http://ebs.toyotavn.com.vn:8000/OA_HTML/cabo/images/t.gif">
          <a:extLst>
            <a:ext uri="{FF2B5EF4-FFF2-40B4-BE49-F238E27FC236}">
              <a16:creationId xmlns:a16="http://schemas.microsoft.com/office/drawing/2014/main" xmlns="" id="{00000000-0008-0000-1600-00009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68" name="Picture 667" descr="http://ebs.toyotavn.com.vn:8000/OA_HTML/cabo/images/t.gif">
          <a:extLst>
            <a:ext uri="{FF2B5EF4-FFF2-40B4-BE49-F238E27FC236}">
              <a16:creationId xmlns:a16="http://schemas.microsoft.com/office/drawing/2014/main" xmlns="" id="{00000000-0008-0000-1600-00009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69" name="Picture 668" descr="http://ebs.toyotavn.com.vn:8000/OA_HTML/cabo/images/t.gif">
          <a:extLst>
            <a:ext uri="{FF2B5EF4-FFF2-40B4-BE49-F238E27FC236}">
              <a16:creationId xmlns:a16="http://schemas.microsoft.com/office/drawing/2014/main" xmlns="" id="{00000000-0008-0000-1600-00009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70" name="Picture 669" descr="http://ebs.toyotavn.com.vn:8000/OA_HTML/cabo/images/t.gif">
          <a:extLst>
            <a:ext uri="{FF2B5EF4-FFF2-40B4-BE49-F238E27FC236}">
              <a16:creationId xmlns:a16="http://schemas.microsoft.com/office/drawing/2014/main" xmlns="" id="{00000000-0008-0000-1600-00009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71" name="Picture 670" descr="http://ebs.toyotavn.com.vn:8000/OA_HTML/cabo/images/t.gif">
          <a:extLst>
            <a:ext uri="{FF2B5EF4-FFF2-40B4-BE49-F238E27FC236}">
              <a16:creationId xmlns:a16="http://schemas.microsoft.com/office/drawing/2014/main" xmlns="" id="{00000000-0008-0000-1600-00009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57</xdr:row>
      <xdr:rowOff>0</xdr:rowOff>
    </xdr:from>
    <xdr:ext cx="38100" cy="38100"/>
    <xdr:pic>
      <xdr:nvPicPr>
        <xdr:cNvPr id="672" name="Picture 671" descr="http://ebs.toyotavn.com.vn:8000/OA_HTML/cabo/images/t.gif">
          <a:extLst>
            <a:ext uri="{FF2B5EF4-FFF2-40B4-BE49-F238E27FC236}">
              <a16:creationId xmlns:a16="http://schemas.microsoft.com/office/drawing/2014/main" xmlns="" id="{00000000-0008-0000-1600-0000A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736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65</xdr:row>
      <xdr:rowOff>0</xdr:rowOff>
    </xdr:from>
    <xdr:ext cx="38100" cy="38100"/>
    <xdr:pic>
      <xdr:nvPicPr>
        <xdr:cNvPr id="673" name="Picture 672" descr="http://ebs.toyotavn.com.vn:8000/OA_HTML/cabo/images/t.gif">
          <a:extLst>
            <a:ext uri="{FF2B5EF4-FFF2-40B4-BE49-F238E27FC236}">
              <a16:creationId xmlns:a16="http://schemas.microsoft.com/office/drawing/2014/main" xmlns="" id="{00000000-0008-0000-1600-0000A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65</xdr:row>
      <xdr:rowOff>0</xdr:rowOff>
    </xdr:from>
    <xdr:ext cx="38100" cy="38100"/>
    <xdr:pic>
      <xdr:nvPicPr>
        <xdr:cNvPr id="674" name="Picture 673" descr="http://ebs.toyotavn.com.vn:8000/OA_HTML/cabo/images/t.gif">
          <a:extLst>
            <a:ext uri="{FF2B5EF4-FFF2-40B4-BE49-F238E27FC236}">
              <a16:creationId xmlns:a16="http://schemas.microsoft.com/office/drawing/2014/main" xmlns="" id="{00000000-0008-0000-1600-0000A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65</xdr:row>
      <xdr:rowOff>0</xdr:rowOff>
    </xdr:from>
    <xdr:ext cx="38100" cy="38100"/>
    <xdr:pic>
      <xdr:nvPicPr>
        <xdr:cNvPr id="675" name="Picture 674" descr="http://ebs.toyotavn.com.vn:8000/OA_HTML/cabo/images/t.gif">
          <a:extLst>
            <a:ext uri="{FF2B5EF4-FFF2-40B4-BE49-F238E27FC236}">
              <a16:creationId xmlns:a16="http://schemas.microsoft.com/office/drawing/2014/main" xmlns="" id="{00000000-0008-0000-1600-0000A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65</xdr:row>
      <xdr:rowOff>0</xdr:rowOff>
    </xdr:from>
    <xdr:ext cx="38100" cy="38100"/>
    <xdr:pic>
      <xdr:nvPicPr>
        <xdr:cNvPr id="676" name="Picture 675" descr="http://ebs.toyotavn.com.vn:8000/OA_HTML/cabo/images/t.gif">
          <a:extLst>
            <a:ext uri="{FF2B5EF4-FFF2-40B4-BE49-F238E27FC236}">
              <a16:creationId xmlns:a16="http://schemas.microsoft.com/office/drawing/2014/main" xmlns="" id="{00000000-0008-0000-1600-0000A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65</xdr:row>
      <xdr:rowOff>0</xdr:rowOff>
    </xdr:from>
    <xdr:ext cx="38100" cy="38100"/>
    <xdr:pic>
      <xdr:nvPicPr>
        <xdr:cNvPr id="677" name="Picture 676" descr="http://ebs.toyotavn.com.vn:8000/OA_HTML/cabo/images/t.gif">
          <a:extLst>
            <a:ext uri="{FF2B5EF4-FFF2-40B4-BE49-F238E27FC236}">
              <a16:creationId xmlns:a16="http://schemas.microsoft.com/office/drawing/2014/main" xmlns="" id="{00000000-0008-0000-1600-0000A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65</xdr:row>
      <xdr:rowOff>0</xdr:rowOff>
    </xdr:from>
    <xdr:ext cx="38100" cy="38100"/>
    <xdr:pic>
      <xdr:nvPicPr>
        <xdr:cNvPr id="678" name="Picture 677" descr="http://ebs.toyotavn.com.vn:8000/OA_HTML/cabo/images/t.gif">
          <a:extLst>
            <a:ext uri="{FF2B5EF4-FFF2-40B4-BE49-F238E27FC236}">
              <a16:creationId xmlns:a16="http://schemas.microsoft.com/office/drawing/2014/main" xmlns="" id="{00000000-0008-0000-1600-0000A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79" name="Picture 678" descr="http://ebs.toyotavn.com.vn:8000/OA_HTML/cabo/images/t.gif">
          <a:extLst>
            <a:ext uri="{FF2B5EF4-FFF2-40B4-BE49-F238E27FC236}">
              <a16:creationId xmlns:a16="http://schemas.microsoft.com/office/drawing/2014/main" xmlns="" id="{00000000-0008-0000-1600-0000A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80" name="Picture 679" descr="http://ebs.toyotavn.com.vn:8000/OA_HTML/cabo/images/t.gif">
          <a:extLst>
            <a:ext uri="{FF2B5EF4-FFF2-40B4-BE49-F238E27FC236}">
              <a16:creationId xmlns:a16="http://schemas.microsoft.com/office/drawing/2014/main" xmlns="" id="{00000000-0008-0000-1600-0000A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81" name="Picture 680" descr="http://ebs.toyotavn.com.vn:8000/OA_HTML/cabo/images/t.gif">
          <a:extLst>
            <a:ext uri="{FF2B5EF4-FFF2-40B4-BE49-F238E27FC236}">
              <a16:creationId xmlns:a16="http://schemas.microsoft.com/office/drawing/2014/main" xmlns="" id="{00000000-0008-0000-1600-0000A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82" name="Picture 681" descr="http://ebs.toyotavn.com.vn:8000/OA_HTML/cabo/images/t.gif">
          <a:extLst>
            <a:ext uri="{FF2B5EF4-FFF2-40B4-BE49-F238E27FC236}">
              <a16:creationId xmlns:a16="http://schemas.microsoft.com/office/drawing/2014/main" xmlns="" id="{00000000-0008-0000-1600-0000A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83" name="Picture 682" descr="http://ebs.toyotavn.com.vn:8000/OA_HTML/cabo/images/t.gif">
          <a:extLst>
            <a:ext uri="{FF2B5EF4-FFF2-40B4-BE49-F238E27FC236}">
              <a16:creationId xmlns:a16="http://schemas.microsoft.com/office/drawing/2014/main" xmlns="" id="{00000000-0008-0000-1600-0000A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65</xdr:row>
      <xdr:rowOff>0</xdr:rowOff>
    </xdr:from>
    <xdr:ext cx="38100" cy="38100"/>
    <xdr:pic>
      <xdr:nvPicPr>
        <xdr:cNvPr id="684" name="Picture 683" descr="http://ebs.toyotavn.com.vn:8000/OA_HTML/cabo/images/t.gif">
          <a:extLst>
            <a:ext uri="{FF2B5EF4-FFF2-40B4-BE49-F238E27FC236}">
              <a16:creationId xmlns:a16="http://schemas.microsoft.com/office/drawing/2014/main" xmlns="" id="{00000000-0008-0000-1600-0000A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8885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69</xdr:row>
      <xdr:rowOff>0</xdr:rowOff>
    </xdr:from>
    <xdr:ext cx="38100" cy="38100"/>
    <xdr:pic>
      <xdr:nvPicPr>
        <xdr:cNvPr id="685" name="Picture 684" descr="http://ebs.toyotavn.com.vn:8000/OA_HTML/cabo/images/t.gif">
          <a:extLst>
            <a:ext uri="{FF2B5EF4-FFF2-40B4-BE49-F238E27FC236}">
              <a16:creationId xmlns:a16="http://schemas.microsoft.com/office/drawing/2014/main" xmlns="" id="{00000000-0008-0000-1600-0000A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69</xdr:row>
      <xdr:rowOff>0</xdr:rowOff>
    </xdr:from>
    <xdr:ext cx="38100" cy="38100"/>
    <xdr:pic>
      <xdr:nvPicPr>
        <xdr:cNvPr id="686" name="Picture 685" descr="http://ebs.toyotavn.com.vn:8000/OA_HTML/cabo/images/t.gif">
          <a:extLst>
            <a:ext uri="{FF2B5EF4-FFF2-40B4-BE49-F238E27FC236}">
              <a16:creationId xmlns:a16="http://schemas.microsoft.com/office/drawing/2014/main" xmlns="" id="{00000000-0008-0000-1600-0000A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69</xdr:row>
      <xdr:rowOff>0</xdr:rowOff>
    </xdr:from>
    <xdr:ext cx="38100" cy="38100"/>
    <xdr:pic>
      <xdr:nvPicPr>
        <xdr:cNvPr id="687" name="Picture 686" descr="http://ebs.toyotavn.com.vn:8000/OA_HTML/cabo/images/t.gif">
          <a:extLst>
            <a:ext uri="{FF2B5EF4-FFF2-40B4-BE49-F238E27FC236}">
              <a16:creationId xmlns:a16="http://schemas.microsoft.com/office/drawing/2014/main" xmlns="" id="{00000000-0008-0000-1600-0000A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69</xdr:row>
      <xdr:rowOff>0</xdr:rowOff>
    </xdr:from>
    <xdr:ext cx="38100" cy="38100"/>
    <xdr:pic>
      <xdr:nvPicPr>
        <xdr:cNvPr id="688" name="Picture 687" descr="http://ebs.toyotavn.com.vn:8000/OA_HTML/cabo/images/t.gif">
          <a:extLst>
            <a:ext uri="{FF2B5EF4-FFF2-40B4-BE49-F238E27FC236}">
              <a16:creationId xmlns:a16="http://schemas.microsoft.com/office/drawing/2014/main" xmlns="" id="{00000000-0008-0000-1600-0000B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69</xdr:row>
      <xdr:rowOff>0</xdr:rowOff>
    </xdr:from>
    <xdr:ext cx="38100" cy="38100"/>
    <xdr:pic>
      <xdr:nvPicPr>
        <xdr:cNvPr id="689" name="Picture 688" descr="http://ebs.toyotavn.com.vn:8000/OA_HTML/cabo/images/t.gif">
          <a:extLst>
            <a:ext uri="{FF2B5EF4-FFF2-40B4-BE49-F238E27FC236}">
              <a16:creationId xmlns:a16="http://schemas.microsoft.com/office/drawing/2014/main" xmlns="" id="{00000000-0008-0000-1600-0000B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69</xdr:row>
      <xdr:rowOff>0</xdr:rowOff>
    </xdr:from>
    <xdr:ext cx="38100" cy="38100"/>
    <xdr:pic>
      <xdr:nvPicPr>
        <xdr:cNvPr id="690" name="Picture 689" descr="http://ebs.toyotavn.com.vn:8000/OA_HTML/cabo/images/t.gif">
          <a:extLst>
            <a:ext uri="{FF2B5EF4-FFF2-40B4-BE49-F238E27FC236}">
              <a16:creationId xmlns:a16="http://schemas.microsoft.com/office/drawing/2014/main" xmlns="" id="{00000000-0008-0000-1600-0000B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1" name="Picture 690" descr="http://ebs.toyotavn.com.vn:8000/OA_HTML/cabo/images/t.gif">
          <a:extLst>
            <a:ext uri="{FF2B5EF4-FFF2-40B4-BE49-F238E27FC236}">
              <a16:creationId xmlns:a16="http://schemas.microsoft.com/office/drawing/2014/main" xmlns="" id="{00000000-0008-0000-1600-0000B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2" name="Picture 691" descr="http://ebs.toyotavn.com.vn:8000/OA_HTML/cabo/images/t.gif">
          <a:extLst>
            <a:ext uri="{FF2B5EF4-FFF2-40B4-BE49-F238E27FC236}">
              <a16:creationId xmlns:a16="http://schemas.microsoft.com/office/drawing/2014/main" xmlns="" id="{00000000-0008-0000-1600-0000B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3" name="Picture 692" descr="http://ebs.toyotavn.com.vn:8000/OA_HTML/cabo/images/t.gif">
          <a:extLst>
            <a:ext uri="{FF2B5EF4-FFF2-40B4-BE49-F238E27FC236}">
              <a16:creationId xmlns:a16="http://schemas.microsoft.com/office/drawing/2014/main" xmlns="" id="{00000000-0008-0000-1600-0000B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4" name="Picture 693" descr="http://ebs.toyotavn.com.vn:8000/OA_HTML/cabo/images/t.gif">
          <a:extLst>
            <a:ext uri="{FF2B5EF4-FFF2-40B4-BE49-F238E27FC236}">
              <a16:creationId xmlns:a16="http://schemas.microsoft.com/office/drawing/2014/main" xmlns="" id="{00000000-0008-0000-1600-0000B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5" name="Picture 694" descr="http://ebs.toyotavn.com.vn:8000/OA_HTML/cabo/images/t.gif">
          <a:extLst>
            <a:ext uri="{FF2B5EF4-FFF2-40B4-BE49-F238E27FC236}">
              <a16:creationId xmlns:a16="http://schemas.microsoft.com/office/drawing/2014/main" xmlns="" id="{00000000-0008-0000-1600-0000B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69</xdr:row>
      <xdr:rowOff>0</xdr:rowOff>
    </xdr:from>
    <xdr:ext cx="38100" cy="38100"/>
    <xdr:pic>
      <xdr:nvPicPr>
        <xdr:cNvPr id="696" name="Picture 695" descr="http://ebs.toyotavn.com.vn:8000/OA_HTML/cabo/images/t.gif">
          <a:extLst>
            <a:ext uri="{FF2B5EF4-FFF2-40B4-BE49-F238E27FC236}">
              <a16:creationId xmlns:a16="http://schemas.microsoft.com/office/drawing/2014/main" xmlns="" id="{00000000-0008-0000-1600-0000B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9647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77</xdr:row>
      <xdr:rowOff>0</xdr:rowOff>
    </xdr:from>
    <xdr:ext cx="38100" cy="38100"/>
    <xdr:pic>
      <xdr:nvPicPr>
        <xdr:cNvPr id="697" name="Picture 696" descr="http://ebs.toyotavn.com.vn:8000/OA_HTML/cabo/images/t.gif">
          <a:extLst>
            <a:ext uri="{FF2B5EF4-FFF2-40B4-BE49-F238E27FC236}">
              <a16:creationId xmlns:a16="http://schemas.microsoft.com/office/drawing/2014/main" xmlns="" id="{00000000-0008-0000-1600-0000B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77</xdr:row>
      <xdr:rowOff>0</xdr:rowOff>
    </xdr:from>
    <xdr:ext cx="38100" cy="38100"/>
    <xdr:pic>
      <xdr:nvPicPr>
        <xdr:cNvPr id="698" name="Picture 697" descr="http://ebs.toyotavn.com.vn:8000/OA_HTML/cabo/images/t.gif">
          <a:extLst>
            <a:ext uri="{FF2B5EF4-FFF2-40B4-BE49-F238E27FC236}">
              <a16:creationId xmlns:a16="http://schemas.microsoft.com/office/drawing/2014/main" xmlns="" id="{00000000-0008-0000-1600-0000B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77</xdr:row>
      <xdr:rowOff>0</xdr:rowOff>
    </xdr:from>
    <xdr:ext cx="38100" cy="38100"/>
    <xdr:pic>
      <xdr:nvPicPr>
        <xdr:cNvPr id="699" name="Picture 698" descr="http://ebs.toyotavn.com.vn:8000/OA_HTML/cabo/images/t.gif">
          <a:extLst>
            <a:ext uri="{FF2B5EF4-FFF2-40B4-BE49-F238E27FC236}">
              <a16:creationId xmlns:a16="http://schemas.microsoft.com/office/drawing/2014/main" xmlns="" id="{00000000-0008-0000-1600-0000B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77</xdr:row>
      <xdr:rowOff>0</xdr:rowOff>
    </xdr:from>
    <xdr:ext cx="38100" cy="38100"/>
    <xdr:pic>
      <xdr:nvPicPr>
        <xdr:cNvPr id="700" name="Picture 699" descr="http://ebs.toyotavn.com.vn:8000/OA_HTML/cabo/images/t.gif">
          <a:extLst>
            <a:ext uri="{FF2B5EF4-FFF2-40B4-BE49-F238E27FC236}">
              <a16:creationId xmlns:a16="http://schemas.microsoft.com/office/drawing/2014/main" xmlns="" id="{00000000-0008-0000-1600-0000B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77</xdr:row>
      <xdr:rowOff>0</xdr:rowOff>
    </xdr:from>
    <xdr:ext cx="38100" cy="38100"/>
    <xdr:pic>
      <xdr:nvPicPr>
        <xdr:cNvPr id="701" name="Picture 700" descr="http://ebs.toyotavn.com.vn:8000/OA_HTML/cabo/images/t.gif">
          <a:extLst>
            <a:ext uri="{FF2B5EF4-FFF2-40B4-BE49-F238E27FC236}">
              <a16:creationId xmlns:a16="http://schemas.microsoft.com/office/drawing/2014/main" xmlns="" id="{00000000-0008-0000-1600-0000B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77</xdr:row>
      <xdr:rowOff>0</xdr:rowOff>
    </xdr:from>
    <xdr:ext cx="38100" cy="38100"/>
    <xdr:pic>
      <xdr:nvPicPr>
        <xdr:cNvPr id="702" name="Picture 701" descr="http://ebs.toyotavn.com.vn:8000/OA_HTML/cabo/images/t.gif">
          <a:extLst>
            <a:ext uri="{FF2B5EF4-FFF2-40B4-BE49-F238E27FC236}">
              <a16:creationId xmlns:a16="http://schemas.microsoft.com/office/drawing/2014/main" xmlns="" id="{00000000-0008-0000-1600-0000B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3" name="Picture 702" descr="http://ebs.toyotavn.com.vn:8000/OA_HTML/cabo/images/t.gif">
          <a:extLst>
            <a:ext uri="{FF2B5EF4-FFF2-40B4-BE49-F238E27FC236}">
              <a16:creationId xmlns:a16="http://schemas.microsoft.com/office/drawing/2014/main" xmlns="" id="{00000000-0008-0000-1600-0000B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4" name="Picture 703" descr="http://ebs.toyotavn.com.vn:8000/OA_HTML/cabo/images/t.gif">
          <a:extLst>
            <a:ext uri="{FF2B5EF4-FFF2-40B4-BE49-F238E27FC236}">
              <a16:creationId xmlns:a16="http://schemas.microsoft.com/office/drawing/2014/main" xmlns="" id="{00000000-0008-0000-1600-0000C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5" name="Picture 704" descr="http://ebs.toyotavn.com.vn:8000/OA_HTML/cabo/images/t.gif">
          <a:extLst>
            <a:ext uri="{FF2B5EF4-FFF2-40B4-BE49-F238E27FC236}">
              <a16:creationId xmlns:a16="http://schemas.microsoft.com/office/drawing/2014/main" xmlns="" id="{00000000-0008-0000-1600-0000C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6" name="Picture 705" descr="http://ebs.toyotavn.com.vn:8000/OA_HTML/cabo/images/t.gif">
          <a:extLst>
            <a:ext uri="{FF2B5EF4-FFF2-40B4-BE49-F238E27FC236}">
              <a16:creationId xmlns:a16="http://schemas.microsoft.com/office/drawing/2014/main" xmlns="" id="{00000000-0008-0000-1600-0000C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7" name="Picture 706" descr="http://ebs.toyotavn.com.vn:8000/OA_HTML/cabo/images/t.gif">
          <a:extLst>
            <a:ext uri="{FF2B5EF4-FFF2-40B4-BE49-F238E27FC236}">
              <a16:creationId xmlns:a16="http://schemas.microsoft.com/office/drawing/2014/main" xmlns="" id="{00000000-0008-0000-1600-0000C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77</xdr:row>
      <xdr:rowOff>0</xdr:rowOff>
    </xdr:from>
    <xdr:ext cx="38100" cy="38100"/>
    <xdr:pic>
      <xdr:nvPicPr>
        <xdr:cNvPr id="708" name="Picture 707" descr="http://ebs.toyotavn.com.vn:8000/OA_HTML/cabo/images/t.gif">
          <a:extLst>
            <a:ext uri="{FF2B5EF4-FFF2-40B4-BE49-F238E27FC236}">
              <a16:creationId xmlns:a16="http://schemas.microsoft.com/office/drawing/2014/main" xmlns="" id="{00000000-0008-0000-1600-0000C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171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81</xdr:row>
      <xdr:rowOff>0</xdr:rowOff>
    </xdr:from>
    <xdr:ext cx="38100" cy="38100"/>
    <xdr:pic>
      <xdr:nvPicPr>
        <xdr:cNvPr id="709" name="Picture 708" descr="http://ebs.toyotavn.com.vn:8000/OA_HTML/cabo/images/t.gif">
          <a:extLst>
            <a:ext uri="{FF2B5EF4-FFF2-40B4-BE49-F238E27FC236}">
              <a16:creationId xmlns:a16="http://schemas.microsoft.com/office/drawing/2014/main" xmlns="" id="{00000000-0008-0000-1600-0000C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81</xdr:row>
      <xdr:rowOff>0</xdr:rowOff>
    </xdr:from>
    <xdr:ext cx="38100" cy="38100"/>
    <xdr:pic>
      <xdr:nvPicPr>
        <xdr:cNvPr id="710" name="Picture 709" descr="http://ebs.toyotavn.com.vn:8000/OA_HTML/cabo/images/t.gif">
          <a:extLst>
            <a:ext uri="{FF2B5EF4-FFF2-40B4-BE49-F238E27FC236}">
              <a16:creationId xmlns:a16="http://schemas.microsoft.com/office/drawing/2014/main" xmlns="" id="{00000000-0008-0000-1600-0000C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81</xdr:row>
      <xdr:rowOff>0</xdr:rowOff>
    </xdr:from>
    <xdr:ext cx="38100" cy="38100"/>
    <xdr:pic>
      <xdr:nvPicPr>
        <xdr:cNvPr id="711" name="Picture 710" descr="http://ebs.toyotavn.com.vn:8000/OA_HTML/cabo/images/t.gif">
          <a:extLst>
            <a:ext uri="{FF2B5EF4-FFF2-40B4-BE49-F238E27FC236}">
              <a16:creationId xmlns:a16="http://schemas.microsoft.com/office/drawing/2014/main" xmlns="" id="{00000000-0008-0000-1600-0000C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81</xdr:row>
      <xdr:rowOff>0</xdr:rowOff>
    </xdr:from>
    <xdr:ext cx="38100" cy="38100"/>
    <xdr:pic>
      <xdr:nvPicPr>
        <xdr:cNvPr id="712" name="Picture 711" descr="http://ebs.toyotavn.com.vn:8000/OA_HTML/cabo/images/t.gif">
          <a:extLst>
            <a:ext uri="{FF2B5EF4-FFF2-40B4-BE49-F238E27FC236}">
              <a16:creationId xmlns:a16="http://schemas.microsoft.com/office/drawing/2014/main" xmlns="" id="{00000000-0008-0000-1600-0000C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81</xdr:row>
      <xdr:rowOff>0</xdr:rowOff>
    </xdr:from>
    <xdr:ext cx="38100" cy="38100"/>
    <xdr:pic>
      <xdr:nvPicPr>
        <xdr:cNvPr id="713" name="Picture 712" descr="http://ebs.toyotavn.com.vn:8000/OA_HTML/cabo/images/t.gif">
          <a:extLst>
            <a:ext uri="{FF2B5EF4-FFF2-40B4-BE49-F238E27FC236}">
              <a16:creationId xmlns:a16="http://schemas.microsoft.com/office/drawing/2014/main" xmlns="" id="{00000000-0008-0000-1600-0000C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81</xdr:row>
      <xdr:rowOff>0</xdr:rowOff>
    </xdr:from>
    <xdr:ext cx="38100" cy="38100"/>
    <xdr:pic>
      <xdr:nvPicPr>
        <xdr:cNvPr id="714" name="Picture 713" descr="http://ebs.toyotavn.com.vn:8000/OA_HTML/cabo/images/t.gif">
          <a:extLst>
            <a:ext uri="{FF2B5EF4-FFF2-40B4-BE49-F238E27FC236}">
              <a16:creationId xmlns:a16="http://schemas.microsoft.com/office/drawing/2014/main" xmlns="" id="{00000000-0008-0000-1600-0000C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39393"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15" name="Picture 714" descr="http://ebs.toyotavn.com.vn:8000/OA_HTML/cabo/images/t.gif">
          <a:extLst>
            <a:ext uri="{FF2B5EF4-FFF2-40B4-BE49-F238E27FC236}">
              <a16:creationId xmlns:a16="http://schemas.microsoft.com/office/drawing/2014/main" xmlns="" id="{00000000-0008-0000-1600-0000C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16" name="Picture 715" descr="http://ebs.toyotavn.com.vn:8000/OA_HTML/cabo/images/t.gif">
          <a:extLst>
            <a:ext uri="{FF2B5EF4-FFF2-40B4-BE49-F238E27FC236}">
              <a16:creationId xmlns:a16="http://schemas.microsoft.com/office/drawing/2014/main" xmlns="" id="{00000000-0008-0000-1600-0000C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17" name="Picture 716" descr="http://ebs.toyotavn.com.vn:8000/OA_HTML/cabo/images/t.gif">
          <a:extLst>
            <a:ext uri="{FF2B5EF4-FFF2-40B4-BE49-F238E27FC236}">
              <a16:creationId xmlns:a16="http://schemas.microsoft.com/office/drawing/2014/main" xmlns="" id="{00000000-0008-0000-1600-0000C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18" name="Picture 717" descr="http://ebs.toyotavn.com.vn:8000/OA_HTML/cabo/images/t.gif">
          <a:extLst>
            <a:ext uri="{FF2B5EF4-FFF2-40B4-BE49-F238E27FC236}">
              <a16:creationId xmlns:a16="http://schemas.microsoft.com/office/drawing/2014/main" xmlns="" id="{00000000-0008-0000-1600-0000C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19" name="Picture 718" descr="http://ebs.toyotavn.com.vn:8000/OA_HTML/cabo/images/t.gif">
          <a:extLst>
            <a:ext uri="{FF2B5EF4-FFF2-40B4-BE49-F238E27FC236}">
              <a16:creationId xmlns:a16="http://schemas.microsoft.com/office/drawing/2014/main" xmlns="" id="{00000000-0008-0000-1600-0000C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62</xdr:col>
      <xdr:colOff>0</xdr:colOff>
      <xdr:row>81</xdr:row>
      <xdr:rowOff>0</xdr:rowOff>
    </xdr:from>
    <xdr:ext cx="38100" cy="38100"/>
    <xdr:pic>
      <xdr:nvPicPr>
        <xdr:cNvPr id="720" name="Picture 719" descr="http://ebs.toyotavn.com.vn:8000/OA_HTML/cabo/images/t.gif">
          <a:extLst>
            <a:ext uri="{FF2B5EF4-FFF2-40B4-BE49-F238E27FC236}">
              <a16:creationId xmlns:a16="http://schemas.microsoft.com/office/drawing/2014/main" xmlns="" id="{00000000-0008-0000-1600-0000D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83250" y="1193346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231319</xdr:colOff>
      <xdr:row>22</xdr:row>
      <xdr:rowOff>122464</xdr:rowOff>
    </xdr:from>
    <xdr:to>
      <xdr:col>9</xdr:col>
      <xdr:colOff>136069</xdr:colOff>
      <xdr:row>24</xdr:row>
      <xdr:rowOff>63954</xdr:rowOff>
    </xdr:to>
    <xdr:pic>
      <xdr:nvPicPr>
        <xdr:cNvPr id="721" name="Picture 720">
          <a:extLst>
            <a:ext uri="{FF2B5EF4-FFF2-40B4-BE49-F238E27FC236}">
              <a16:creationId xmlns:a16="http://schemas.microsoft.com/office/drawing/2014/main" xmlns="" id="{00000000-0008-0000-1600-0000D1020000}"/>
            </a:ext>
          </a:extLst>
        </xdr:cNvPr>
        <xdr:cNvPicPr>
          <a:picLocks noChangeAspect="1"/>
        </xdr:cNvPicPr>
      </xdr:nvPicPr>
      <xdr:blipFill rotWithShape="1">
        <a:blip xmlns:r="http://schemas.openxmlformats.org/officeDocument/2006/relationships" r:embed="rId3"/>
        <a:srcRect l="65187" t="47439" r="13047" b="49212"/>
        <a:stretch/>
      </xdr:blipFill>
      <xdr:spPr>
        <a:xfrm>
          <a:off x="231319" y="3551464"/>
          <a:ext cx="2657475" cy="322490"/>
        </a:xfrm>
        <a:prstGeom prst="rect">
          <a:avLst/>
        </a:prstGeom>
      </xdr:spPr>
    </xdr:pic>
    <xdr:clientData/>
  </xdr:twoCellAnchor>
  <xdr:twoCellAnchor>
    <xdr:from>
      <xdr:col>1</xdr:col>
      <xdr:colOff>108857</xdr:colOff>
      <xdr:row>104</xdr:row>
      <xdr:rowOff>13607</xdr:rowOff>
    </xdr:from>
    <xdr:to>
      <xdr:col>2</xdr:col>
      <xdr:colOff>43543</xdr:colOff>
      <xdr:row>105</xdr:row>
      <xdr:rowOff>32657</xdr:rowOff>
    </xdr:to>
    <xdr:sp macro="" textlink="">
      <xdr:nvSpPr>
        <xdr:cNvPr id="722" name="Text Box 2">
          <a:extLst>
            <a:ext uri="{FF2B5EF4-FFF2-40B4-BE49-F238E27FC236}">
              <a16:creationId xmlns:a16="http://schemas.microsoft.com/office/drawing/2014/main" xmlns="" id="{00000000-0008-0000-1600-0000D2020000}"/>
            </a:ext>
          </a:extLst>
        </xdr:cNvPr>
        <xdr:cNvSpPr txBox="1">
          <a:spLocks noChangeArrowheads="1"/>
        </xdr:cNvSpPr>
      </xdr:nvSpPr>
      <xdr:spPr bwMode="auto">
        <a:xfrm>
          <a:off x="353786" y="16859250"/>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106</xdr:row>
      <xdr:rowOff>0</xdr:rowOff>
    </xdr:from>
    <xdr:to>
      <xdr:col>2</xdr:col>
      <xdr:colOff>43543</xdr:colOff>
      <xdr:row>107</xdr:row>
      <xdr:rowOff>19050</xdr:rowOff>
    </xdr:to>
    <xdr:sp macro="" textlink="">
      <xdr:nvSpPr>
        <xdr:cNvPr id="723" name="Text Box 3">
          <a:extLst>
            <a:ext uri="{FF2B5EF4-FFF2-40B4-BE49-F238E27FC236}">
              <a16:creationId xmlns:a16="http://schemas.microsoft.com/office/drawing/2014/main" xmlns="" id="{00000000-0008-0000-1600-0000D3020000}"/>
            </a:ext>
          </a:extLst>
        </xdr:cNvPr>
        <xdr:cNvSpPr txBox="1">
          <a:spLocks noChangeArrowheads="1"/>
        </xdr:cNvSpPr>
      </xdr:nvSpPr>
      <xdr:spPr bwMode="auto">
        <a:xfrm>
          <a:off x="353786" y="17226643"/>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clientData/>
  </xdr:twoCellAnchor>
  <xdr:twoCellAnchor>
    <xdr:from>
      <xdr:col>1</xdr:col>
      <xdr:colOff>122464</xdr:colOff>
      <xdr:row>107</xdr:row>
      <xdr:rowOff>176893</xdr:rowOff>
    </xdr:from>
    <xdr:to>
      <xdr:col>2</xdr:col>
      <xdr:colOff>57150</xdr:colOff>
      <xdr:row>109</xdr:row>
      <xdr:rowOff>5443</xdr:rowOff>
    </xdr:to>
    <xdr:sp macro="" textlink="">
      <xdr:nvSpPr>
        <xdr:cNvPr id="724" name="Text Box 15">
          <a:extLst>
            <a:ext uri="{FF2B5EF4-FFF2-40B4-BE49-F238E27FC236}">
              <a16:creationId xmlns:a16="http://schemas.microsoft.com/office/drawing/2014/main" xmlns="" id="{00000000-0008-0000-1600-0000D4020000}"/>
            </a:ext>
          </a:extLst>
        </xdr:cNvPr>
        <xdr:cNvSpPr txBox="1">
          <a:spLocks noChangeArrowheads="1"/>
        </xdr:cNvSpPr>
      </xdr:nvSpPr>
      <xdr:spPr bwMode="auto">
        <a:xfrm>
          <a:off x="367393" y="17594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clientData/>
  </xdr:twoCellAnchor>
  <xdr:twoCellAnchor>
    <xdr:from>
      <xdr:col>41</xdr:col>
      <xdr:colOff>12246</xdr:colOff>
      <xdr:row>27</xdr:row>
      <xdr:rowOff>138794</xdr:rowOff>
    </xdr:from>
    <xdr:to>
      <xdr:col>43</xdr:col>
      <xdr:colOff>308881</xdr:colOff>
      <xdr:row>29</xdr:row>
      <xdr:rowOff>122465</xdr:rowOff>
    </xdr:to>
    <xdr:sp macro="" textlink="">
      <xdr:nvSpPr>
        <xdr:cNvPr id="727" name="Oval 9">
          <a:extLst>
            <a:ext uri="{FF2B5EF4-FFF2-40B4-BE49-F238E27FC236}">
              <a16:creationId xmlns:a16="http://schemas.microsoft.com/office/drawing/2014/main" xmlns="" id="{00000000-0008-0000-1600-0000D7020000}"/>
            </a:ext>
          </a:extLst>
        </xdr:cNvPr>
        <xdr:cNvSpPr>
          <a:spLocks noChangeArrowheads="1"/>
        </xdr:cNvSpPr>
      </xdr:nvSpPr>
      <xdr:spPr bwMode="auto">
        <a:xfrm>
          <a:off x="12775746" y="4561115"/>
          <a:ext cx="922564" cy="378279"/>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42</xdr:col>
      <xdr:colOff>19051</xdr:colOff>
      <xdr:row>25</xdr:row>
      <xdr:rowOff>19051</xdr:rowOff>
    </xdr:from>
    <xdr:to>
      <xdr:col>42</xdr:col>
      <xdr:colOff>266701</xdr:colOff>
      <xdr:row>27</xdr:row>
      <xdr:rowOff>54429</xdr:rowOff>
    </xdr:to>
    <xdr:grpSp>
      <xdr:nvGrpSpPr>
        <xdr:cNvPr id="728" name="Group 727">
          <a:extLst>
            <a:ext uri="{FF2B5EF4-FFF2-40B4-BE49-F238E27FC236}">
              <a16:creationId xmlns:a16="http://schemas.microsoft.com/office/drawing/2014/main" xmlns="" id="{00000000-0008-0000-1600-0000D8020000}"/>
            </a:ext>
          </a:extLst>
        </xdr:cNvPr>
        <xdr:cNvGrpSpPr/>
      </xdr:nvGrpSpPr>
      <xdr:grpSpPr>
        <a:xfrm>
          <a:off x="13095515" y="4754337"/>
          <a:ext cx="247650" cy="416378"/>
          <a:chOff x="6313715" y="3878036"/>
          <a:chExt cx="247650" cy="416376"/>
        </a:xfrm>
      </xdr:grpSpPr>
      <xdr:sp macro="" textlink="">
        <xdr:nvSpPr>
          <xdr:cNvPr id="729" name="Text Box 13">
            <a:extLst>
              <a:ext uri="{FF2B5EF4-FFF2-40B4-BE49-F238E27FC236}">
                <a16:creationId xmlns:a16="http://schemas.microsoft.com/office/drawing/2014/main" xmlns="" id="{00000000-0008-0000-1600-0000D902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730" name="Line 14">
            <a:extLst>
              <a:ext uri="{FF2B5EF4-FFF2-40B4-BE49-F238E27FC236}">
                <a16:creationId xmlns:a16="http://schemas.microsoft.com/office/drawing/2014/main" xmlns="" id="{00000000-0008-0000-1600-0000DA020000}"/>
              </a:ext>
            </a:extLst>
          </xdr:cNvPr>
          <xdr:cNvSpPr>
            <a:spLocks noChangeShapeType="1"/>
          </xdr:cNvSpPr>
        </xdr:nvSpPr>
        <xdr:spPr bwMode="auto">
          <a:xfrm>
            <a:off x="6457949" y="4103910"/>
            <a:ext cx="0" cy="1905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39</xdr:col>
      <xdr:colOff>138792</xdr:colOff>
      <xdr:row>63</xdr:row>
      <xdr:rowOff>43541</xdr:rowOff>
    </xdr:from>
    <xdr:to>
      <xdr:col>40</xdr:col>
      <xdr:colOff>73477</xdr:colOff>
      <xdr:row>66</xdr:row>
      <xdr:rowOff>117021</xdr:rowOff>
    </xdr:to>
    <xdr:grpSp>
      <xdr:nvGrpSpPr>
        <xdr:cNvPr id="731" name="Group 730">
          <a:extLst>
            <a:ext uri="{FF2B5EF4-FFF2-40B4-BE49-F238E27FC236}">
              <a16:creationId xmlns:a16="http://schemas.microsoft.com/office/drawing/2014/main" xmlns="" id="{00000000-0008-0000-1600-0000DB020000}"/>
            </a:ext>
          </a:extLst>
        </xdr:cNvPr>
        <xdr:cNvGrpSpPr/>
      </xdr:nvGrpSpPr>
      <xdr:grpSpPr>
        <a:xfrm>
          <a:off x="12276363" y="12221934"/>
          <a:ext cx="247650" cy="604158"/>
          <a:chOff x="7388678" y="9783535"/>
          <a:chExt cx="247650" cy="481693"/>
        </a:xfrm>
      </xdr:grpSpPr>
      <xdr:sp macro="" textlink="">
        <xdr:nvSpPr>
          <xdr:cNvPr id="732" name="Text Box 8">
            <a:extLst>
              <a:ext uri="{FF2B5EF4-FFF2-40B4-BE49-F238E27FC236}">
                <a16:creationId xmlns:a16="http://schemas.microsoft.com/office/drawing/2014/main" xmlns="" id="{00000000-0008-0000-1600-0000DC02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733" name="Line 13">
            <a:extLst>
              <a:ext uri="{FF2B5EF4-FFF2-40B4-BE49-F238E27FC236}">
                <a16:creationId xmlns:a16="http://schemas.microsoft.com/office/drawing/2014/main" xmlns="" id="{00000000-0008-0000-1600-0000DD02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22</xdr:col>
      <xdr:colOff>234042</xdr:colOff>
      <xdr:row>83</xdr:row>
      <xdr:rowOff>57148</xdr:rowOff>
    </xdr:from>
    <xdr:to>
      <xdr:col>26</xdr:col>
      <xdr:colOff>13607</xdr:colOff>
      <xdr:row>84</xdr:row>
      <xdr:rowOff>179613</xdr:rowOff>
    </xdr:to>
    <xdr:sp macro="" textlink="">
      <xdr:nvSpPr>
        <xdr:cNvPr id="735" name="Oval 9">
          <a:extLst>
            <a:ext uri="{FF2B5EF4-FFF2-40B4-BE49-F238E27FC236}">
              <a16:creationId xmlns:a16="http://schemas.microsoft.com/office/drawing/2014/main" xmlns="" id="{00000000-0008-0000-1600-0000DF020000}"/>
            </a:ext>
          </a:extLst>
        </xdr:cNvPr>
        <xdr:cNvSpPr>
          <a:spLocks noChangeArrowheads="1"/>
        </xdr:cNvSpPr>
      </xdr:nvSpPr>
      <xdr:spPr bwMode="auto">
        <a:xfrm>
          <a:off x="7051221" y="15188291"/>
          <a:ext cx="1031422" cy="326572"/>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288470</xdr:colOff>
      <xdr:row>84</xdr:row>
      <xdr:rowOff>220435</xdr:rowOff>
    </xdr:from>
    <xdr:to>
      <xdr:col>24</xdr:col>
      <xdr:colOff>223156</xdr:colOff>
      <xdr:row>87</xdr:row>
      <xdr:rowOff>89807</xdr:rowOff>
    </xdr:to>
    <xdr:grpSp>
      <xdr:nvGrpSpPr>
        <xdr:cNvPr id="736" name="Group 735">
          <a:extLst>
            <a:ext uri="{FF2B5EF4-FFF2-40B4-BE49-F238E27FC236}">
              <a16:creationId xmlns:a16="http://schemas.microsoft.com/office/drawing/2014/main" xmlns="" id="{00000000-0008-0000-1600-0000E0020000}"/>
            </a:ext>
          </a:extLst>
        </xdr:cNvPr>
        <xdr:cNvGrpSpPr/>
      </xdr:nvGrpSpPr>
      <xdr:grpSpPr>
        <a:xfrm>
          <a:off x="7418613" y="16249649"/>
          <a:ext cx="247650" cy="604158"/>
          <a:chOff x="7388678" y="9783535"/>
          <a:chExt cx="247650" cy="481693"/>
        </a:xfrm>
      </xdr:grpSpPr>
      <xdr:sp macro="" textlink="">
        <xdr:nvSpPr>
          <xdr:cNvPr id="737" name="Text Box 8">
            <a:extLst>
              <a:ext uri="{FF2B5EF4-FFF2-40B4-BE49-F238E27FC236}">
                <a16:creationId xmlns:a16="http://schemas.microsoft.com/office/drawing/2014/main" xmlns="" id="{00000000-0008-0000-1600-0000E102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738" name="Line 13">
            <a:extLst>
              <a:ext uri="{FF2B5EF4-FFF2-40B4-BE49-F238E27FC236}">
                <a16:creationId xmlns:a16="http://schemas.microsoft.com/office/drawing/2014/main" xmlns="" id="{00000000-0008-0000-1600-0000E202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40821</xdr:colOff>
      <xdr:row>16</xdr:row>
      <xdr:rowOff>40821</xdr:rowOff>
    </xdr:from>
    <xdr:to>
      <xdr:col>1</xdr:col>
      <xdr:colOff>193221</xdr:colOff>
      <xdr:row>17</xdr:row>
      <xdr:rowOff>206828</xdr:rowOff>
    </xdr:to>
    <xdr:grpSp>
      <xdr:nvGrpSpPr>
        <xdr:cNvPr id="610" name="Group 609">
          <a:extLst>
            <a:ext uri="{FF2B5EF4-FFF2-40B4-BE49-F238E27FC236}">
              <a16:creationId xmlns:a16="http://schemas.microsoft.com/office/drawing/2014/main" xmlns="" id="{00000000-0008-0000-1600-000062020000}"/>
            </a:ext>
          </a:extLst>
        </xdr:cNvPr>
        <xdr:cNvGrpSpPr/>
      </xdr:nvGrpSpPr>
      <xdr:grpSpPr>
        <a:xfrm>
          <a:off x="285750" y="2993571"/>
          <a:ext cx="152400" cy="397328"/>
          <a:chOff x="462644" y="2122714"/>
          <a:chExt cx="152400" cy="397328"/>
        </a:xfrm>
      </xdr:grpSpPr>
      <xdr:pic>
        <xdr:nvPicPr>
          <xdr:cNvPr id="611" name="Picture 610" descr="http://ebs.toyotavn.com.vn:8000/OA_MEDIA/fwkhp_folder.gif">
            <a:extLst>
              <a:ext uri="{FF2B5EF4-FFF2-40B4-BE49-F238E27FC236}">
                <a16:creationId xmlns:a16="http://schemas.microsoft.com/office/drawing/2014/main" xmlns="" id="{00000000-0008-0000-1600-00006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2" name="Picture 611" descr="http://ebs.toyotavn.com.vn:8000/OA_MEDIA/fwkhp_folder.gif">
            <a:extLst>
              <a:ext uri="{FF2B5EF4-FFF2-40B4-BE49-F238E27FC236}">
                <a16:creationId xmlns:a16="http://schemas.microsoft.com/office/drawing/2014/main" xmlns="" id="{00000000-0008-0000-1600-00006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27214</xdr:colOff>
      <xdr:row>11</xdr:row>
      <xdr:rowOff>163285</xdr:rowOff>
    </xdr:from>
    <xdr:to>
      <xdr:col>9</xdr:col>
      <xdr:colOff>108856</xdr:colOff>
      <xdr:row>13</xdr:row>
      <xdr:rowOff>-1</xdr:rowOff>
    </xdr:to>
    <xdr:sp macro="" textlink="">
      <xdr:nvSpPr>
        <xdr:cNvPr id="613" name="Rectangle 612">
          <a:extLst>
            <a:ext uri="{FF2B5EF4-FFF2-40B4-BE49-F238E27FC236}">
              <a16:creationId xmlns:a16="http://schemas.microsoft.com/office/drawing/2014/main" xmlns="" id="{00000000-0008-0000-1600-000065020000}"/>
            </a:ext>
          </a:extLst>
        </xdr:cNvPr>
        <xdr:cNvSpPr/>
      </xdr:nvSpPr>
      <xdr:spPr>
        <a:xfrm>
          <a:off x="27214" y="2000249"/>
          <a:ext cx="2830285"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68036</xdr:colOff>
      <xdr:row>4</xdr:row>
      <xdr:rowOff>54429</xdr:rowOff>
    </xdr:from>
    <xdr:to>
      <xdr:col>41</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700-000002000000}"/>
            </a:ext>
          </a:extLst>
        </xdr:cNvPr>
        <xdr:cNvCxnSpPr/>
      </xdr:nvCxnSpPr>
      <xdr:spPr>
        <a:xfrm>
          <a:off x="306161" y="730704"/>
          <a:ext cx="94868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19</xdr:col>
      <xdr:colOff>258536</xdr:colOff>
      <xdr:row>3</xdr:row>
      <xdr:rowOff>182336</xdr:rowOff>
    </xdr:to>
    <xdr:grpSp>
      <xdr:nvGrpSpPr>
        <xdr:cNvPr id="3" name="Group 2">
          <a:extLst>
            <a:ext uri="{FF2B5EF4-FFF2-40B4-BE49-F238E27FC236}">
              <a16:creationId xmlns:a16="http://schemas.microsoft.com/office/drawing/2014/main" xmlns="" id="{00000000-0008-0000-1700-000003000000}"/>
            </a:ext>
          </a:extLst>
        </xdr:cNvPr>
        <xdr:cNvGrpSpPr/>
      </xdr:nvGrpSpPr>
      <xdr:grpSpPr>
        <a:xfrm>
          <a:off x="343890" y="307892"/>
          <a:ext cx="5711289" cy="364301"/>
          <a:chOff x="425533" y="103785"/>
          <a:chExt cx="3221182" cy="364301"/>
        </a:xfrm>
      </xdr:grpSpPr>
      <xdr:sp macro="" textlink="">
        <xdr:nvSpPr>
          <xdr:cNvPr id="4" name="Rectangle 3">
            <a:extLst>
              <a:ext uri="{FF2B5EF4-FFF2-40B4-BE49-F238E27FC236}">
                <a16:creationId xmlns:a16="http://schemas.microsoft.com/office/drawing/2014/main" xmlns="" id="{00000000-0008-0000-17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7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7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7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7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7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editAs="oneCell">
    <xdr:from>
      <xdr:col>13</xdr:col>
      <xdr:colOff>0</xdr:colOff>
      <xdr:row>35</xdr:row>
      <xdr:rowOff>0</xdr:rowOff>
    </xdr:from>
    <xdr:to>
      <xdr:col>13</xdr:col>
      <xdr:colOff>38100</xdr:colOff>
      <xdr:row>35</xdr:row>
      <xdr:rowOff>38100</xdr:rowOff>
    </xdr:to>
    <xdr:pic>
      <xdr:nvPicPr>
        <xdr:cNvPr id="14" name="Picture 13" descr="http://ebs.toyotavn.com.vn:8000/OA_HTML/cabo/images/t.gif">
          <a:extLst>
            <a:ext uri="{FF2B5EF4-FFF2-40B4-BE49-F238E27FC236}">
              <a16:creationId xmlns:a16="http://schemas.microsoft.com/office/drawing/2014/main" xmlns="" id="{00000000-0008-0000-17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35</xdr:row>
      <xdr:rowOff>0</xdr:rowOff>
    </xdr:from>
    <xdr:to>
      <xdr:col>16</xdr:col>
      <xdr:colOff>38100</xdr:colOff>
      <xdr:row>35</xdr:row>
      <xdr:rowOff>38100</xdr:rowOff>
    </xdr:to>
    <xdr:pic>
      <xdr:nvPicPr>
        <xdr:cNvPr id="16" name="Picture 15" descr="http://ebs.toyotavn.com.vn:8000/OA_HTML/cabo/images/t.gif">
          <a:extLst>
            <a:ext uri="{FF2B5EF4-FFF2-40B4-BE49-F238E27FC236}">
              <a16:creationId xmlns:a16="http://schemas.microsoft.com/office/drawing/2014/main" xmlns="" id="{00000000-0008-0000-17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37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13</xdr:col>
      <xdr:colOff>38100</xdr:colOff>
      <xdr:row>35</xdr:row>
      <xdr:rowOff>38100</xdr:rowOff>
    </xdr:to>
    <xdr:pic>
      <xdr:nvPicPr>
        <xdr:cNvPr id="17" name="Picture 16" descr="http://ebs.toyotavn.com.vn:8000/OA_HTML/cabo/images/t.gif">
          <a:extLst>
            <a:ext uri="{FF2B5EF4-FFF2-40B4-BE49-F238E27FC236}">
              <a16:creationId xmlns:a16="http://schemas.microsoft.com/office/drawing/2014/main" xmlns="" id="{00000000-0008-0000-17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35</xdr:row>
      <xdr:rowOff>0</xdr:rowOff>
    </xdr:from>
    <xdr:to>
      <xdr:col>16</xdr:col>
      <xdr:colOff>38100</xdr:colOff>
      <xdr:row>35</xdr:row>
      <xdr:rowOff>38100</xdr:rowOff>
    </xdr:to>
    <xdr:pic>
      <xdr:nvPicPr>
        <xdr:cNvPr id="18" name="Picture 17" descr="http://ebs.toyotavn.com.vn:8000/OA_HTML/cabo/images/t.gif">
          <a:extLst>
            <a:ext uri="{FF2B5EF4-FFF2-40B4-BE49-F238E27FC236}">
              <a16:creationId xmlns:a16="http://schemas.microsoft.com/office/drawing/2014/main" xmlns="" id="{00000000-0008-0000-17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37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13</xdr:col>
      <xdr:colOff>38100</xdr:colOff>
      <xdr:row>35</xdr:row>
      <xdr:rowOff>38100</xdr:rowOff>
    </xdr:to>
    <xdr:pic>
      <xdr:nvPicPr>
        <xdr:cNvPr id="19" name="Picture 18" descr="http://ebs.toyotavn.com.vn:8000/OA_HTML/cabo/images/t.gif">
          <a:extLst>
            <a:ext uri="{FF2B5EF4-FFF2-40B4-BE49-F238E27FC236}">
              <a16:creationId xmlns:a16="http://schemas.microsoft.com/office/drawing/2014/main" xmlns="" id="{00000000-0008-0000-17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35</xdr:row>
      <xdr:rowOff>0</xdr:rowOff>
    </xdr:from>
    <xdr:to>
      <xdr:col>16</xdr:col>
      <xdr:colOff>38100</xdr:colOff>
      <xdr:row>35</xdr:row>
      <xdr:rowOff>38100</xdr:rowOff>
    </xdr:to>
    <xdr:pic>
      <xdr:nvPicPr>
        <xdr:cNvPr id="20" name="Picture 19" descr="http://ebs.toyotavn.com.vn:8000/OA_HTML/cabo/images/t.gif">
          <a:extLst>
            <a:ext uri="{FF2B5EF4-FFF2-40B4-BE49-F238E27FC236}">
              <a16:creationId xmlns:a16="http://schemas.microsoft.com/office/drawing/2014/main" xmlns="" id="{00000000-0008-0000-17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3725" y="51816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40822</xdr:colOff>
      <xdr:row>12</xdr:row>
      <xdr:rowOff>27215</xdr:rowOff>
    </xdr:from>
    <xdr:to>
      <xdr:col>1</xdr:col>
      <xdr:colOff>198665</xdr:colOff>
      <xdr:row>15</xdr:row>
      <xdr:rowOff>198664</xdr:rowOff>
    </xdr:to>
    <xdr:grpSp>
      <xdr:nvGrpSpPr>
        <xdr:cNvPr id="74" name="Group 73">
          <a:extLst>
            <a:ext uri="{FF2B5EF4-FFF2-40B4-BE49-F238E27FC236}">
              <a16:creationId xmlns:a16="http://schemas.microsoft.com/office/drawing/2014/main" xmlns="" id="{00000000-0008-0000-1700-00004A000000}"/>
            </a:ext>
          </a:extLst>
        </xdr:cNvPr>
        <xdr:cNvGrpSpPr/>
      </xdr:nvGrpSpPr>
      <xdr:grpSpPr>
        <a:xfrm>
          <a:off x="285751" y="2054679"/>
          <a:ext cx="157843" cy="865414"/>
          <a:chOff x="462644" y="2122714"/>
          <a:chExt cx="157843" cy="865414"/>
        </a:xfrm>
      </xdr:grpSpPr>
      <xdr:pic>
        <xdr:nvPicPr>
          <xdr:cNvPr id="15" name="Picture 14" descr="http://ebs.toyotavn.com.vn:8000/OA_MEDIA/fwkhp_folder.gif">
            <a:extLst>
              <a:ext uri="{FF2B5EF4-FFF2-40B4-BE49-F238E27FC236}">
                <a16:creationId xmlns:a16="http://schemas.microsoft.com/office/drawing/2014/main" xmlns="" id="{00000000-0008-0000-17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descr="http://ebs.toyotavn.com.vn:8000/OA_MEDIA/fwkhp_folder.gif">
            <a:extLst>
              <a:ext uri="{FF2B5EF4-FFF2-40B4-BE49-F238E27FC236}">
                <a16:creationId xmlns:a16="http://schemas.microsoft.com/office/drawing/2014/main" xmlns="" id="{00000000-0008-0000-17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descr="http://ebs.toyotavn.com.vn:8000/OA_MEDIA/fwkhp_folder.gif">
            <a:extLst>
              <a:ext uri="{FF2B5EF4-FFF2-40B4-BE49-F238E27FC236}">
                <a16:creationId xmlns:a16="http://schemas.microsoft.com/office/drawing/2014/main" xmlns="" id="{00000000-0008-0000-17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descr="http://ebs.toyotavn.com.vn:8000/OA_MEDIA/fwkhp_folder.gif">
            <a:extLst>
              <a:ext uri="{FF2B5EF4-FFF2-40B4-BE49-F238E27FC236}">
                <a16:creationId xmlns:a16="http://schemas.microsoft.com/office/drawing/2014/main" xmlns="" id="{00000000-0008-0000-17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179613</xdr:colOff>
      <xdr:row>6</xdr:row>
      <xdr:rowOff>152400</xdr:rowOff>
    </xdr:from>
    <xdr:to>
      <xdr:col>17</xdr:col>
      <xdr:colOff>129639</xdr:colOff>
      <xdr:row>9</xdr:row>
      <xdr:rowOff>1</xdr:rowOff>
    </xdr:to>
    <xdr:sp macro="" textlink="">
      <xdr:nvSpPr>
        <xdr:cNvPr id="30" name="Rectangle 29">
          <a:extLst>
            <a:ext uri="{FF2B5EF4-FFF2-40B4-BE49-F238E27FC236}">
              <a16:creationId xmlns:a16="http://schemas.microsoft.com/office/drawing/2014/main" xmlns="" id="{00000000-0008-0000-1700-00001E000000}"/>
            </a:ext>
          </a:extLst>
        </xdr:cNvPr>
        <xdr:cNvSpPr/>
      </xdr:nvSpPr>
      <xdr:spPr>
        <a:xfrm>
          <a:off x="179613" y="1209675"/>
          <a:ext cx="24741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34</xdr:col>
      <xdr:colOff>598715</xdr:colOff>
      <xdr:row>8</xdr:row>
      <xdr:rowOff>163286</xdr:rowOff>
    </xdr:from>
    <xdr:to>
      <xdr:col>37</xdr:col>
      <xdr:colOff>0</xdr:colOff>
      <xdr:row>10</xdr:row>
      <xdr:rowOff>13607</xdr:rowOff>
    </xdr:to>
    <xdr:sp macro="" textlink="">
      <xdr:nvSpPr>
        <xdr:cNvPr id="31" name="Rounded Rectangle 30">
          <a:extLst>
            <a:ext uri="{FF2B5EF4-FFF2-40B4-BE49-F238E27FC236}">
              <a16:creationId xmlns:a16="http://schemas.microsoft.com/office/drawing/2014/main" xmlns="" id="{00000000-0008-0000-1700-00001F000000}"/>
            </a:ext>
          </a:extLst>
        </xdr:cNvPr>
        <xdr:cNvSpPr/>
      </xdr:nvSpPr>
      <xdr:spPr>
        <a:xfrm>
          <a:off x="6828065" y="1515836"/>
          <a:ext cx="64906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0</xdr:col>
      <xdr:colOff>235404</xdr:colOff>
      <xdr:row>53</xdr:row>
      <xdr:rowOff>100692</xdr:rowOff>
    </xdr:from>
    <xdr:to>
      <xdr:col>4</xdr:col>
      <xdr:colOff>4083</xdr:colOff>
      <xdr:row>54</xdr:row>
      <xdr:rowOff>141513</xdr:rowOff>
    </xdr:to>
    <xdr:sp macro="" textlink="">
      <xdr:nvSpPr>
        <xdr:cNvPr id="34" name="Rounded Rectangle 33">
          <a:extLst>
            <a:ext uri="{FF2B5EF4-FFF2-40B4-BE49-F238E27FC236}">
              <a16:creationId xmlns:a16="http://schemas.microsoft.com/office/drawing/2014/main" xmlns="" id="{00000000-0008-0000-1700-000022000000}"/>
            </a:ext>
          </a:extLst>
        </xdr:cNvPr>
        <xdr:cNvSpPr/>
      </xdr:nvSpPr>
      <xdr:spPr>
        <a:xfrm>
          <a:off x="235404" y="9282792"/>
          <a:ext cx="1073604"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oneCellAnchor>
    <xdr:from>
      <xdr:col>51</xdr:col>
      <xdr:colOff>0</xdr:colOff>
      <xdr:row>35</xdr:row>
      <xdr:rowOff>0</xdr:rowOff>
    </xdr:from>
    <xdr:ext cx="38100" cy="38100"/>
    <xdr:pic>
      <xdr:nvPicPr>
        <xdr:cNvPr id="51" name="Picture 50" descr="http://ebs.toyotavn.com.vn:8000/OA_HTML/cabo/images/t.gif">
          <a:extLst>
            <a:ext uri="{FF2B5EF4-FFF2-40B4-BE49-F238E27FC236}">
              <a16:creationId xmlns:a16="http://schemas.microsoft.com/office/drawing/2014/main" xmlns="" id="{00000000-0008-0000-17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8071"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35</xdr:row>
      <xdr:rowOff>0</xdr:rowOff>
    </xdr:from>
    <xdr:ext cx="38100" cy="38100"/>
    <xdr:pic>
      <xdr:nvPicPr>
        <xdr:cNvPr id="53" name="Picture 52" descr="http://ebs.toyotavn.com.vn:8000/OA_HTML/cabo/images/t.gif">
          <a:extLst>
            <a:ext uri="{FF2B5EF4-FFF2-40B4-BE49-F238E27FC236}">
              <a16:creationId xmlns:a16="http://schemas.microsoft.com/office/drawing/2014/main" xmlns="" id="{00000000-0008-0000-17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35</xdr:row>
      <xdr:rowOff>0</xdr:rowOff>
    </xdr:from>
    <xdr:ext cx="38100" cy="38100"/>
    <xdr:pic>
      <xdr:nvPicPr>
        <xdr:cNvPr id="54" name="Picture 53" descr="http://ebs.toyotavn.com.vn:8000/OA_HTML/cabo/images/t.gif">
          <a:extLst>
            <a:ext uri="{FF2B5EF4-FFF2-40B4-BE49-F238E27FC236}">
              <a16:creationId xmlns:a16="http://schemas.microsoft.com/office/drawing/2014/main" xmlns="" id="{00000000-0008-0000-17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8071"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35</xdr:row>
      <xdr:rowOff>0</xdr:rowOff>
    </xdr:from>
    <xdr:ext cx="38100" cy="38100"/>
    <xdr:pic>
      <xdr:nvPicPr>
        <xdr:cNvPr id="55" name="Picture 54" descr="http://ebs.toyotavn.com.vn:8000/OA_HTML/cabo/images/t.gif">
          <a:extLst>
            <a:ext uri="{FF2B5EF4-FFF2-40B4-BE49-F238E27FC236}">
              <a16:creationId xmlns:a16="http://schemas.microsoft.com/office/drawing/2014/main" xmlns="" id="{00000000-0008-0000-17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35</xdr:row>
      <xdr:rowOff>0</xdr:rowOff>
    </xdr:from>
    <xdr:ext cx="38100" cy="38100"/>
    <xdr:pic>
      <xdr:nvPicPr>
        <xdr:cNvPr id="56" name="Picture 55" descr="http://ebs.toyotavn.com.vn:8000/OA_HTML/cabo/images/t.gif">
          <a:extLst>
            <a:ext uri="{FF2B5EF4-FFF2-40B4-BE49-F238E27FC236}">
              <a16:creationId xmlns:a16="http://schemas.microsoft.com/office/drawing/2014/main" xmlns="" id="{00000000-0008-0000-17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8071"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35</xdr:row>
      <xdr:rowOff>0</xdr:rowOff>
    </xdr:from>
    <xdr:ext cx="38100" cy="38100"/>
    <xdr:pic>
      <xdr:nvPicPr>
        <xdr:cNvPr id="57" name="Picture 56" descr="http://ebs.toyotavn.com.vn:8000/OA_HTML/cabo/images/t.gif">
          <a:extLst>
            <a:ext uri="{FF2B5EF4-FFF2-40B4-BE49-F238E27FC236}">
              <a16:creationId xmlns:a16="http://schemas.microsoft.com/office/drawing/2014/main" xmlns="" id="{00000000-0008-0000-17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521153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xdr:col>
      <xdr:colOff>70758</xdr:colOff>
      <xdr:row>12</xdr:row>
      <xdr:rowOff>29937</xdr:rowOff>
    </xdr:from>
    <xdr:to>
      <xdr:col>21</xdr:col>
      <xdr:colOff>10886</xdr:colOff>
      <xdr:row>15</xdr:row>
      <xdr:rowOff>201386</xdr:rowOff>
    </xdr:to>
    <xdr:grpSp>
      <xdr:nvGrpSpPr>
        <xdr:cNvPr id="75" name="Group 74">
          <a:extLst>
            <a:ext uri="{FF2B5EF4-FFF2-40B4-BE49-F238E27FC236}">
              <a16:creationId xmlns:a16="http://schemas.microsoft.com/office/drawing/2014/main" xmlns="" id="{00000000-0008-0000-1700-00004B000000}"/>
            </a:ext>
          </a:extLst>
        </xdr:cNvPr>
        <xdr:cNvGrpSpPr/>
      </xdr:nvGrpSpPr>
      <xdr:grpSpPr>
        <a:xfrm>
          <a:off x="6166758" y="2057401"/>
          <a:ext cx="239485" cy="865414"/>
          <a:chOff x="462644" y="2122714"/>
          <a:chExt cx="157843" cy="865414"/>
        </a:xfrm>
      </xdr:grpSpPr>
      <xdr:pic>
        <xdr:nvPicPr>
          <xdr:cNvPr id="76" name="Picture 75" descr="http://ebs.toyotavn.com.vn:8000/OA_MEDIA/fwkhp_folder.gif">
            <a:extLst>
              <a:ext uri="{FF2B5EF4-FFF2-40B4-BE49-F238E27FC236}">
                <a16:creationId xmlns:a16="http://schemas.microsoft.com/office/drawing/2014/main" xmlns="" id="{00000000-0008-0000-17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7" name="Picture 76" descr="http://ebs.toyotavn.com.vn:8000/OA_MEDIA/fwkhp_folder.gif">
            <a:extLst>
              <a:ext uri="{FF2B5EF4-FFF2-40B4-BE49-F238E27FC236}">
                <a16:creationId xmlns:a16="http://schemas.microsoft.com/office/drawing/2014/main" xmlns="" id="{00000000-0008-0000-17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Picture 77" descr="http://ebs.toyotavn.com.vn:8000/OA_MEDIA/fwkhp_folder.gif">
            <a:extLst>
              <a:ext uri="{FF2B5EF4-FFF2-40B4-BE49-F238E27FC236}">
                <a16:creationId xmlns:a16="http://schemas.microsoft.com/office/drawing/2014/main" xmlns="" id="{00000000-0008-0000-17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36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9" name="Picture 78" descr="http://ebs.toyotavn.com.vn:8000/OA_MEDIA/fwkhp_folder.gif">
            <a:extLst>
              <a:ext uri="{FF2B5EF4-FFF2-40B4-BE49-F238E27FC236}">
                <a16:creationId xmlns:a16="http://schemas.microsoft.com/office/drawing/2014/main" xmlns="" id="{00000000-0008-0000-17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08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36</xdr:col>
      <xdr:colOff>163286</xdr:colOff>
      <xdr:row>4</xdr:row>
      <xdr:rowOff>81643</xdr:rowOff>
    </xdr:from>
    <xdr:to>
      <xdr:col>44</xdr:col>
      <xdr:colOff>163659</xdr:colOff>
      <xdr:row>5</xdr:row>
      <xdr:rowOff>137060</xdr:rowOff>
    </xdr:to>
    <xdr:sp macro="" textlink="">
      <xdr:nvSpPr>
        <xdr:cNvPr id="80" name="Rectangle 79">
          <a:extLst>
            <a:ext uri="{FF2B5EF4-FFF2-40B4-BE49-F238E27FC236}">
              <a16:creationId xmlns:a16="http://schemas.microsoft.com/office/drawing/2014/main" xmlns="" id="{00000000-0008-0000-1700-000050000000}"/>
            </a:ext>
          </a:extLst>
        </xdr:cNvPr>
        <xdr:cNvSpPr/>
      </xdr:nvSpPr>
      <xdr:spPr>
        <a:xfrm>
          <a:off x="6721929" y="762000"/>
          <a:ext cx="1742087"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32</xdr:col>
      <xdr:colOff>-1</xdr:colOff>
      <xdr:row>2</xdr:row>
      <xdr:rowOff>95249</xdr:rowOff>
    </xdr:from>
    <xdr:to>
      <xdr:col>42</xdr:col>
      <xdr:colOff>204477</xdr:colOff>
      <xdr:row>4</xdr:row>
      <xdr:rowOff>22762</xdr:rowOff>
    </xdr:to>
    <xdr:grpSp>
      <xdr:nvGrpSpPr>
        <xdr:cNvPr id="81" name="Group 80">
          <a:extLst>
            <a:ext uri="{FF2B5EF4-FFF2-40B4-BE49-F238E27FC236}">
              <a16:creationId xmlns:a16="http://schemas.microsoft.com/office/drawing/2014/main" xmlns="" id="{00000000-0008-0000-1700-000051000000}"/>
            </a:ext>
          </a:extLst>
        </xdr:cNvPr>
        <xdr:cNvGrpSpPr/>
      </xdr:nvGrpSpPr>
      <xdr:grpSpPr>
        <a:xfrm>
          <a:off x="9688285" y="394606"/>
          <a:ext cx="3198049" cy="308513"/>
          <a:chOff x="8502570" y="494310"/>
          <a:chExt cx="2919266" cy="308513"/>
        </a:xfrm>
      </xdr:grpSpPr>
      <xdr:sp macro="" textlink="">
        <xdr:nvSpPr>
          <xdr:cNvPr id="82" name="Rectangle 81">
            <a:extLst>
              <a:ext uri="{FF2B5EF4-FFF2-40B4-BE49-F238E27FC236}">
                <a16:creationId xmlns:a16="http://schemas.microsoft.com/office/drawing/2014/main" xmlns="" id="{00000000-0008-0000-1700-000052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83" name="Rectangle 82">
            <a:extLst>
              <a:ext uri="{FF2B5EF4-FFF2-40B4-BE49-F238E27FC236}">
                <a16:creationId xmlns:a16="http://schemas.microsoft.com/office/drawing/2014/main" xmlns="" id="{00000000-0008-0000-1700-000053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84" name="Rectangle 83">
            <a:extLst>
              <a:ext uri="{FF2B5EF4-FFF2-40B4-BE49-F238E27FC236}">
                <a16:creationId xmlns:a16="http://schemas.microsoft.com/office/drawing/2014/main" xmlns="" id="{00000000-0008-0000-1700-000054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20</xdr:col>
      <xdr:colOff>27215</xdr:colOff>
      <xdr:row>13</xdr:row>
      <xdr:rowOff>217714</xdr:rowOff>
    </xdr:from>
    <xdr:to>
      <xdr:col>29</xdr:col>
      <xdr:colOff>40821</xdr:colOff>
      <xdr:row>15</xdr:row>
      <xdr:rowOff>13607</xdr:rowOff>
    </xdr:to>
    <xdr:sp macro="" textlink="">
      <xdr:nvSpPr>
        <xdr:cNvPr id="85" name="Rectangle 84">
          <a:extLst>
            <a:ext uri="{FF2B5EF4-FFF2-40B4-BE49-F238E27FC236}">
              <a16:creationId xmlns:a16="http://schemas.microsoft.com/office/drawing/2014/main" xmlns="" id="{00000000-0008-0000-1700-000055000000}"/>
            </a:ext>
          </a:extLst>
        </xdr:cNvPr>
        <xdr:cNvSpPr/>
      </xdr:nvSpPr>
      <xdr:spPr>
        <a:xfrm>
          <a:off x="3102429" y="2476500"/>
          <a:ext cx="1973035"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0</xdr:colOff>
      <xdr:row>38</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1700-00005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38</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700-00005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38</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700-00005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38</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700-00005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38</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700-00005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38</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7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582385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41</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700-00005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41</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7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41</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7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41</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700-00005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41</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7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41</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00000000-0008-0000-1700-00006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64036" y="651782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44</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00000000-0008-0000-17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72117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44</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00000000-0008-0000-1700-00006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72117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44</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00000000-0008-0000-1700-00006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5143" y="7211786"/>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19</xdr:col>
      <xdr:colOff>27214</xdr:colOff>
      <xdr:row>51</xdr:row>
      <xdr:rowOff>54428</xdr:rowOff>
    </xdr:from>
    <xdr:to>
      <xdr:col>22</xdr:col>
      <xdr:colOff>95250</xdr:colOff>
      <xdr:row>52</xdr:row>
      <xdr:rowOff>54427</xdr:rowOff>
    </xdr:to>
    <xdr:sp macro="" textlink="">
      <xdr:nvSpPr>
        <xdr:cNvPr id="101" name="Rounded Rectangle 100">
          <a:extLst>
            <a:ext uri="{FF2B5EF4-FFF2-40B4-BE49-F238E27FC236}">
              <a16:creationId xmlns:a16="http://schemas.microsoft.com/office/drawing/2014/main" xmlns="" id="{00000000-0008-0000-1700-000065000000}"/>
            </a:ext>
          </a:extLst>
        </xdr:cNvPr>
        <xdr:cNvSpPr/>
      </xdr:nvSpPr>
      <xdr:spPr>
        <a:xfrm>
          <a:off x="6776357" y="9416142"/>
          <a:ext cx="9252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Download</a:t>
          </a:r>
        </a:p>
      </xdr:txBody>
    </xdr:sp>
    <xdr:clientData/>
  </xdr:twoCellAnchor>
  <xdr:twoCellAnchor>
    <xdr:from>
      <xdr:col>25</xdr:col>
      <xdr:colOff>274864</xdr:colOff>
      <xdr:row>51</xdr:row>
      <xdr:rowOff>57149</xdr:rowOff>
    </xdr:from>
    <xdr:to>
      <xdr:col>29</xdr:col>
      <xdr:colOff>57150</xdr:colOff>
      <xdr:row>52</xdr:row>
      <xdr:rowOff>57148</xdr:rowOff>
    </xdr:to>
    <xdr:sp macro="" textlink="">
      <xdr:nvSpPr>
        <xdr:cNvPr id="102" name="Rounded Rectangle 101">
          <a:extLst>
            <a:ext uri="{FF2B5EF4-FFF2-40B4-BE49-F238E27FC236}">
              <a16:creationId xmlns:a16="http://schemas.microsoft.com/office/drawing/2014/main" xmlns="" id="{00000000-0008-0000-1700-000066000000}"/>
            </a:ext>
          </a:extLst>
        </xdr:cNvPr>
        <xdr:cNvSpPr/>
      </xdr:nvSpPr>
      <xdr:spPr>
        <a:xfrm>
          <a:off x="8738507" y="9418863"/>
          <a:ext cx="9252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Prev month</a:t>
          </a:r>
        </a:p>
      </xdr:txBody>
    </xdr:sp>
    <xdr:clientData/>
  </xdr:twoCellAnchor>
  <xdr:twoCellAnchor>
    <xdr:from>
      <xdr:col>22</xdr:col>
      <xdr:colOff>155121</xdr:colOff>
      <xdr:row>51</xdr:row>
      <xdr:rowOff>59872</xdr:rowOff>
    </xdr:from>
    <xdr:to>
      <xdr:col>25</xdr:col>
      <xdr:colOff>223157</xdr:colOff>
      <xdr:row>52</xdr:row>
      <xdr:rowOff>59871</xdr:rowOff>
    </xdr:to>
    <xdr:sp macro="" textlink="">
      <xdr:nvSpPr>
        <xdr:cNvPr id="103" name="Rounded Rectangle 102">
          <a:extLst>
            <a:ext uri="{FF2B5EF4-FFF2-40B4-BE49-F238E27FC236}">
              <a16:creationId xmlns:a16="http://schemas.microsoft.com/office/drawing/2014/main" xmlns="" id="{00000000-0008-0000-1700-000067000000}"/>
            </a:ext>
          </a:extLst>
        </xdr:cNvPr>
        <xdr:cNvSpPr/>
      </xdr:nvSpPr>
      <xdr:spPr>
        <a:xfrm>
          <a:off x="7761514" y="9421586"/>
          <a:ext cx="9252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29</xdr:col>
      <xdr:colOff>114300</xdr:colOff>
      <xdr:row>51</xdr:row>
      <xdr:rowOff>59871</xdr:rowOff>
    </xdr:from>
    <xdr:to>
      <xdr:col>32</xdr:col>
      <xdr:colOff>182336</xdr:colOff>
      <xdr:row>52</xdr:row>
      <xdr:rowOff>59870</xdr:rowOff>
    </xdr:to>
    <xdr:sp macro="" textlink="">
      <xdr:nvSpPr>
        <xdr:cNvPr id="104" name="Rounded Rectangle 103">
          <a:extLst>
            <a:ext uri="{FF2B5EF4-FFF2-40B4-BE49-F238E27FC236}">
              <a16:creationId xmlns:a16="http://schemas.microsoft.com/office/drawing/2014/main" xmlns="" id="{00000000-0008-0000-1700-000068000000}"/>
            </a:ext>
          </a:extLst>
        </xdr:cNvPr>
        <xdr:cNvSpPr/>
      </xdr:nvSpPr>
      <xdr:spPr>
        <a:xfrm>
          <a:off x="9720943" y="9421585"/>
          <a:ext cx="9252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Next</a:t>
          </a:r>
          <a:r>
            <a:rPr lang="en-US" sz="1100" baseline="0"/>
            <a:t> month</a:t>
          </a:r>
          <a:endParaRPr lang="en-US" sz="1100"/>
        </a:p>
      </xdr:txBody>
    </xdr:sp>
    <xdr:clientData/>
  </xdr:twoCellAnchor>
  <xdr:twoCellAnchor>
    <xdr:from>
      <xdr:col>33</xdr:col>
      <xdr:colOff>185057</xdr:colOff>
      <xdr:row>25</xdr:row>
      <xdr:rowOff>157842</xdr:rowOff>
    </xdr:from>
    <xdr:to>
      <xdr:col>36</xdr:col>
      <xdr:colOff>253093</xdr:colOff>
      <xdr:row>27</xdr:row>
      <xdr:rowOff>8163</xdr:rowOff>
    </xdr:to>
    <xdr:sp macro="" textlink="">
      <xdr:nvSpPr>
        <xdr:cNvPr id="105" name="Rounded Rectangle 104">
          <a:extLst>
            <a:ext uri="{FF2B5EF4-FFF2-40B4-BE49-F238E27FC236}">
              <a16:creationId xmlns:a16="http://schemas.microsoft.com/office/drawing/2014/main" xmlns="" id="{00000000-0008-0000-1700-000069000000}"/>
            </a:ext>
          </a:extLst>
        </xdr:cNvPr>
        <xdr:cNvSpPr/>
      </xdr:nvSpPr>
      <xdr:spPr>
        <a:xfrm>
          <a:off x="9791700" y="3804556"/>
          <a:ext cx="925286"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29</xdr:col>
      <xdr:colOff>255814</xdr:colOff>
      <xdr:row>25</xdr:row>
      <xdr:rowOff>174171</xdr:rowOff>
    </xdr:from>
    <xdr:to>
      <xdr:col>33</xdr:col>
      <xdr:colOff>38100</xdr:colOff>
      <xdr:row>27</xdr:row>
      <xdr:rowOff>24492</xdr:rowOff>
    </xdr:to>
    <xdr:sp macro="" textlink="">
      <xdr:nvSpPr>
        <xdr:cNvPr id="106" name="Rounded Rectangle 105">
          <a:extLst>
            <a:ext uri="{FF2B5EF4-FFF2-40B4-BE49-F238E27FC236}">
              <a16:creationId xmlns:a16="http://schemas.microsoft.com/office/drawing/2014/main" xmlns="" id="{00000000-0008-0000-1700-00006A000000}"/>
            </a:ext>
          </a:extLst>
        </xdr:cNvPr>
        <xdr:cNvSpPr/>
      </xdr:nvSpPr>
      <xdr:spPr>
        <a:xfrm>
          <a:off x="9263743" y="3820885"/>
          <a:ext cx="1034143" cy="24492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9</xdr:col>
      <xdr:colOff>142875</xdr:colOff>
      <xdr:row>55</xdr:row>
      <xdr:rowOff>114300</xdr:rowOff>
    </xdr:from>
    <xdr:to>
      <xdr:col>10</xdr:col>
      <xdr:colOff>142875</xdr:colOff>
      <xdr:row>55</xdr:row>
      <xdr:rowOff>114300</xdr:rowOff>
    </xdr:to>
    <xdr:sp macro="" textlink="">
      <xdr:nvSpPr>
        <xdr:cNvPr id="107" name="Line 4">
          <a:extLst>
            <a:ext uri="{FF2B5EF4-FFF2-40B4-BE49-F238E27FC236}">
              <a16:creationId xmlns:a16="http://schemas.microsoft.com/office/drawing/2014/main" xmlns="" id="{00000000-0008-0000-1700-00006B000000}"/>
            </a:ext>
          </a:extLst>
        </xdr:cNvPr>
        <xdr:cNvSpPr>
          <a:spLocks noChangeShapeType="1"/>
        </xdr:cNvSpPr>
      </xdr:nvSpPr>
      <xdr:spPr bwMode="auto">
        <a:xfrm flipV="1">
          <a:off x="1095375" y="6276975"/>
          <a:ext cx="190500"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arrow" w="sm" len="sm"/>
        </a:ln>
        <a:extLst>
          <a:ext uri="{909E8E84-426E-40DD-AFC4-6F175D3DCCD1}">
            <a14:hiddenFill xmlns:a14="http://schemas.microsoft.com/office/drawing/2010/main">
              <a:noFill/>
            </a14:hiddenFill>
          </a:ext>
        </a:extLst>
      </xdr:spPr>
    </xdr:sp>
    <xdr:clientData/>
  </xdr:twoCellAnchor>
  <xdr:twoCellAnchor>
    <xdr:from>
      <xdr:col>15</xdr:col>
      <xdr:colOff>231321</xdr:colOff>
      <xdr:row>53</xdr:row>
      <xdr:rowOff>95251</xdr:rowOff>
    </xdr:from>
    <xdr:to>
      <xdr:col>18</xdr:col>
      <xdr:colOff>95250</xdr:colOff>
      <xdr:row>55</xdr:row>
      <xdr:rowOff>114301</xdr:rowOff>
    </xdr:to>
    <xdr:grpSp>
      <xdr:nvGrpSpPr>
        <xdr:cNvPr id="108" name="Group 5">
          <a:extLst>
            <a:ext uri="{FF2B5EF4-FFF2-40B4-BE49-F238E27FC236}">
              <a16:creationId xmlns:a16="http://schemas.microsoft.com/office/drawing/2014/main" xmlns="" id="{00000000-0008-0000-1700-00006C000000}"/>
            </a:ext>
          </a:extLst>
        </xdr:cNvPr>
        <xdr:cNvGrpSpPr>
          <a:grpSpLocks/>
        </xdr:cNvGrpSpPr>
      </xdr:nvGrpSpPr>
      <xdr:grpSpPr bwMode="auto">
        <a:xfrm>
          <a:off x="4830535" y="10980965"/>
          <a:ext cx="762001" cy="400050"/>
          <a:chOff x="331" y="664"/>
          <a:chExt cx="30" cy="16"/>
        </a:xfrm>
      </xdr:grpSpPr>
      <xdr:sp macro="" textlink="">
        <xdr:nvSpPr>
          <xdr:cNvPr id="109" name="Line 6">
            <a:extLst>
              <a:ext uri="{FF2B5EF4-FFF2-40B4-BE49-F238E27FC236}">
                <a16:creationId xmlns:a16="http://schemas.microsoft.com/office/drawing/2014/main" xmlns="" id="{00000000-0008-0000-1700-00006D000000}"/>
              </a:ext>
            </a:extLst>
          </xdr:cNvPr>
          <xdr:cNvSpPr>
            <a:spLocks noChangeShapeType="1"/>
          </xdr:cNvSpPr>
        </xdr:nvSpPr>
        <xdr:spPr bwMode="auto">
          <a:xfrm flipV="1">
            <a:off x="361" y="664"/>
            <a:ext cx="0" cy="16"/>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arrow" w="sm" len="sm"/>
          </a:ln>
          <a:extLst>
            <a:ext uri="{909E8E84-426E-40DD-AFC4-6F175D3DCCD1}">
              <a14:hiddenFill xmlns:a14="http://schemas.microsoft.com/office/drawing/2010/main">
                <a:noFill/>
              </a14:hiddenFill>
            </a:ext>
          </a:extLst>
        </xdr:spPr>
      </xdr:sp>
      <xdr:sp macro="" textlink="">
        <xdr:nvSpPr>
          <xdr:cNvPr id="110" name="Line 7">
            <a:extLst>
              <a:ext uri="{FF2B5EF4-FFF2-40B4-BE49-F238E27FC236}">
                <a16:creationId xmlns:a16="http://schemas.microsoft.com/office/drawing/2014/main" xmlns="" id="{00000000-0008-0000-1700-00006E000000}"/>
              </a:ext>
            </a:extLst>
          </xdr:cNvPr>
          <xdr:cNvSpPr>
            <a:spLocks noChangeShapeType="1"/>
          </xdr:cNvSpPr>
        </xdr:nvSpPr>
        <xdr:spPr bwMode="auto">
          <a:xfrm flipH="1">
            <a:off x="331" y="680"/>
            <a:ext cx="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108857</xdr:colOff>
      <xdr:row>69</xdr:row>
      <xdr:rowOff>13607</xdr:rowOff>
    </xdr:from>
    <xdr:to>
      <xdr:col>2</xdr:col>
      <xdr:colOff>43543</xdr:colOff>
      <xdr:row>70</xdr:row>
      <xdr:rowOff>32657</xdr:rowOff>
    </xdr:to>
    <xdr:sp macro="" textlink="">
      <xdr:nvSpPr>
        <xdr:cNvPr id="112" name="Text Box 2">
          <a:extLst>
            <a:ext uri="{FF2B5EF4-FFF2-40B4-BE49-F238E27FC236}">
              <a16:creationId xmlns:a16="http://schemas.microsoft.com/office/drawing/2014/main" xmlns="" id="{00000000-0008-0000-1700-000070000000}"/>
            </a:ext>
          </a:extLst>
        </xdr:cNvPr>
        <xdr:cNvSpPr txBox="1">
          <a:spLocks noChangeArrowheads="1"/>
        </xdr:cNvSpPr>
      </xdr:nvSpPr>
      <xdr:spPr bwMode="auto">
        <a:xfrm>
          <a:off x="353786" y="110081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71</xdr:row>
      <xdr:rowOff>0</xdr:rowOff>
    </xdr:from>
    <xdr:to>
      <xdr:col>2</xdr:col>
      <xdr:colOff>43543</xdr:colOff>
      <xdr:row>72</xdr:row>
      <xdr:rowOff>19050</xdr:rowOff>
    </xdr:to>
    <xdr:sp macro="" textlink="">
      <xdr:nvSpPr>
        <xdr:cNvPr id="113" name="Text Box 3">
          <a:extLst>
            <a:ext uri="{FF2B5EF4-FFF2-40B4-BE49-F238E27FC236}">
              <a16:creationId xmlns:a16="http://schemas.microsoft.com/office/drawing/2014/main" xmlns="" id="{00000000-0008-0000-1700-000071000000}"/>
            </a:ext>
          </a:extLst>
        </xdr:cNvPr>
        <xdr:cNvSpPr txBox="1">
          <a:spLocks noChangeArrowheads="1"/>
        </xdr:cNvSpPr>
      </xdr:nvSpPr>
      <xdr:spPr bwMode="auto">
        <a:xfrm>
          <a:off x="353786" y="11375571"/>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0</xdr:col>
      <xdr:colOff>217715</xdr:colOff>
      <xdr:row>25</xdr:row>
      <xdr:rowOff>27215</xdr:rowOff>
    </xdr:from>
    <xdr:to>
      <xdr:col>19</xdr:col>
      <xdr:colOff>40821</xdr:colOff>
      <xdr:row>28</xdr:row>
      <xdr:rowOff>13608</xdr:rowOff>
    </xdr:to>
    <xdr:sp macro="" textlink="">
      <xdr:nvSpPr>
        <xdr:cNvPr id="114" name="Oval 9">
          <a:extLst>
            <a:ext uri="{FF2B5EF4-FFF2-40B4-BE49-F238E27FC236}">
              <a16:creationId xmlns:a16="http://schemas.microsoft.com/office/drawing/2014/main" xmlns="" id="{00000000-0008-0000-1700-000072000000}"/>
            </a:ext>
          </a:extLst>
        </xdr:cNvPr>
        <xdr:cNvSpPr>
          <a:spLocks noChangeArrowheads="1"/>
        </xdr:cNvSpPr>
      </xdr:nvSpPr>
      <xdr:spPr bwMode="auto">
        <a:xfrm>
          <a:off x="217715" y="3673929"/>
          <a:ext cx="5701392" cy="571500"/>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33</xdr:col>
      <xdr:colOff>234042</xdr:colOff>
      <xdr:row>25</xdr:row>
      <xdr:rowOff>111580</xdr:rowOff>
    </xdr:from>
    <xdr:to>
      <xdr:col>36</xdr:col>
      <xdr:colOff>217713</xdr:colOff>
      <xdr:row>27</xdr:row>
      <xdr:rowOff>95251</xdr:rowOff>
    </xdr:to>
    <xdr:sp macro="" textlink="">
      <xdr:nvSpPr>
        <xdr:cNvPr id="115" name="Oval 9">
          <a:extLst>
            <a:ext uri="{FF2B5EF4-FFF2-40B4-BE49-F238E27FC236}">
              <a16:creationId xmlns:a16="http://schemas.microsoft.com/office/drawing/2014/main" xmlns="" id="{00000000-0008-0000-1700-000073000000}"/>
            </a:ext>
          </a:extLst>
        </xdr:cNvPr>
        <xdr:cNvSpPr>
          <a:spLocks noChangeArrowheads="1"/>
        </xdr:cNvSpPr>
      </xdr:nvSpPr>
      <xdr:spPr bwMode="auto">
        <a:xfrm>
          <a:off x="10493828" y="3758294"/>
          <a:ext cx="922564" cy="378278"/>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19</xdr:col>
      <xdr:colOff>81642</xdr:colOff>
      <xdr:row>26</xdr:row>
      <xdr:rowOff>27215</xdr:rowOff>
    </xdr:from>
    <xdr:to>
      <xdr:col>21</xdr:col>
      <xdr:colOff>57151</xdr:colOff>
      <xdr:row>27</xdr:row>
      <xdr:rowOff>46265</xdr:rowOff>
    </xdr:to>
    <xdr:grpSp>
      <xdr:nvGrpSpPr>
        <xdr:cNvPr id="118" name="Group 117">
          <a:extLst>
            <a:ext uri="{FF2B5EF4-FFF2-40B4-BE49-F238E27FC236}">
              <a16:creationId xmlns:a16="http://schemas.microsoft.com/office/drawing/2014/main" xmlns="" id="{00000000-0008-0000-1700-000076000000}"/>
            </a:ext>
          </a:extLst>
        </xdr:cNvPr>
        <xdr:cNvGrpSpPr/>
      </xdr:nvGrpSpPr>
      <xdr:grpSpPr>
        <a:xfrm>
          <a:off x="5878285" y="4925786"/>
          <a:ext cx="574223" cy="209550"/>
          <a:chOff x="5959928" y="3878036"/>
          <a:chExt cx="601437" cy="209550"/>
        </a:xfrm>
      </xdr:grpSpPr>
      <xdr:sp macro="" textlink="">
        <xdr:nvSpPr>
          <xdr:cNvPr id="116" name="Text Box 13">
            <a:extLst>
              <a:ext uri="{FF2B5EF4-FFF2-40B4-BE49-F238E27FC236}">
                <a16:creationId xmlns:a16="http://schemas.microsoft.com/office/drawing/2014/main" xmlns="" id="{00000000-0008-0000-1700-000074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sp macro="" textlink="">
        <xdr:nvSpPr>
          <xdr:cNvPr id="117" name="Line 14">
            <a:extLst>
              <a:ext uri="{FF2B5EF4-FFF2-40B4-BE49-F238E27FC236}">
                <a16:creationId xmlns:a16="http://schemas.microsoft.com/office/drawing/2014/main" xmlns="" id="{00000000-0008-0000-1700-000075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37</xdr:col>
      <xdr:colOff>2721</xdr:colOff>
      <xdr:row>25</xdr:row>
      <xdr:rowOff>193222</xdr:rowOff>
    </xdr:from>
    <xdr:to>
      <xdr:col>38</xdr:col>
      <xdr:colOff>291194</xdr:colOff>
      <xdr:row>27</xdr:row>
      <xdr:rowOff>8165</xdr:rowOff>
    </xdr:to>
    <xdr:grpSp>
      <xdr:nvGrpSpPr>
        <xdr:cNvPr id="119" name="Group 118">
          <a:extLst>
            <a:ext uri="{FF2B5EF4-FFF2-40B4-BE49-F238E27FC236}">
              <a16:creationId xmlns:a16="http://schemas.microsoft.com/office/drawing/2014/main" xmlns="" id="{00000000-0008-0000-1700-000077000000}"/>
            </a:ext>
          </a:extLst>
        </xdr:cNvPr>
        <xdr:cNvGrpSpPr/>
      </xdr:nvGrpSpPr>
      <xdr:grpSpPr>
        <a:xfrm>
          <a:off x="11187792" y="4887686"/>
          <a:ext cx="587831" cy="209550"/>
          <a:chOff x="5959928" y="3878036"/>
          <a:chExt cx="601437" cy="209550"/>
        </a:xfrm>
      </xdr:grpSpPr>
      <xdr:sp macro="" textlink="">
        <xdr:nvSpPr>
          <xdr:cNvPr id="120" name="Text Box 13">
            <a:extLst>
              <a:ext uri="{FF2B5EF4-FFF2-40B4-BE49-F238E27FC236}">
                <a16:creationId xmlns:a16="http://schemas.microsoft.com/office/drawing/2014/main" xmlns="" id="{00000000-0008-0000-1700-000078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sp macro="" textlink="">
        <xdr:nvSpPr>
          <xdr:cNvPr id="121" name="Line 14">
            <a:extLst>
              <a:ext uri="{FF2B5EF4-FFF2-40B4-BE49-F238E27FC236}">
                <a16:creationId xmlns:a16="http://schemas.microsoft.com/office/drawing/2014/main" xmlns="" id="{00000000-0008-0000-1700-000079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27</xdr:col>
      <xdr:colOff>272143</xdr:colOff>
      <xdr:row>41</xdr:row>
      <xdr:rowOff>95250</xdr:rowOff>
    </xdr:from>
    <xdr:to>
      <xdr:col>29</xdr:col>
      <xdr:colOff>247651</xdr:colOff>
      <xdr:row>42</xdr:row>
      <xdr:rowOff>73479</xdr:rowOff>
    </xdr:to>
    <xdr:grpSp>
      <xdr:nvGrpSpPr>
        <xdr:cNvPr id="122" name="Group 121">
          <a:extLst>
            <a:ext uri="{FF2B5EF4-FFF2-40B4-BE49-F238E27FC236}">
              <a16:creationId xmlns:a16="http://schemas.microsoft.com/office/drawing/2014/main" xmlns="" id="{00000000-0008-0000-1700-00007A000000}"/>
            </a:ext>
          </a:extLst>
        </xdr:cNvPr>
        <xdr:cNvGrpSpPr/>
      </xdr:nvGrpSpPr>
      <xdr:grpSpPr>
        <a:xfrm>
          <a:off x="8463643" y="8368393"/>
          <a:ext cx="574222" cy="209550"/>
          <a:chOff x="5959928" y="3878036"/>
          <a:chExt cx="601437" cy="209550"/>
        </a:xfrm>
      </xdr:grpSpPr>
      <xdr:sp macro="" textlink="">
        <xdr:nvSpPr>
          <xdr:cNvPr id="123" name="Text Box 13">
            <a:extLst>
              <a:ext uri="{FF2B5EF4-FFF2-40B4-BE49-F238E27FC236}">
                <a16:creationId xmlns:a16="http://schemas.microsoft.com/office/drawing/2014/main" xmlns="" id="{00000000-0008-0000-1700-00007B000000}"/>
              </a:ext>
            </a:extLst>
          </xdr:cNvPr>
          <xdr:cNvSpPr txBox="1">
            <a:spLocks noChangeArrowheads="1"/>
          </xdr:cNvSpPr>
        </xdr:nvSpPr>
        <xdr:spPr bwMode="auto">
          <a:xfrm>
            <a:off x="6313715" y="3878036"/>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sp macro="" textlink="">
        <xdr:nvSpPr>
          <xdr:cNvPr id="124" name="Line 14">
            <a:extLst>
              <a:ext uri="{FF2B5EF4-FFF2-40B4-BE49-F238E27FC236}">
                <a16:creationId xmlns:a16="http://schemas.microsoft.com/office/drawing/2014/main" xmlns="" id="{00000000-0008-0000-1700-00007C000000}"/>
              </a:ext>
            </a:extLst>
          </xdr:cNvPr>
          <xdr:cNvSpPr>
            <a:spLocks noChangeShapeType="1"/>
          </xdr:cNvSpPr>
        </xdr:nvSpPr>
        <xdr:spPr bwMode="auto">
          <a:xfrm flipH="1">
            <a:off x="5959928" y="3986892"/>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122464</xdr:colOff>
      <xdr:row>72</xdr:row>
      <xdr:rowOff>176893</xdr:rowOff>
    </xdr:from>
    <xdr:to>
      <xdr:col>2</xdr:col>
      <xdr:colOff>57150</xdr:colOff>
      <xdr:row>74</xdr:row>
      <xdr:rowOff>5443</xdr:rowOff>
    </xdr:to>
    <xdr:sp macro="" textlink="">
      <xdr:nvSpPr>
        <xdr:cNvPr id="125" name="Text Box 15">
          <a:extLst>
            <a:ext uri="{FF2B5EF4-FFF2-40B4-BE49-F238E27FC236}">
              <a16:creationId xmlns:a16="http://schemas.microsoft.com/office/drawing/2014/main" xmlns="" id="{00000000-0008-0000-1700-00007D000000}"/>
            </a:ext>
          </a:extLst>
        </xdr:cNvPr>
        <xdr:cNvSpPr txBox="1">
          <a:spLocks noChangeArrowheads="1"/>
        </xdr:cNvSpPr>
      </xdr:nvSpPr>
      <xdr:spPr bwMode="auto">
        <a:xfrm>
          <a:off x="367393" y="11742964"/>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1</xdr:col>
      <xdr:colOff>136071</xdr:colOff>
      <xdr:row>75</xdr:row>
      <xdr:rowOff>13607</xdr:rowOff>
    </xdr:from>
    <xdr:to>
      <xdr:col>2</xdr:col>
      <xdr:colOff>70757</xdr:colOff>
      <xdr:row>76</xdr:row>
      <xdr:rowOff>32657</xdr:rowOff>
    </xdr:to>
    <xdr:sp macro="" textlink="">
      <xdr:nvSpPr>
        <xdr:cNvPr id="126" name="Text Box 16">
          <a:extLst>
            <a:ext uri="{FF2B5EF4-FFF2-40B4-BE49-F238E27FC236}">
              <a16:creationId xmlns:a16="http://schemas.microsoft.com/office/drawing/2014/main" xmlns="" id="{00000000-0008-0000-1700-00007E000000}"/>
            </a:ext>
          </a:extLst>
        </xdr:cNvPr>
        <xdr:cNvSpPr txBox="1">
          <a:spLocks noChangeArrowheads="1"/>
        </xdr:cNvSpPr>
      </xdr:nvSpPr>
      <xdr:spPr bwMode="auto">
        <a:xfrm>
          <a:off x="381000" y="121511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1</xdr:col>
      <xdr:colOff>136072</xdr:colOff>
      <xdr:row>76</xdr:row>
      <xdr:rowOff>176892</xdr:rowOff>
    </xdr:from>
    <xdr:to>
      <xdr:col>2</xdr:col>
      <xdr:colOff>70758</xdr:colOff>
      <xdr:row>78</xdr:row>
      <xdr:rowOff>5442</xdr:rowOff>
    </xdr:to>
    <xdr:sp macro="" textlink="">
      <xdr:nvSpPr>
        <xdr:cNvPr id="127" name="Text Box 17">
          <a:extLst>
            <a:ext uri="{FF2B5EF4-FFF2-40B4-BE49-F238E27FC236}">
              <a16:creationId xmlns:a16="http://schemas.microsoft.com/office/drawing/2014/main" xmlns="" id="{00000000-0008-0000-1700-00007F000000}"/>
            </a:ext>
          </a:extLst>
        </xdr:cNvPr>
        <xdr:cNvSpPr txBox="1">
          <a:spLocks noChangeArrowheads="1"/>
        </xdr:cNvSpPr>
      </xdr:nvSpPr>
      <xdr:spPr bwMode="auto">
        <a:xfrm>
          <a:off x="381001" y="12504963"/>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xdr:from>
      <xdr:col>5</xdr:col>
      <xdr:colOff>54428</xdr:colOff>
      <xdr:row>29</xdr:row>
      <xdr:rowOff>163285</xdr:rowOff>
    </xdr:from>
    <xdr:to>
      <xdr:col>28</xdr:col>
      <xdr:colOff>190499</xdr:colOff>
      <xdr:row>46</xdr:row>
      <xdr:rowOff>68035</xdr:rowOff>
    </xdr:to>
    <xdr:sp macro="" textlink="">
      <xdr:nvSpPr>
        <xdr:cNvPr id="128" name="Oval 6">
          <a:extLst>
            <a:ext uri="{FF2B5EF4-FFF2-40B4-BE49-F238E27FC236}">
              <a16:creationId xmlns:a16="http://schemas.microsoft.com/office/drawing/2014/main" xmlns="" id="{00000000-0008-0000-1700-000080000000}"/>
            </a:ext>
          </a:extLst>
        </xdr:cNvPr>
        <xdr:cNvSpPr>
          <a:spLocks noChangeArrowheads="1"/>
        </xdr:cNvSpPr>
      </xdr:nvSpPr>
      <xdr:spPr bwMode="auto">
        <a:xfrm>
          <a:off x="1551214" y="4585606"/>
          <a:ext cx="7334249" cy="3864429"/>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244928</xdr:colOff>
      <xdr:row>51</xdr:row>
      <xdr:rowOff>13607</xdr:rowOff>
    </xdr:from>
    <xdr:to>
      <xdr:col>25</xdr:col>
      <xdr:colOff>228600</xdr:colOff>
      <xdr:row>52</xdr:row>
      <xdr:rowOff>160563</xdr:rowOff>
    </xdr:to>
    <xdr:sp macro="" textlink="">
      <xdr:nvSpPr>
        <xdr:cNvPr id="129" name="Oval 9">
          <a:extLst>
            <a:ext uri="{FF2B5EF4-FFF2-40B4-BE49-F238E27FC236}">
              <a16:creationId xmlns:a16="http://schemas.microsoft.com/office/drawing/2014/main" xmlns="" id="{00000000-0008-0000-1700-000081000000}"/>
            </a:ext>
          </a:extLst>
        </xdr:cNvPr>
        <xdr:cNvSpPr>
          <a:spLocks noChangeArrowheads="1"/>
        </xdr:cNvSpPr>
      </xdr:nvSpPr>
      <xdr:spPr bwMode="auto">
        <a:xfrm>
          <a:off x="7062107" y="9388928"/>
          <a:ext cx="922564" cy="378278"/>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258535</xdr:colOff>
      <xdr:row>52</xdr:row>
      <xdr:rowOff>176892</xdr:rowOff>
    </xdr:from>
    <xdr:to>
      <xdr:col>24</xdr:col>
      <xdr:colOff>193221</xdr:colOff>
      <xdr:row>55</xdr:row>
      <xdr:rowOff>46264</xdr:rowOff>
    </xdr:to>
    <xdr:grpSp>
      <xdr:nvGrpSpPr>
        <xdr:cNvPr id="133" name="Group 132">
          <a:extLst>
            <a:ext uri="{FF2B5EF4-FFF2-40B4-BE49-F238E27FC236}">
              <a16:creationId xmlns:a16="http://schemas.microsoft.com/office/drawing/2014/main" xmlns="" id="{00000000-0008-0000-1700-000085000000}"/>
            </a:ext>
          </a:extLst>
        </xdr:cNvPr>
        <xdr:cNvGrpSpPr/>
      </xdr:nvGrpSpPr>
      <xdr:grpSpPr>
        <a:xfrm>
          <a:off x="7252606" y="10831285"/>
          <a:ext cx="234044" cy="481693"/>
          <a:chOff x="7388678" y="9783535"/>
          <a:chExt cx="247650" cy="481693"/>
        </a:xfrm>
      </xdr:grpSpPr>
      <xdr:sp macro="" textlink="">
        <xdr:nvSpPr>
          <xdr:cNvPr id="131" name="Text Box 8">
            <a:extLst>
              <a:ext uri="{FF2B5EF4-FFF2-40B4-BE49-F238E27FC236}">
                <a16:creationId xmlns:a16="http://schemas.microsoft.com/office/drawing/2014/main" xmlns="" id="{00000000-0008-0000-1700-000083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sp macro="" textlink="">
        <xdr:nvSpPr>
          <xdr:cNvPr id="132" name="Line 13">
            <a:extLst>
              <a:ext uri="{FF2B5EF4-FFF2-40B4-BE49-F238E27FC236}">
                <a16:creationId xmlns:a16="http://schemas.microsoft.com/office/drawing/2014/main" xmlns="" id="{00000000-0008-0000-1700-000084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30</xdr:col>
      <xdr:colOff>95250</xdr:colOff>
      <xdr:row>52</xdr:row>
      <xdr:rowOff>217714</xdr:rowOff>
    </xdr:from>
    <xdr:to>
      <xdr:col>31</xdr:col>
      <xdr:colOff>29936</xdr:colOff>
      <xdr:row>55</xdr:row>
      <xdr:rowOff>87086</xdr:rowOff>
    </xdr:to>
    <xdr:grpSp>
      <xdr:nvGrpSpPr>
        <xdr:cNvPr id="135" name="Group 134">
          <a:extLst>
            <a:ext uri="{FF2B5EF4-FFF2-40B4-BE49-F238E27FC236}">
              <a16:creationId xmlns:a16="http://schemas.microsoft.com/office/drawing/2014/main" xmlns="" id="{00000000-0008-0000-1700-000087000000}"/>
            </a:ext>
          </a:extLst>
        </xdr:cNvPr>
        <xdr:cNvGrpSpPr/>
      </xdr:nvGrpSpPr>
      <xdr:grpSpPr>
        <a:xfrm>
          <a:off x="9184821" y="10872107"/>
          <a:ext cx="234044" cy="481693"/>
          <a:chOff x="7388678" y="9783535"/>
          <a:chExt cx="247650" cy="481693"/>
        </a:xfrm>
      </xdr:grpSpPr>
      <xdr:sp macro="" textlink="">
        <xdr:nvSpPr>
          <xdr:cNvPr id="136" name="Text Box 8">
            <a:extLst>
              <a:ext uri="{FF2B5EF4-FFF2-40B4-BE49-F238E27FC236}">
                <a16:creationId xmlns:a16="http://schemas.microsoft.com/office/drawing/2014/main" xmlns="" id="{00000000-0008-0000-1700-000088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sp macro="" textlink="">
        <xdr:nvSpPr>
          <xdr:cNvPr id="137" name="Line 13">
            <a:extLst>
              <a:ext uri="{FF2B5EF4-FFF2-40B4-BE49-F238E27FC236}">
                <a16:creationId xmlns:a16="http://schemas.microsoft.com/office/drawing/2014/main" xmlns="" id="{00000000-0008-0000-1700-000089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29</xdr:col>
      <xdr:colOff>122464</xdr:colOff>
      <xdr:row>50</xdr:row>
      <xdr:rowOff>217714</xdr:rowOff>
    </xdr:from>
    <xdr:to>
      <xdr:col>32</xdr:col>
      <xdr:colOff>106136</xdr:colOff>
      <xdr:row>52</xdr:row>
      <xdr:rowOff>133349</xdr:rowOff>
    </xdr:to>
    <xdr:sp macro="" textlink="">
      <xdr:nvSpPr>
        <xdr:cNvPr id="139" name="Oval 9">
          <a:extLst>
            <a:ext uri="{FF2B5EF4-FFF2-40B4-BE49-F238E27FC236}">
              <a16:creationId xmlns:a16="http://schemas.microsoft.com/office/drawing/2014/main" xmlns="" id="{00000000-0008-0000-1700-00008B000000}"/>
            </a:ext>
          </a:extLst>
        </xdr:cNvPr>
        <xdr:cNvSpPr>
          <a:spLocks noChangeArrowheads="1"/>
        </xdr:cNvSpPr>
      </xdr:nvSpPr>
      <xdr:spPr bwMode="auto">
        <a:xfrm>
          <a:off x="9130393" y="9361714"/>
          <a:ext cx="922564" cy="378278"/>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0</xdr:col>
      <xdr:colOff>231319</xdr:colOff>
      <xdr:row>21</xdr:row>
      <xdr:rowOff>122464</xdr:rowOff>
    </xdr:from>
    <xdr:to>
      <xdr:col>9</xdr:col>
      <xdr:colOff>136069</xdr:colOff>
      <xdr:row>23</xdr:row>
      <xdr:rowOff>54429</xdr:rowOff>
    </xdr:to>
    <xdr:pic>
      <xdr:nvPicPr>
        <xdr:cNvPr id="10" name="Picture 9">
          <a:extLst>
            <a:ext uri="{FF2B5EF4-FFF2-40B4-BE49-F238E27FC236}">
              <a16:creationId xmlns:a16="http://schemas.microsoft.com/office/drawing/2014/main" xmlns="" id="{00000000-0008-0000-1700-00000A000000}"/>
            </a:ext>
          </a:extLst>
        </xdr:cNvPr>
        <xdr:cNvPicPr>
          <a:picLocks noChangeAspect="1"/>
        </xdr:cNvPicPr>
      </xdr:nvPicPr>
      <xdr:blipFill rotWithShape="1">
        <a:blip xmlns:r="http://schemas.openxmlformats.org/officeDocument/2006/relationships" r:embed="rId3"/>
        <a:srcRect l="65187" t="47439" r="13047" b="49212"/>
        <a:stretch/>
      </xdr:blipFill>
      <xdr:spPr>
        <a:xfrm>
          <a:off x="231319" y="3578678"/>
          <a:ext cx="2653393" cy="326572"/>
        </a:xfrm>
        <a:prstGeom prst="rect">
          <a:avLst/>
        </a:prstGeom>
      </xdr:spPr>
    </xdr:pic>
    <xdr:clientData/>
  </xdr:twoCellAnchor>
  <xdr:twoCellAnchor>
    <xdr:from>
      <xdr:col>1</xdr:col>
      <xdr:colOff>108857</xdr:colOff>
      <xdr:row>81</xdr:row>
      <xdr:rowOff>13607</xdr:rowOff>
    </xdr:from>
    <xdr:to>
      <xdr:col>2</xdr:col>
      <xdr:colOff>43543</xdr:colOff>
      <xdr:row>82</xdr:row>
      <xdr:rowOff>32657</xdr:rowOff>
    </xdr:to>
    <xdr:sp macro="" textlink="">
      <xdr:nvSpPr>
        <xdr:cNvPr id="111" name="Text Box 2">
          <a:extLst>
            <a:ext uri="{FF2B5EF4-FFF2-40B4-BE49-F238E27FC236}">
              <a16:creationId xmlns:a16="http://schemas.microsoft.com/office/drawing/2014/main" xmlns="" id="{00000000-0008-0000-1700-00006F000000}"/>
            </a:ext>
          </a:extLst>
        </xdr:cNvPr>
        <xdr:cNvSpPr txBox="1">
          <a:spLocks noChangeArrowheads="1"/>
        </xdr:cNvSpPr>
      </xdr:nvSpPr>
      <xdr:spPr bwMode="auto">
        <a:xfrm>
          <a:off x="346982" y="18977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83</xdr:row>
      <xdr:rowOff>0</xdr:rowOff>
    </xdr:from>
    <xdr:to>
      <xdr:col>2</xdr:col>
      <xdr:colOff>43543</xdr:colOff>
      <xdr:row>84</xdr:row>
      <xdr:rowOff>19050</xdr:rowOff>
    </xdr:to>
    <xdr:sp macro="" textlink="">
      <xdr:nvSpPr>
        <xdr:cNvPr id="130" name="Text Box 3">
          <a:extLst>
            <a:ext uri="{FF2B5EF4-FFF2-40B4-BE49-F238E27FC236}">
              <a16:creationId xmlns:a16="http://schemas.microsoft.com/office/drawing/2014/main" xmlns="" id="{00000000-0008-0000-1700-000082000000}"/>
            </a:ext>
          </a:extLst>
        </xdr:cNvPr>
        <xdr:cNvSpPr txBox="1">
          <a:spLocks noChangeArrowheads="1"/>
        </xdr:cNvSpPr>
      </xdr:nvSpPr>
      <xdr:spPr bwMode="auto">
        <a:xfrm>
          <a:off x="346982" y="19345275"/>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clientData/>
  </xdr:twoCellAnchor>
  <xdr:twoCellAnchor>
    <xdr:from>
      <xdr:col>1</xdr:col>
      <xdr:colOff>122464</xdr:colOff>
      <xdr:row>84</xdr:row>
      <xdr:rowOff>176893</xdr:rowOff>
    </xdr:from>
    <xdr:to>
      <xdr:col>2</xdr:col>
      <xdr:colOff>57150</xdr:colOff>
      <xdr:row>86</xdr:row>
      <xdr:rowOff>5443</xdr:rowOff>
    </xdr:to>
    <xdr:sp macro="" textlink="">
      <xdr:nvSpPr>
        <xdr:cNvPr id="134" name="Text Box 15">
          <a:extLst>
            <a:ext uri="{FF2B5EF4-FFF2-40B4-BE49-F238E27FC236}">
              <a16:creationId xmlns:a16="http://schemas.microsoft.com/office/drawing/2014/main" xmlns="" id="{00000000-0008-0000-1700-000086000000}"/>
            </a:ext>
          </a:extLst>
        </xdr:cNvPr>
        <xdr:cNvSpPr txBox="1">
          <a:spLocks noChangeArrowheads="1"/>
        </xdr:cNvSpPr>
      </xdr:nvSpPr>
      <xdr:spPr bwMode="auto">
        <a:xfrm>
          <a:off x="360589" y="19712668"/>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clientData/>
  </xdr:twoCellAnchor>
  <xdr:twoCellAnchor>
    <xdr:from>
      <xdr:col>19</xdr:col>
      <xdr:colOff>149678</xdr:colOff>
      <xdr:row>51</xdr:row>
      <xdr:rowOff>13606</xdr:rowOff>
    </xdr:from>
    <xdr:to>
      <xdr:col>22</xdr:col>
      <xdr:colOff>133349</xdr:colOff>
      <xdr:row>52</xdr:row>
      <xdr:rowOff>160562</xdr:rowOff>
    </xdr:to>
    <xdr:sp macro="" textlink="">
      <xdr:nvSpPr>
        <xdr:cNvPr id="138" name="Oval 9">
          <a:extLst>
            <a:ext uri="{FF2B5EF4-FFF2-40B4-BE49-F238E27FC236}">
              <a16:creationId xmlns:a16="http://schemas.microsoft.com/office/drawing/2014/main" xmlns="" id="{00000000-0008-0000-1700-00008A000000}"/>
            </a:ext>
          </a:extLst>
        </xdr:cNvPr>
        <xdr:cNvSpPr>
          <a:spLocks noChangeArrowheads="1"/>
        </xdr:cNvSpPr>
      </xdr:nvSpPr>
      <xdr:spPr bwMode="auto">
        <a:xfrm>
          <a:off x="6027964" y="9974035"/>
          <a:ext cx="922564" cy="37827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193221</xdr:colOff>
      <xdr:row>52</xdr:row>
      <xdr:rowOff>220435</xdr:rowOff>
    </xdr:from>
    <xdr:to>
      <xdr:col>21</xdr:col>
      <xdr:colOff>127907</xdr:colOff>
      <xdr:row>55</xdr:row>
      <xdr:rowOff>89807</xdr:rowOff>
    </xdr:to>
    <xdr:grpSp>
      <xdr:nvGrpSpPr>
        <xdr:cNvPr id="140" name="Group 139">
          <a:extLst>
            <a:ext uri="{FF2B5EF4-FFF2-40B4-BE49-F238E27FC236}">
              <a16:creationId xmlns:a16="http://schemas.microsoft.com/office/drawing/2014/main" xmlns="" id="{00000000-0008-0000-1700-00008C000000}"/>
            </a:ext>
          </a:extLst>
        </xdr:cNvPr>
        <xdr:cNvGrpSpPr/>
      </xdr:nvGrpSpPr>
      <xdr:grpSpPr>
        <a:xfrm>
          <a:off x="6289221" y="10874828"/>
          <a:ext cx="234043" cy="481693"/>
          <a:chOff x="7388678" y="9783535"/>
          <a:chExt cx="247650" cy="481693"/>
        </a:xfrm>
      </xdr:grpSpPr>
      <xdr:sp macro="" textlink="">
        <xdr:nvSpPr>
          <xdr:cNvPr id="141" name="Text Box 8">
            <a:extLst>
              <a:ext uri="{FF2B5EF4-FFF2-40B4-BE49-F238E27FC236}">
                <a16:creationId xmlns:a16="http://schemas.microsoft.com/office/drawing/2014/main" xmlns="" id="{00000000-0008-0000-1700-00008D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sp macro="" textlink="">
        <xdr:nvSpPr>
          <xdr:cNvPr id="142" name="Line 13">
            <a:extLst>
              <a:ext uri="{FF2B5EF4-FFF2-40B4-BE49-F238E27FC236}">
                <a16:creationId xmlns:a16="http://schemas.microsoft.com/office/drawing/2014/main" xmlns="" id="{00000000-0008-0000-1700-00008E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30</xdr:col>
      <xdr:colOff>2721</xdr:colOff>
      <xdr:row>25</xdr:row>
      <xdr:rowOff>111579</xdr:rowOff>
    </xdr:from>
    <xdr:to>
      <xdr:col>32</xdr:col>
      <xdr:colOff>299357</xdr:colOff>
      <xdr:row>27</xdr:row>
      <xdr:rowOff>95248</xdr:rowOff>
    </xdr:to>
    <xdr:sp macro="" textlink="">
      <xdr:nvSpPr>
        <xdr:cNvPr id="143" name="Oval 9">
          <a:extLst>
            <a:ext uri="{FF2B5EF4-FFF2-40B4-BE49-F238E27FC236}">
              <a16:creationId xmlns:a16="http://schemas.microsoft.com/office/drawing/2014/main" xmlns="" id="{00000000-0008-0000-1700-00008F000000}"/>
            </a:ext>
          </a:extLst>
        </xdr:cNvPr>
        <xdr:cNvSpPr>
          <a:spLocks noChangeArrowheads="1"/>
        </xdr:cNvSpPr>
      </xdr:nvSpPr>
      <xdr:spPr bwMode="auto">
        <a:xfrm>
          <a:off x="9323614" y="4343400"/>
          <a:ext cx="922564" cy="37827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31</xdr:col>
      <xdr:colOff>40822</xdr:colOff>
      <xdr:row>27</xdr:row>
      <xdr:rowOff>108857</xdr:rowOff>
    </xdr:from>
    <xdr:to>
      <xdr:col>31</xdr:col>
      <xdr:colOff>288472</xdr:colOff>
      <xdr:row>29</xdr:row>
      <xdr:rowOff>209550</xdr:rowOff>
    </xdr:to>
    <xdr:grpSp>
      <xdr:nvGrpSpPr>
        <xdr:cNvPr id="144" name="Group 143">
          <a:extLst>
            <a:ext uri="{FF2B5EF4-FFF2-40B4-BE49-F238E27FC236}">
              <a16:creationId xmlns:a16="http://schemas.microsoft.com/office/drawing/2014/main" xmlns="" id="{00000000-0008-0000-1700-000090000000}"/>
            </a:ext>
          </a:extLst>
        </xdr:cNvPr>
        <xdr:cNvGrpSpPr/>
      </xdr:nvGrpSpPr>
      <xdr:grpSpPr>
        <a:xfrm>
          <a:off x="9429751" y="5197928"/>
          <a:ext cx="247650" cy="481693"/>
          <a:chOff x="7388678" y="9783535"/>
          <a:chExt cx="247650" cy="481693"/>
        </a:xfrm>
      </xdr:grpSpPr>
      <xdr:sp macro="" textlink="">
        <xdr:nvSpPr>
          <xdr:cNvPr id="145" name="Text Box 8">
            <a:extLst>
              <a:ext uri="{FF2B5EF4-FFF2-40B4-BE49-F238E27FC236}">
                <a16:creationId xmlns:a16="http://schemas.microsoft.com/office/drawing/2014/main" xmlns="" id="{00000000-0008-0000-1700-000091000000}"/>
              </a:ext>
            </a:extLst>
          </xdr:cNvPr>
          <xdr:cNvSpPr txBox="1">
            <a:spLocks noChangeArrowheads="1"/>
          </xdr:cNvSpPr>
        </xdr:nvSpPr>
        <xdr:spPr bwMode="auto">
          <a:xfrm>
            <a:off x="7388678" y="10055678"/>
            <a:ext cx="247650"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sp macro="" textlink="">
        <xdr:nvSpPr>
          <xdr:cNvPr id="146" name="Line 13">
            <a:extLst>
              <a:ext uri="{FF2B5EF4-FFF2-40B4-BE49-F238E27FC236}">
                <a16:creationId xmlns:a16="http://schemas.microsoft.com/office/drawing/2014/main" xmlns="" id="{00000000-0008-0000-1700-000092000000}"/>
              </a:ext>
            </a:extLst>
          </xdr:cNvPr>
          <xdr:cNvSpPr>
            <a:spLocks noChangeShapeType="1"/>
          </xdr:cNvSpPr>
        </xdr:nvSpPr>
        <xdr:spPr bwMode="auto">
          <a:xfrm flipV="1">
            <a:off x="7483929" y="978353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1</xdr:col>
      <xdr:colOff>40821</xdr:colOff>
      <xdr:row>16</xdr:row>
      <xdr:rowOff>95250</xdr:rowOff>
    </xdr:from>
    <xdr:to>
      <xdr:col>1</xdr:col>
      <xdr:colOff>193221</xdr:colOff>
      <xdr:row>18</xdr:row>
      <xdr:rowOff>29935</xdr:rowOff>
    </xdr:to>
    <xdr:grpSp>
      <xdr:nvGrpSpPr>
        <xdr:cNvPr id="147" name="Group 146">
          <a:extLst>
            <a:ext uri="{FF2B5EF4-FFF2-40B4-BE49-F238E27FC236}">
              <a16:creationId xmlns:a16="http://schemas.microsoft.com/office/drawing/2014/main" xmlns="" id="{00000000-0008-0000-1700-000093000000}"/>
            </a:ext>
          </a:extLst>
        </xdr:cNvPr>
        <xdr:cNvGrpSpPr/>
      </xdr:nvGrpSpPr>
      <xdr:grpSpPr>
        <a:xfrm>
          <a:off x="285750" y="3048000"/>
          <a:ext cx="152400" cy="397328"/>
          <a:chOff x="462644" y="2122714"/>
          <a:chExt cx="152400" cy="397328"/>
        </a:xfrm>
      </xdr:grpSpPr>
      <xdr:pic>
        <xdr:nvPicPr>
          <xdr:cNvPr id="148" name="Picture 147" descr="http://ebs.toyotavn.com.vn:8000/OA_MEDIA/fwkhp_folder.gif">
            <a:extLst>
              <a:ext uri="{FF2B5EF4-FFF2-40B4-BE49-F238E27FC236}">
                <a16:creationId xmlns:a16="http://schemas.microsoft.com/office/drawing/2014/main" xmlns="" id="{00000000-0008-0000-1700-00009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9" name="Picture 148" descr="http://ebs.toyotavn.com.vn:8000/OA_MEDIA/fwkhp_folder.gif">
            <a:extLst>
              <a:ext uri="{FF2B5EF4-FFF2-40B4-BE49-F238E27FC236}">
                <a16:creationId xmlns:a16="http://schemas.microsoft.com/office/drawing/2014/main" xmlns="" id="{00000000-0008-0000-1700-00009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149679</xdr:colOff>
      <xdr:row>11</xdr:row>
      <xdr:rowOff>136072</xdr:rowOff>
    </xdr:from>
    <xdr:to>
      <xdr:col>9</xdr:col>
      <xdr:colOff>231321</xdr:colOff>
      <xdr:row>12</xdr:row>
      <xdr:rowOff>204108</xdr:rowOff>
    </xdr:to>
    <xdr:sp macro="" textlink="">
      <xdr:nvSpPr>
        <xdr:cNvPr id="150" name="Rectangle 149">
          <a:extLst>
            <a:ext uri="{FF2B5EF4-FFF2-40B4-BE49-F238E27FC236}">
              <a16:creationId xmlns:a16="http://schemas.microsoft.com/office/drawing/2014/main" xmlns="" id="{00000000-0008-0000-1700-000096000000}"/>
            </a:ext>
          </a:extLst>
        </xdr:cNvPr>
        <xdr:cNvSpPr/>
      </xdr:nvSpPr>
      <xdr:spPr>
        <a:xfrm>
          <a:off x="149679" y="1973036"/>
          <a:ext cx="2830285"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xdr:colOff>
      <xdr:row>57</xdr:row>
      <xdr:rowOff>190501</xdr:rowOff>
    </xdr:from>
    <xdr:to>
      <xdr:col>16</xdr:col>
      <xdr:colOff>0</xdr:colOff>
      <xdr:row>66</xdr:row>
      <xdr:rowOff>54429</xdr:rowOff>
    </xdr:to>
    <xdr:sp macro="" textlink="">
      <xdr:nvSpPr>
        <xdr:cNvPr id="11" name="Rectangle 10">
          <a:extLst>
            <a:ext uri="{FF2B5EF4-FFF2-40B4-BE49-F238E27FC236}">
              <a16:creationId xmlns:a16="http://schemas.microsoft.com/office/drawing/2014/main" xmlns="" id="{00000000-0008-0000-1700-00000B000000}"/>
            </a:ext>
          </a:extLst>
        </xdr:cNvPr>
        <xdr:cNvSpPr/>
      </xdr:nvSpPr>
      <xdr:spPr>
        <a:xfrm>
          <a:off x="4599215" y="11851822"/>
          <a:ext cx="299356" cy="1646464"/>
        </a:xfrm>
        <a:prstGeom prst="rect">
          <a:avLst/>
        </a:prstGeom>
        <a:solidFill>
          <a:schemeClr val="accent1">
            <a:alpha val="0"/>
          </a:scheme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2721</xdr:colOff>
      <xdr:row>58</xdr:row>
      <xdr:rowOff>16329</xdr:rowOff>
    </xdr:from>
    <xdr:to>
      <xdr:col>29</xdr:col>
      <xdr:colOff>299356</xdr:colOff>
      <xdr:row>66</xdr:row>
      <xdr:rowOff>27214</xdr:rowOff>
    </xdr:to>
    <xdr:sp macro="" textlink="">
      <xdr:nvSpPr>
        <xdr:cNvPr id="152" name="Rectangle 151">
          <a:extLst>
            <a:ext uri="{FF2B5EF4-FFF2-40B4-BE49-F238E27FC236}">
              <a16:creationId xmlns:a16="http://schemas.microsoft.com/office/drawing/2014/main" xmlns="" id="{00000000-0008-0000-1700-000098000000}"/>
            </a:ext>
          </a:extLst>
        </xdr:cNvPr>
        <xdr:cNvSpPr/>
      </xdr:nvSpPr>
      <xdr:spPr>
        <a:xfrm>
          <a:off x="8792935" y="11881758"/>
          <a:ext cx="296635" cy="1589313"/>
        </a:xfrm>
        <a:prstGeom prst="rect">
          <a:avLst/>
        </a:prstGeom>
        <a:solidFill>
          <a:schemeClr val="accent1">
            <a:alpha val="0"/>
          </a:scheme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68036</xdr:colOff>
      <xdr:row>4</xdr:row>
      <xdr:rowOff>54429</xdr:rowOff>
    </xdr:from>
    <xdr:to>
      <xdr:col>19</xdr:col>
      <xdr:colOff>449035</xdr:colOff>
      <xdr:row>4</xdr:row>
      <xdr:rowOff>54429</xdr:rowOff>
    </xdr:to>
    <xdr:cxnSp macro="">
      <xdr:nvCxnSpPr>
        <xdr:cNvPr id="3" name="Straight Connector 2">
          <a:extLst>
            <a:ext uri="{FF2B5EF4-FFF2-40B4-BE49-F238E27FC236}">
              <a16:creationId xmlns:a16="http://schemas.microsoft.com/office/drawing/2014/main" xmlns="" id="{00000000-0008-0000-1800-000003000000}"/>
            </a:ext>
          </a:extLst>
        </xdr:cNvPr>
        <xdr:cNvCxnSpPr/>
      </xdr:nvCxnSpPr>
      <xdr:spPr>
        <a:xfrm>
          <a:off x="306161" y="730704"/>
          <a:ext cx="113537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6</xdr:col>
      <xdr:colOff>258536</xdr:colOff>
      <xdr:row>3</xdr:row>
      <xdr:rowOff>182336</xdr:rowOff>
    </xdr:to>
    <xdr:grpSp>
      <xdr:nvGrpSpPr>
        <xdr:cNvPr id="4" name="Group 3">
          <a:extLst>
            <a:ext uri="{FF2B5EF4-FFF2-40B4-BE49-F238E27FC236}">
              <a16:creationId xmlns:a16="http://schemas.microsoft.com/office/drawing/2014/main" xmlns="" id="{00000000-0008-0000-1800-000004000000}"/>
            </a:ext>
          </a:extLst>
        </xdr:cNvPr>
        <xdr:cNvGrpSpPr/>
      </xdr:nvGrpSpPr>
      <xdr:grpSpPr>
        <a:xfrm>
          <a:off x="337086" y="303810"/>
          <a:ext cx="2988500" cy="364301"/>
          <a:chOff x="425533" y="103785"/>
          <a:chExt cx="3221182" cy="364301"/>
        </a:xfrm>
      </xdr:grpSpPr>
      <xdr:sp macro="" textlink="">
        <xdr:nvSpPr>
          <xdr:cNvPr id="5" name="Rectangle 4">
            <a:extLst>
              <a:ext uri="{FF2B5EF4-FFF2-40B4-BE49-F238E27FC236}">
                <a16:creationId xmlns:a16="http://schemas.microsoft.com/office/drawing/2014/main" xmlns="" id="{00000000-0008-0000-1800-000005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6" name="Group 5">
            <a:extLst>
              <a:ext uri="{FF2B5EF4-FFF2-40B4-BE49-F238E27FC236}">
                <a16:creationId xmlns:a16="http://schemas.microsoft.com/office/drawing/2014/main" xmlns="" id="{00000000-0008-0000-1800-000006000000}"/>
              </a:ext>
            </a:extLst>
          </xdr:cNvPr>
          <xdr:cNvGrpSpPr/>
        </xdr:nvGrpSpPr>
        <xdr:grpSpPr>
          <a:xfrm>
            <a:off x="425533" y="103785"/>
            <a:ext cx="2336716" cy="364301"/>
            <a:chOff x="425533" y="103785"/>
            <a:chExt cx="2336716" cy="364301"/>
          </a:xfrm>
        </xdr:grpSpPr>
        <xdr:sp macro="" textlink="">
          <xdr:nvSpPr>
            <xdr:cNvPr id="7" name="Rectangle 6">
              <a:extLst>
                <a:ext uri="{FF2B5EF4-FFF2-40B4-BE49-F238E27FC236}">
                  <a16:creationId xmlns:a16="http://schemas.microsoft.com/office/drawing/2014/main" xmlns="" id="{00000000-0008-0000-1800-000007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8" name="Straight Connector 7">
              <a:extLst>
                <a:ext uri="{FF2B5EF4-FFF2-40B4-BE49-F238E27FC236}">
                  <a16:creationId xmlns:a16="http://schemas.microsoft.com/office/drawing/2014/main" xmlns="" id="{00000000-0008-0000-1800-000008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800-000009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1800-00000A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15</xdr:col>
      <xdr:colOff>108487</xdr:colOff>
      <xdr:row>2</xdr:row>
      <xdr:rowOff>113310</xdr:rowOff>
    </xdr:from>
    <xdr:to>
      <xdr:col>20</xdr:col>
      <xdr:colOff>1</xdr:colOff>
      <xdr:row>4</xdr:row>
      <xdr:rowOff>40823</xdr:rowOff>
    </xdr:to>
    <xdr:grpSp>
      <xdr:nvGrpSpPr>
        <xdr:cNvPr id="11" name="Group 10">
          <a:extLst>
            <a:ext uri="{FF2B5EF4-FFF2-40B4-BE49-F238E27FC236}">
              <a16:creationId xmlns:a16="http://schemas.microsoft.com/office/drawing/2014/main" xmlns="" id="{00000000-0008-0000-1800-00000B000000}"/>
            </a:ext>
          </a:extLst>
        </xdr:cNvPr>
        <xdr:cNvGrpSpPr/>
      </xdr:nvGrpSpPr>
      <xdr:grpSpPr>
        <a:xfrm>
          <a:off x="7995187" y="408585"/>
          <a:ext cx="2272764" cy="308513"/>
          <a:chOff x="8502570" y="494310"/>
          <a:chExt cx="2919266" cy="308513"/>
        </a:xfrm>
      </xdr:grpSpPr>
      <xdr:sp macro="" textlink="">
        <xdr:nvSpPr>
          <xdr:cNvPr id="12" name="Rectangle 11">
            <a:extLst>
              <a:ext uri="{FF2B5EF4-FFF2-40B4-BE49-F238E27FC236}">
                <a16:creationId xmlns:a16="http://schemas.microsoft.com/office/drawing/2014/main" xmlns="" id="{00000000-0008-0000-1800-00000C000000}"/>
              </a:ext>
            </a:extLst>
          </xdr:cNvPr>
          <xdr:cNvSpPr/>
        </xdr:nvSpPr>
        <xdr:spPr>
          <a:xfrm>
            <a:off x="8502570" y="502477"/>
            <a:ext cx="984512" cy="30034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3" name="Rectangle 12">
            <a:extLst>
              <a:ext uri="{FF2B5EF4-FFF2-40B4-BE49-F238E27FC236}">
                <a16:creationId xmlns:a16="http://schemas.microsoft.com/office/drawing/2014/main" xmlns="" id="{00000000-0008-0000-1800-00000D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4" name="Rectangle 13">
            <a:extLst>
              <a:ext uri="{FF2B5EF4-FFF2-40B4-BE49-F238E27FC236}">
                <a16:creationId xmlns:a16="http://schemas.microsoft.com/office/drawing/2014/main" xmlns="" id="{00000000-0008-0000-1800-00000E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editAs="oneCell">
    <xdr:from>
      <xdr:col>4</xdr:col>
      <xdr:colOff>0</xdr:colOff>
      <xdr:row>29</xdr:row>
      <xdr:rowOff>0</xdr:rowOff>
    </xdr:from>
    <xdr:to>
      <xdr:col>4</xdr:col>
      <xdr:colOff>38100</xdr:colOff>
      <xdr:row>29</xdr:row>
      <xdr:rowOff>38100</xdr:rowOff>
    </xdr:to>
    <xdr:pic>
      <xdr:nvPicPr>
        <xdr:cNvPr id="15" name="Picture 14" descr="http://ebs.toyotavn.com.vn:8000/OA_HTML/cabo/images/t.gif">
          <a:extLst>
            <a:ext uri="{FF2B5EF4-FFF2-40B4-BE49-F238E27FC236}">
              <a16:creationId xmlns:a16="http://schemas.microsoft.com/office/drawing/2014/main" xmlns="" id="{00000000-0008-0000-1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73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38100</xdr:colOff>
      <xdr:row>29</xdr:row>
      <xdr:rowOff>38100</xdr:rowOff>
    </xdr:to>
    <xdr:pic>
      <xdr:nvPicPr>
        <xdr:cNvPr id="17" name="Picture 16" descr="http://ebs.toyotavn.com.vn:8000/OA_HTML/cabo/images/t.gif">
          <a:extLst>
            <a:ext uri="{FF2B5EF4-FFF2-40B4-BE49-F238E27FC236}">
              <a16:creationId xmlns:a16="http://schemas.microsoft.com/office/drawing/2014/main" xmlns="" id="{00000000-0008-0000-18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65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38100</xdr:colOff>
      <xdr:row>29</xdr:row>
      <xdr:rowOff>38100</xdr:rowOff>
    </xdr:to>
    <xdr:pic>
      <xdr:nvPicPr>
        <xdr:cNvPr id="18" name="Picture 17" descr="http://ebs.toyotavn.com.vn:8000/OA_HTML/cabo/images/t.gif">
          <a:extLst>
            <a:ext uri="{FF2B5EF4-FFF2-40B4-BE49-F238E27FC236}">
              <a16:creationId xmlns:a16="http://schemas.microsoft.com/office/drawing/2014/main" xmlns="" id="{00000000-0008-0000-18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73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38100</xdr:colOff>
      <xdr:row>29</xdr:row>
      <xdr:rowOff>38100</xdr:rowOff>
    </xdr:to>
    <xdr:pic>
      <xdr:nvPicPr>
        <xdr:cNvPr id="19" name="Picture 18" descr="http://ebs.toyotavn.com.vn:8000/OA_HTML/cabo/images/t.gif">
          <a:extLst>
            <a:ext uri="{FF2B5EF4-FFF2-40B4-BE49-F238E27FC236}">
              <a16:creationId xmlns:a16="http://schemas.microsoft.com/office/drawing/2014/main" xmlns="" id="{00000000-0008-0000-18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65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38100</xdr:colOff>
      <xdr:row>29</xdr:row>
      <xdr:rowOff>38100</xdr:rowOff>
    </xdr:to>
    <xdr:pic>
      <xdr:nvPicPr>
        <xdr:cNvPr id="20" name="Picture 19" descr="http://ebs.toyotavn.com.vn:8000/OA_HTML/cabo/images/t.gif">
          <a:extLst>
            <a:ext uri="{FF2B5EF4-FFF2-40B4-BE49-F238E27FC236}">
              <a16:creationId xmlns:a16="http://schemas.microsoft.com/office/drawing/2014/main" xmlns="" id="{00000000-0008-0000-18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73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38100</xdr:colOff>
      <xdr:row>29</xdr:row>
      <xdr:rowOff>38100</xdr:rowOff>
    </xdr:to>
    <xdr:pic>
      <xdr:nvPicPr>
        <xdr:cNvPr id="22" name="Picture 21" descr="http://ebs.toyotavn.com.vn:8000/OA_HTML/cabo/images/t.gif">
          <a:extLst>
            <a:ext uri="{FF2B5EF4-FFF2-40B4-BE49-F238E27FC236}">
              <a16:creationId xmlns:a16="http://schemas.microsoft.com/office/drawing/2014/main" xmlns="" id="{00000000-0008-0000-18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6525" y="65913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122465</xdr:colOff>
      <xdr:row>12</xdr:row>
      <xdr:rowOff>54429</xdr:rowOff>
    </xdr:from>
    <xdr:to>
      <xdr:col>12</xdr:col>
      <xdr:colOff>280308</xdr:colOff>
      <xdr:row>15</xdr:row>
      <xdr:rowOff>225878</xdr:rowOff>
    </xdr:to>
    <xdr:grpSp>
      <xdr:nvGrpSpPr>
        <xdr:cNvPr id="48" name="Group 47">
          <a:extLst>
            <a:ext uri="{FF2B5EF4-FFF2-40B4-BE49-F238E27FC236}">
              <a16:creationId xmlns:a16="http://schemas.microsoft.com/office/drawing/2014/main" xmlns="" id="{00000000-0008-0000-1800-000030000000}"/>
            </a:ext>
          </a:extLst>
        </xdr:cNvPr>
        <xdr:cNvGrpSpPr/>
      </xdr:nvGrpSpPr>
      <xdr:grpSpPr>
        <a:xfrm>
          <a:off x="6447065" y="2073729"/>
          <a:ext cx="157843" cy="857249"/>
          <a:chOff x="6858001" y="2122714"/>
          <a:chExt cx="157843" cy="865414"/>
        </a:xfrm>
      </xdr:grpSpPr>
      <xdr:pic>
        <xdr:nvPicPr>
          <xdr:cNvPr id="26" name="Picture 25" descr="http://ebs.toyotavn.com.vn:8000/OA_MEDIA/fwkhp_folder.gif">
            <a:extLst>
              <a:ext uri="{FF2B5EF4-FFF2-40B4-BE49-F238E27FC236}">
                <a16:creationId xmlns:a16="http://schemas.microsoft.com/office/drawing/2014/main" xmlns="" id="{00000000-0008-0000-18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1"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descr="http://ebs.toyotavn.com.vn:8000/OA_MEDIA/fwkhp_folder.gif">
            <a:extLst>
              <a:ext uri="{FF2B5EF4-FFF2-40B4-BE49-F238E27FC236}">
                <a16:creationId xmlns:a16="http://schemas.microsoft.com/office/drawing/2014/main" xmlns="" id="{00000000-0008-0000-18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1"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descr="http://ebs.toyotavn.com.vn:8000/OA_MEDIA/fwkhp_folder.gif">
            <a:extLst>
              <a:ext uri="{FF2B5EF4-FFF2-40B4-BE49-F238E27FC236}">
                <a16:creationId xmlns:a16="http://schemas.microsoft.com/office/drawing/2014/main" xmlns="" id="{00000000-0008-0000-18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0723"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28" descr="http://ebs.toyotavn.com.vn:8000/OA_MEDIA/fwkhp_folder.gif">
            <a:extLst>
              <a:ext uri="{FF2B5EF4-FFF2-40B4-BE49-F238E27FC236}">
                <a16:creationId xmlns:a16="http://schemas.microsoft.com/office/drawing/2014/main" xmlns="" id="{00000000-0008-0000-18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3444"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16</xdr:col>
      <xdr:colOff>469074</xdr:colOff>
      <xdr:row>4</xdr:row>
      <xdr:rowOff>80654</xdr:rowOff>
    </xdr:from>
    <xdr:to>
      <xdr:col>19</xdr:col>
      <xdr:colOff>517071</xdr:colOff>
      <xdr:row>5</xdr:row>
      <xdr:rowOff>136071</xdr:rowOff>
    </xdr:to>
    <xdr:sp macro="" textlink="">
      <xdr:nvSpPr>
        <xdr:cNvPr id="30" name="Rectangle 29">
          <a:extLst>
            <a:ext uri="{FF2B5EF4-FFF2-40B4-BE49-F238E27FC236}">
              <a16:creationId xmlns:a16="http://schemas.microsoft.com/office/drawing/2014/main" xmlns="" id="{00000000-0008-0000-1800-00001E000000}"/>
            </a:ext>
          </a:extLst>
        </xdr:cNvPr>
        <xdr:cNvSpPr/>
      </xdr:nvSpPr>
      <xdr:spPr>
        <a:xfrm>
          <a:off x="9851199" y="756929"/>
          <a:ext cx="1876797"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13</xdr:col>
      <xdr:colOff>326570</xdr:colOff>
      <xdr:row>5</xdr:row>
      <xdr:rowOff>136071</xdr:rowOff>
    </xdr:from>
    <xdr:to>
      <xdr:col>16</xdr:col>
      <xdr:colOff>521524</xdr:colOff>
      <xdr:row>7</xdr:row>
      <xdr:rowOff>136071</xdr:rowOff>
    </xdr:to>
    <xdr:sp macro="" textlink="">
      <xdr:nvSpPr>
        <xdr:cNvPr id="32" name="Rectangle 31">
          <a:extLst>
            <a:ext uri="{FF2B5EF4-FFF2-40B4-BE49-F238E27FC236}">
              <a16:creationId xmlns:a16="http://schemas.microsoft.com/office/drawing/2014/main" xmlns="" id="{00000000-0008-0000-1800-000020000000}"/>
            </a:ext>
          </a:extLst>
        </xdr:cNvPr>
        <xdr:cNvSpPr/>
      </xdr:nvSpPr>
      <xdr:spPr>
        <a:xfrm>
          <a:off x="7879895" y="1002846"/>
          <a:ext cx="2023754" cy="3524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Favorites</a:t>
          </a:r>
        </a:p>
      </xdr:txBody>
    </xdr:sp>
    <xdr:clientData/>
  </xdr:twoCellAnchor>
  <xdr:twoCellAnchor>
    <xdr:from>
      <xdr:col>0</xdr:col>
      <xdr:colOff>179613</xdr:colOff>
      <xdr:row>6</xdr:row>
      <xdr:rowOff>152400</xdr:rowOff>
    </xdr:from>
    <xdr:to>
      <xdr:col>5</xdr:col>
      <xdr:colOff>129639</xdr:colOff>
      <xdr:row>9</xdr:row>
      <xdr:rowOff>1</xdr:rowOff>
    </xdr:to>
    <xdr:sp macro="" textlink="">
      <xdr:nvSpPr>
        <xdr:cNvPr id="33" name="Rectangle 32">
          <a:extLst>
            <a:ext uri="{FF2B5EF4-FFF2-40B4-BE49-F238E27FC236}">
              <a16:creationId xmlns:a16="http://schemas.microsoft.com/office/drawing/2014/main" xmlns="" id="{00000000-0008-0000-1800-000021000000}"/>
            </a:ext>
          </a:extLst>
        </xdr:cNvPr>
        <xdr:cNvSpPr/>
      </xdr:nvSpPr>
      <xdr:spPr>
        <a:xfrm>
          <a:off x="179613" y="1209675"/>
          <a:ext cx="26265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12</xdr:col>
      <xdr:colOff>598715</xdr:colOff>
      <xdr:row>8</xdr:row>
      <xdr:rowOff>163286</xdr:rowOff>
    </xdr:from>
    <xdr:to>
      <xdr:col>15</xdr:col>
      <xdr:colOff>0</xdr:colOff>
      <xdr:row>10</xdr:row>
      <xdr:rowOff>13607</xdr:rowOff>
    </xdr:to>
    <xdr:sp macro="" textlink="">
      <xdr:nvSpPr>
        <xdr:cNvPr id="38" name="Rounded Rectangle 37">
          <a:extLst>
            <a:ext uri="{FF2B5EF4-FFF2-40B4-BE49-F238E27FC236}">
              <a16:creationId xmlns:a16="http://schemas.microsoft.com/office/drawing/2014/main" xmlns="" id="{00000000-0008-0000-1800-000026000000}"/>
            </a:ext>
          </a:extLst>
        </xdr:cNvPr>
        <xdr:cNvSpPr/>
      </xdr:nvSpPr>
      <xdr:spPr>
        <a:xfrm>
          <a:off x="7542440" y="1515836"/>
          <a:ext cx="1230085"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12</xdr:col>
      <xdr:colOff>544287</xdr:colOff>
      <xdr:row>13</xdr:row>
      <xdr:rowOff>13607</xdr:rowOff>
    </xdr:from>
    <xdr:to>
      <xdr:col>16</xdr:col>
      <xdr:colOff>68037</xdr:colOff>
      <xdr:row>14</xdr:row>
      <xdr:rowOff>40822</xdr:rowOff>
    </xdr:to>
    <xdr:sp macro="" textlink="">
      <xdr:nvSpPr>
        <xdr:cNvPr id="39" name="Rectangle 38">
          <a:extLst>
            <a:ext uri="{FF2B5EF4-FFF2-40B4-BE49-F238E27FC236}">
              <a16:creationId xmlns:a16="http://schemas.microsoft.com/office/drawing/2014/main" xmlns="" id="{00000000-0008-0000-1800-000027000000}"/>
            </a:ext>
          </a:extLst>
        </xdr:cNvPr>
        <xdr:cNvSpPr/>
      </xdr:nvSpPr>
      <xdr:spPr>
        <a:xfrm>
          <a:off x="4463144" y="2272393"/>
          <a:ext cx="1973036"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449035</xdr:colOff>
      <xdr:row>12</xdr:row>
      <xdr:rowOff>40822</xdr:rowOff>
    </xdr:from>
    <xdr:to>
      <xdr:col>15</xdr:col>
      <xdr:colOff>394607</xdr:colOff>
      <xdr:row>13</xdr:row>
      <xdr:rowOff>13607</xdr:rowOff>
    </xdr:to>
    <xdr:sp macro="" textlink="">
      <xdr:nvSpPr>
        <xdr:cNvPr id="40" name="Right Arrow 39">
          <a:extLst>
            <a:ext uri="{FF2B5EF4-FFF2-40B4-BE49-F238E27FC236}">
              <a16:creationId xmlns:a16="http://schemas.microsoft.com/office/drawing/2014/main" xmlns="" id="{00000000-0008-0000-1800-000028000000}"/>
            </a:ext>
          </a:extLst>
        </xdr:cNvPr>
        <xdr:cNvSpPr/>
      </xdr:nvSpPr>
      <xdr:spPr>
        <a:xfrm>
          <a:off x="5563960" y="2060122"/>
          <a:ext cx="555172" cy="2013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235404</xdr:colOff>
      <xdr:row>49</xdr:row>
      <xdr:rowOff>100692</xdr:rowOff>
    </xdr:from>
    <xdr:to>
      <xdr:col>3</xdr:col>
      <xdr:colOff>4083</xdr:colOff>
      <xdr:row>50</xdr:row>
      <xdr:rowOff>141513</xdr:rowOff>
    </xdr:to>
    <xdr:sp macro="" textlink="">
      <xdr:nvSpPr>
        <xdr:cNvPr id="41" name="Rounded Rectangle 40">
          <a:extLst>
            <a:ext uri="{FF2B5EF4-FFF2-40B4-BE49-F238E27FC236}">
              <a16:creationId xmlns:a16="http://schemas.microsoft.com/office/drawing/2014/main" xmlns="" id="{00000000-0008-0000-1800-000029000000}"/>
            </a:ext>
          </a:extLst>
        </xdr:cNvPr>
        <xdr:cNvSpPr/>
      </xdr:nvSpPr>
      <xdr:spPr>
        <a:xfrm>
          <a:off x="235404" y="8060871"/>
          <a:ext cx="123825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3</xdr:col>
      <xdr:colOff>394607</xdr:colOff>
      <xdr:row>21</xdr:row>
      <xdr:rowOff>149678</xdr:rowOff>
    </xdr:from>
    <xdr:to>
      <xdr:col>4</xdr:col>
      <xdr:colOff>367392</xdr:colOff>
      <xdr:row>26</xdr:row>
      <xdr:rowOff>176892</xdr:rowOff>
    </xdr:to>
    <xdr:sp macro="" textlink="">
      <xdr:nvSpPr>
        <xdr:cNvPr id="35" name="Rectangle 34">
          <a:extLst>
            <a:ext uri="{FF2B5EF4-FFF2-40B4-BE49-F238E27FC236}">
              <a16:creationId xmlns:a16="http://schemas.microsoft.com/office/drawing/2014/main" xmlns="" id="{00000000-0008-0000-1800-000023000000}"/>
            </a:ext>
          </a:extLst>
        </xdr:cNvPr>
        <xdr:cNvSpPr/>
      </xdr:nvSpPr>
      <xdr:spPr>
        <a:xfrm>
          <a:off x="1864178" y="3415392"/>
          <a:ext cx="585107" cy="979714"/>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chemeClr val="bg1"/>
            </a:solidFill>
          </a:endParaRPr>
        </a:p>
        <a:p>
          <a:pPr algn="ctr"/>
          <a:r>
            <a:rPr lang="en-US" sz="1100" b="1">
              <a:solidFill>
                <a:schemeClr val="bg1"/>
              </a:solidFill>
            </a:rPr>
            <a:t>EKV</a:t>
          </a:r>
        </a:p>
        <a:p>
          <a:pPr algn="ctr"/>
          <a:endParaRPr lang="en-US" sz="1100" b="1">
            <a:solidFill>
              <a:schemeClr val="bg1"/>
            </a:solidFill>
          </a:endParaRPr>
        </a:p>
        <a:p>
          <a:pPr algn="ctr"/>
          <a:r>
            <a:rPr lang="en-US" sz="1100" b="1">
              <a:solidFill>
                <a:schemeClr val="bg1"/>
              </a:solidFill>
            </a:rPr>
            <a:t>All</a:t>
          </a:r>
        </a:p>
        <a:p>
          <a:pPr algn="ctr"/>
          <a:endParaRPr lang="en-US" sz="1100" b="1">
            <a:solidFill>
              <a:schemeClr val="bg1"/>
            </a:solidFill>
          </a:endParaRPr>
        </a:p>
      </xdr:txBody>
    </xdr:sp>
    <xdr:clientData/>
  </xdr:twoCellAnchor>
  <xdr:twoCellAnchor>
    <xdr:from>
      <xdr:col>2</xdr:col>
      <xdr:colOff>435428</xdr:colOff>
      <xdr:row>23</xdr:row>
      <xdr:rowOff>149678</xdr:rowOff>
    </xdr:from>
    <xdr:to>
      <xdr:col>3</xdr:col>
      <xdr:colOff>122464</xdr:colOff>
      <xdr:row>25</xdr:row>
      <xdr:rowOff>108857</xdr:rowOff>
    </xdr:to>
    <xdr:sp macro="" textlink="">
      <xdr:nvSpPr>
        <xdr:cNvPr id="36" name="Left Arrow 35">
          <a:extLst>
            <a:ext uri="{FF2B5EF4-FFF2-40B4-BE49-F238E27FC236}">
              <a16:creationId xmlns:a16="http://schemas.microsoft.com/office/drawing/2014/main" xmlns="" id="{00000000-0008-0000-1800-000024000000}"/>
            </a:ext>
          </a:extLst>
        </xdr:cNvPr>
        <xdr:cNvSpPr/>
      </xdr:nvSpPr>
      <xdr:spPr>
        <a:xfrm>
          <a:off x="1283153" y="3769178"/>
          <a:ext cx="296636" cy="34017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57151</xdr:colOff>
      <xdr:row>22</xdr:row>
      <xdr:rowOff>138794</xdr:rowOff>
    </xdr:from>
    <xdr:to>
      <xdr:col>3</xdr:col>
      <xdr:colOff>231322</xdr:colOff>
      <xdr:row>25</xdr:row>
      <xdr:rowOff>149679</xdr:rowOff>
    </xdr:to>
    <xdr:sp macro="" textlink="">
      <xdr:nvSpPr>
        <xdr:cNvPr id="37" name="Rectangle 36">
          <a:extLst>
            <a:ext uri="{FF2B5EF4-FFF2-40B4-BE49-F238E27FC236}">
              <a16:creationId xmlns:a16="http://schemas.microsoft.com/office/drawing/2014/main" xmlns="" id="{00000000-0008-0000-1800-000025000000}"/>
            </a:ext>
          </a:extLst>
        </xdr:cNvPr>
        <xdr:cNvSpPr/>
      </xdr:nvSpPr>
      <xdr:spPr>
        <a:xfrm>
          <a:off x="57151" y="3567794"/>
          <a:ext cx="1631496" cy="582385"/>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408215</xdr:colOff>
      <xdr:row>26</xdr:row>
      <xdr:rowOff>68036</xdr:rowOff>
    </xdr:from>
    <xdr:to>
      <xdr:col>23</xdr:col>
      <xdr:colOff>408215</xdr:colOff>
      <xdr:row>32</xdr:row>
      <xdr:rowOff>68036</xdr:rowOff>
    </xdr:to>
    <xdr:cxnSp macro="">
      <xdr:nvCxnSpPr>
        <xdr:cNvPr id="21" name="Straight Arrow Connector 20">
          <a:extLst>
            <a:ext uri="{FF2B5EF4-FFF2-40B4-BE49-F238E27FC236}">
              <a16:creationId xmlns:a16="http://schemas.microsoft.com/office/drawing/2014/main" xmlns="" id="{00000000-0008-0000-1800-000015000000}"/>
            </a:ext>
          </a:extLst>
        </xdr:cNvPr>
        <xdr:cNvCxnSpPr/>
      </xdr:nvCxnSpPr>
      <xdr:spPr>
        <a:xfrm flipV="1">
          <a:off x="12260036" y="4286250"/>
          <a:ext cx="0" cy="15920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134710</xdr:colOff>
      <xdr:row>13</xdr:row>
      <xdr:rowOff>19051</xdr:rowOff>
    </xdr:from>
    <xdr:to>
      <xdr:col>18</xdr:col>
      <xdr:colOff>39461</xdr:colOff>
      <xdr:row>13</xdr:row>
      <xdr:rowOff>223158</xdr:rowOff>
    </xdr:to>
    <xdr:sp macro="" textlink="">
      <xdr:nvSpPr>
        <xdr:cNvPr id="42" name="Right Arrow 41">
          <a:extLst>
            <a:ext uri="{FF2B5EF4-FFF2-40B4-BE49-F238E27FC236}">
              <a16:creationId xmlns:a16="http://schemas.microsoft.com/office/drawing/2014/main" xmlns="" id="{00000000-0008-0000-1800-00002A000000}"/>
            </a:ext>
          </a:extLst>
        </xdr:cNvPr>
        <xdr:cNvSpPr/>
      </xdr:nvSpPr>
      <xdr:spPr>
        <a:xfrm>
          <a:off x="6353174" y="2277837"/>
          <a:ext cx="557894" cy="2041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xdr:colOff>
      <xdr:row>100</xdr:row>
      <xdr:rowOff>36738</xdr:rowOff>
    </xdr:from>
    <xdr:to>
      <xdr:col>7</xdr:col>
      <xdr:colOff>136071</xdr:colOff>
      <xdr:row>111</xdr:row>
      <xdr:rowOff>40822</xdr:rowOff>
    </xdr:to>
    <xdr:graphicFrame macro="">
      <xdr:nvGraphicFramePr>
        <xdr:cNvPr id="2" name="Chart 1">
          <a:extLst>
            <a:ext uri="{FF2B5EF4-FFF2-40B4-BE49-F238E27FC236}">
              <a16:creationId xmlns:a16="http://schemas.microsoft.com/office/drawing/2014/main" xmlns=""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163284</xdr:colOff>
      <xdr:row>100</xdr:row>
      <xdr:rowOff>1</xdr:rowOff>
    </xdr:from>
    <xdr:to>
      <xdr:col>26</xdr:col>
      <xdr:colOff>136070</xdr:colOff>
      <xdr:row>111</xdr:row>
      <xdr:rowOff>4085</xdr:rowOff>
    </xdr:to>
    <xdr:graphicFrame macro="">
      <xdr:nvGraphicFramePr>
        <xdr:cNvPr id="43" name="Chart 42">
          <a:extLst>
            <a:ext uri="{FF2B5EF4-FFF2-40B4-BE49-F238E27FC236}">
              <a16:creationId xmlns:a16="http://schemas.microsoft.com/office/drawing/2014/main" xmlns="" id="{00000000-0008-0000-18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163287</xdr:colOff>
      <xdr:row>12</xdr:row>
      <xdr:rowOff>40822</xdr:rowOff>
    </xdr:from>
    <xdr:to>
      <xdr:col>1</xdr:col>
      <xdr:colOff>329292</xdr:colOff>
      <xdr:row>17</xdr:row>
      <xdr:rowOff>193221</xdr:rowOff>
    </xdr:to>
    <xdr:grpSp>
      <xdr:nvGrpSpPr>
        <xdr:cNvPr id="49" name="Group 48">
          <a:extLst>
            <a:ext uri="{FF2B5EF4-FFF2-40B4-BE49-F238E27FC236}">
              <a16:creationId xmlns:a16="http://schemas.microsoft.com/office/drawing/2014/main" xmlns="" id="{00000000-0008-0000-1800-000031000000}"/>
            </a:ext>
          </a:extLst>
        </xdr:cNvPr>
        <xdr:cNvGrpSpPr/>
      </xdr:nvGrpSpPr>
      <xdr:grpSpPr>
        <a:xfrm>
          <a:off x="401412" y="2060122"/>
          <a:ext cx="166005" cy="1295399"/>
          <a:chOff x="557894" y="2122714"/>
          <a:chExt cx="166005" cy="1309006"/>
        </a:xfrm>
      </xdr:grpSpPr>
      <xdr:pic>
        <xdr:nvPicPr>
          <xdr:cNvPr id="16" name="Picture 15" descr="http://ebs.toyotavn.com.vn:8000/OA_MEDIA/fwkhp_folder.gif">
            <a:extLst>
              <a:ext uri="{FF2B5EF4-FFF2-40B4-BE49-F238E27FC236}">
                <a16:creationId xmlns:a16="http://schemas.microsoft.com/office/drawing/2014/main" xmlns="" id="{00000000-0008-0000-18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789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descr="http://ebs.toyotavn.com.vn:8000/OA_MEDIA/fwkhp_folder.gif">
            <a:extLst>
              <a:ext uri="{FF2B5EF4-FFF2-40B4-BE49-F238E27FC236}">
                <a16:creationId xmlns:a16="http://schemas.microsoft.com/office/drawing/2014/main" xmlns="" id="{00000000-0008-0000-18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789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23" descr="http://ebs.toyotavn.com.vn:8000/OA_MEDIA/fwkhp_folder.gif">
            <a:extLst>
              <a:ext uri="{FF2B5EF4-FFF2-40B4-BE49-F238E27FC236}">
                <a16:creationId xmlns:a16="http://schemas.microsoft.com/office/drawing/2014/main" xmlns="" id="{00000000-0008-0000-18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616" y="2601685"/>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descr="http://ebs.toyotavn.com.vn:8000/OA_MEDIA/fwkhp_folder.gif">
            <a:extLst>
              <a:ext uri="{FF2B5EF4-FFF2-40B4-BE49-F238E27FC236}">
                <a16:creationId xmlns:a16="http://schemas.microsoft.com/office/drawing/2014/main" xmlns="" id="{00000000-0008-0000-18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3337" y="2835728"/>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Group 44">
            <a:extLst>
              <a:ext uri="{FF2B5EF4-FFF2-40B4-BE49-F238E27FC236}">
                <a16:creationId xmlns:a16="http://schemas.microsoft.com/office/drawing/2014/main" xmlns="" id="{00000000-0008-0000-1800-00002D000000}"/>
              </a:ext>
            </a:extLst>
          </xdr:cNvPr>
          <xdr:cNvGrpSpPr/>
        </xdr:nvGrpSpPr>
        <xdr:grpSpPr>
          <a:xfrm>
            <a:off x="571499" y="3034392"/>
            <a:ext cx="152400" cy="397328"/>
            <a:chOff x="462644" y="2122714"/>
            <a:chExt cx="152400" cy="397328"/>
          </a:xfrm>
        </xdr:grpSpPr>
        <xdr:pic>
          <xdr:nvPicPr>
            <xdr:cNvPr id="46" name="Picture 45" descr="http://ebs.toyotavn.com.vn:8000/OA_MEDIA/fwkhp_folder.gif">
              <a:extLst>
                <a:ext uri="{FF2B5EF4-FFF2-40B4-BE49-F238E27FC236}">
                  <a16:creationId xmlns:a16="http://schemas.microsoft.com/office/drawing/2014/main" xmlns="" id="{00000000-0008-0000-18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122714"/>
              <a:ext cx="152400" cy="1524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 name="Picture 46" descr="http://ebs.toyotavn.com.vn:8000/OA_MEDIA/fwkhp_folder.gif">
              <a:extLst>
                <a:ext uri="{FF2B5EF4-FFF2-40B4-BE49-F238E27FC236}">
                  <a16:creationId xmlns:a16="http://schemas.microsoft.com/office/drawing/2014/main" xmlns="" id="{00000000-0008-0000-18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44" y="2367642"/>
              <a:ext cx="152400" cy="1524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2</xdr:col>
      <xdr:colOff>27215</xdr:colOff>
      <xdr:row>12</xdr:row>
      <xdr:rowOff>27215</xdr:rowOff>
    </xdr:from>
    <xdr:to>
      <xdr:col>3</xdr:col>
      <xdr:colOff>464003</xdr:colOff>
      <xdr:row>13</xdr:row>
      <xdr:rowOff>54429</xdr:rowOff>
    </xdr:to>
    <xdr:sp macro="" textlink="">
      <xdr:nvSpPr>
        <xdr:cNvPr id="50" name="Rectangle 49">
          <a:extLst>
            <a:ext uri="{FF2B5EF4-FFF2-40B4-BE49-F238E27FC236}">
              <a16:creationId xmlns:a16="http://schemas.microsoft.com/office/drawing/2014/main" xmlns="" id="{00000000-0008-0000-1800-000032000000}"/>
            </a:ext>
          </a:extLst>
        </xdr:cNvPr>
        <xdr:cNvSpPr/>
      </xdr:nvSpPr>
      <xdr:spPr>
        <a:xfrm>
          <a:off x="734786" y="2054679"/>
          <a:ext cx="1049110"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231321</xdr:colOff>
      <xdr:row>29</xdr:row>
      <xdr:rowOff>517071</xdr:rowOff>
    </xdr:from>
    <xdr:to>
      <xdr:col>14</xdr:col>
      <xdr:colOff>149678</xdr:colOff>
      <xdr:row>53</xdr:row>
      <xdr:rowOff>27214</xdr:rowOff>
    </xdr:to>
    <xdr:cxnSp macro="">
      <xdr:nvCxnSpPr>
        <xdr:cNvPr id="52" name="Straight Arrow Connector 51">
          <a:extLst>
            <a:ext uri="{FF2B5EF4-FFF2-40B4-BE49-F238E27FC236}">
              <a16:creationId xmlns:a16="http://schemas.microsoft.com/office/drawing/2014/main" xmlns="" id="{00000000-0008-0000-1800-000034000000}"/>
            </a:ext>
          </a:extLst>
        </xdr:cNvPr>
        <xdr:cNvCxnSpPr/>
      </xdr:nvCxnSpPr>
      <xdr:spPr>
        <a:xfrm flipH="1">
          <a:off x="1551214" y="6422571"/>
          <a:ext cx="5796643" cy="4708072"/>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27216</xdr:colOff>
      <xdr:row>93</xdr:row>
      <xdr:rowOff>95251</xdr:rowOff>
    </xdr:from>
    <xdr:to>
      <xdr:col>83</xdr:col>
      <xdr:colOff>244930</xdr:colOff>
      <xdr:row>94</xdr:row>
      <xdr:rowOff>40823</xdr:rowOff>
    </xdr:to>
    <xdr:sp macro="" textlink="">
      <xdr:nvSpPr>
        <xdr:cNvPr id="51" name="5-Point Star 50">
          <a:extLst>
            <a:ext uri="{FF2B5EF4-FFF2-40B4-BE49-F238E27FC236}">
              <a16:creationId xmlns:a16="http://schemas.microsoft.com/office/drawing/2014/main" xmlns="" id="{00000000-0008-0000-1800-000033000000}"/>
            </a:ext>
          </a:extLst>
        </xdr:cNvPr>
        <xdr:cNvSpPr/>
      </xdr:nvSpPr>
      <xdr:spPr>
        <a:xfrm>
          <a:off x="23281823" y="18886715"/>
          <a:ext cx="217714" cy="136072"/>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503462</xdr:colOff>
      <xdr:row>94</xdr:row>
      <xdr:rowOff>95250</xdr:rowOff>
    </xdr:from>
    <xdr:to>
      <xdr:col>83</xdr:col>
      <xdr:colOff>653141</xdr:colOff>
      <xdr:row>95</xdr:row>
      <xdr:rowOff>122465</xdr:rowOff>
    </xdr:to>
    <xdr:sp macro="" textlink="">
      <xdr:nvSpPr>
        <xdr:cNvPr id="54" name="Lightning Bolt 53">
          <a:extLst>
            <a:ext uri="{FF2B5EF4-FFF2-40B4-BE49-F238E27FC236}">
              <a16:creationId xmlns:a16="http://schemas.microsoft.com/office/drawing/2014/main" xmlns="" id="{00000000-0008-0000-1800-000036000000}"/>
            </a:ext>
          </a:extLst>
        </xdr:cNvPr>
        <xdr:cNvSpPr/>
      </xdr:nvSpPr>
      <xdr:spPr>
        <a:xfrm>
          <a:off x="23758069" y="19077214"/>
          <a:ext cx="149679" cy="217715"/>
        </a:xfrm>
        <a:prstGeom prst="lightningBol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43542</xdr:colOff>
      <xdr:row>96</xdr:row>
      <xdr:rowOff>176893</xdr:rowOff>
    </xdr:from>
    <xdr:to>
      <xdr:col>84</xdr:col>
      <xdr:colOff>1129392</xdr:colOff>
      <xdr:row>97</xdr:row>
      <xdr:rowOff>141515</xdr:rowOff>
    </xdr:to>
    <xdr:grpSp>
      <xdr:nvGrpSpPr>
        <xdr:cNvPr id="62" name="Group 61">
          <a:extLst>
            <a:ext uri="{FF2B5EF4-FFF2-40B4-BE49-F238E27FC236}">
              <a16:creationId xmlns:a16="http://schemas.microsoft.com/office/drawing/2014/main" xmlns="" id="{00000000-0008-0000-1800-00003E000000}"/>
            </a:ext>
          </a:extLst>
        </xdr:cNvPr>
        <xdr:cNvGrpSpPr/>
      </xdr:nvGrpSpPr>
      <xdr:grpSpPr>
        <a:xfrm>
          <a:off x="25180017" y="16626568"/>
          <a:ext cx="2419350" cy="155122"/>
          <a:chOff x="23379792" y="19349357"/>
          <a:chExt cx="2419350" cy="155122"/>
        </a:xfrm>
      </xdr:grpSpPr>
      <xdr:sp macro="" textlink="">
        <xdr:nvSpPr>
          <xdr:cNvPr id="53" name="Isosceles Triangle 52">
            <a:extLst>
              <a:ext uri="{FF2B5EF4-FFF2-40B4-BE49-F238E27FC236}">
                <a16:creationId xmlns:a16="http://schemas.microsoft.com/office/drawing/2014/main" xmlns="" id="{00000000-0008-0000-1800-000035000000}"/>
              </a:ext>
            </a:extLst>
          </xdr:cNvPr>
          <xdr:cNvSpPr/>
        </xdr:nvSpPr>
        <xdr:spPr>
          <a:xfrm rot="10800000">
            <a:off x="24669750" y="1934935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Isosceles Triangle 54">
            <a:extLst>
              <a:ext uri="{FF2B5EF4-FFF2-40B4-BE49-F238E27FC236}">
                <a16:creationId xmlns:a16="http://schemas.microsoft.com/office/drawing/2014/main" xmlns="" id="{00000000-0008-0000-1800-000037000000}"/>
              </a:ext>
            </a:extLst>
          </xdr:cNvPr>
          <xdr:cNvSpPr/>
        </xdr:nvSpPr>
        <xdr:spPr>
          <a:xfrm rot="10800000">
            <a:off x="23758072" y="1934935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Isosceles Triangle 55">
            <a:extLst>
              <a:ext uri="{FF2B5EF4-FFF2-40B4-BE49-F238E27FC236}">
                <a16:creationId xmlns:a16="http://schemas.microsoft.com/office/drawing/2014/main" xmlns="" id="{00000000-0008-0000-1800-000038000000}"/>
              </a:ext>
            </a:extLst>
          </xdr:cNvPr>
          <xdr:cNvSpPr/>
        </xdr:nvSpPr>
        <xdr:spPr>
          <a:xfrm rot="10800000">
            <a:off x="23379792" y="19352078"/>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Isosceles Triangle 56">
            <a:extLst>
              <a:ext uri="{FF2B5EF4-FFF2-40B4-BE49-F238E27FC236}">
                <a16:creationId xmlns:a16="http://schemas.microsoft.com/office/drawing/2014/main" xmlns="" id="{00000000-0008-0000-1800-000039000000}"/>
              </a:ext>
            </a:extLst>
          </xdr:cNvPr>
          <xdr:cNvSpPr/>
        </xdr:nvSpPr>
        <xdr:spPr>
          <a:xfrm rot="10800000">
            <a:off x="24073758" y="19352078"/>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Isosceles Triangle 57">
            <a:extLst>
              <a:ext uri="{FF2B5EF4-FFF2-40B4-BE49-F238E27FC236}">
                <a16:creationId xmlns:a16="http://schemas.microsoft.com/office/drawing/2014/main" xmlns="" id="{00000000-0008-0000-1800-00003A000000}"/>
              </a:ext>
            </a:extLst>
          </xdr:cNvPr>
          <xdr:cNvSpPr/>
        </xdr:nvSpPr>
        <xdr:spPr>
          <a:xfrm rot="10800000">
            <a:off x="24335015" y="19354799"/>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Isosceles Triangle 58">
            <a:extLst>
              <a:ext uri="{FF2B5EF4-FFF2-40B4-BE49-F238E27FC236}">
                <a16:creationId xmlns:a16="http://schemas.microsoft.com/office/drawing/2014/main" xmlns="" id="{00000000-0008-0000-1800-00003B000000}"/>
              </a:ext>
            </a:extLst>
          </xdr:cNvPr>
          <xdr:cNvSpPr/>
        </xdr:nvSpPr>
        <xdr:spPr>
          <a:xfrm rot="10800000">
            <a:off x="25649464" y="19362965"/>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Isosceles Triangle 59">
            <a:extLst>
              <a:ext uri="{FF2B5EF4-FFF2-40B4-BE49-F238E27FC236}">
                <a16:creationId xmlns:a16="http://schemas.microsoft.com/office/drawing/2014/main" xmlns="" id="{00000000-0008-0000-1800-00003C000000}"/>
              </a:ext>
            </a:extLst>
          </xdr:cNvPr>
          <xdr:cNvSpPr/>
        </xdr:nvSpPr>
        <xdr:spPr>
          <a:xfrm rot="10800000">
            <a:off x="25339221" y="19365685"/>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Isosceles Triangle 60">
            <a:extLst>
              <a:ext uri="{FF2B5EF4-FFF2-40B4-BE49-F238E27FC236}">
                <a16:creationId xmlns:a16="http://schemas.microsoft.com/office/drawing/2014/main" xmlns="" id="{00000000-0008-0000-1800-00003D000000}"/>
              </a:ext>
            </a:extLst>
          </xdr:cNvPr>
          <xdr:cNvSpPr/>
        </xdr:nvSpPr>
        <xdr:spPr>
          <a:xfrm rot="10800000">
            <a:off x="25001764" y="1936840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83</xdr:col>
      <xdr:colOff>236763</xdr:colOff>
      <xdr:row>98</xdr:row>
      <xdr:rowOff>70757</xdr:rowOff>
    </xdr:from>
    <xdr:to>
      <xdr:col>84</xdr:col>
      <xdr:colOff>1322613</xdr:colOff>
      <xdr:row>99</xdr:row>
      <xdr:rowOff>35379</xdr:rowOff>
    </xdr:to>
    <xdr:grpSp>
      <xdr:nvGrpSpPr>
        <xdr:cNvPr id="63" name="Group 62">
          <a:extLst>
            <a:ext uri="{FF2B5EF4-FFF2-40B4-BE49-F238E27FC236}">
              <a16:creationId xmlns:a16="http://schemas.microsoft.com/office/drawing/2014/main" xmlns="" id="{00000000-0008-0000-1800-00003F000000}"/>
            </a:ext>
          </a:extLst>
        </xdr:cNvPr>
        <xdr:cNvGrpSpPr/>
      </xdr:nvGrpSpPr>
      <xdr:grpSpPr>
        <a:xfrm>
          <a:off x="25373238" y="16901432"/>
          <a:ext cx="2419350" cy="155122"/>
          <a:chOff x="23379792" y="19349357"/>
          <a:chExt cx="2419350" cy="155122"/>
        </a:xfrm>
      </xdr:grpSpPr>
      <xdr:sp macro="" textlink="">
        <xdr:nvSpPr>
          <xdr:cNvPr id="64" name="Isosceles Triangle 63">
            <a:extLst>
              <a:ext uri="{FF2B5EF4-FFF2-40B4-BE49-F238E27FC236}">
                <a16:creationId xmlns:a16="http://schemas.microsoft.com/office/drawing/2014/main" xmlns="" id="{00000000-0008-0000-1800-000040000000}"/>
              </a:ext>
            </a:extLst>
          </xdr:cNvPr>
          <xdr:cNvSpPr/>
        </xdr:nvSpPr>
        <xdr:spPr>
          <a:xfrm rot="10800000">
            <a:off x="24669750" y="1934935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Isosceles Triangle 64">
            <a:extLst>
              <a:ext uri="{FF2B5EF4-FFF2-40B4-BE49-F238E27FC236}">
                <a16:creationId xmlns:a16="http://schemas.microsoft.com/office/drawing/2014/main" xmlns="" id="{00000000-0008-0000-1800-000041000000}"/>
              </a:ext>
            </a:extLst>
          </xdr:cNvPr>
          <xdr:cNvSpPr/>
        </xdr:nvSpPr>
        <xdr:spPr>
          <a:xfrm rot="10800000">
            <a:off x="23758072" y="1934935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Isosceles Triangle 65">
            <a:extLst>
              <a:ext uri="{FF2B5EF4-FFF2-40B4-BE49-F238E27FC236}">
                <a16:creationId xmlns:a16="http://schemas.microsoft.com/office/drawing/2014/main" xmlns="" id="{00000000-0008-0000-1800-000042000000}"/>
              </a:ext>
            </a:extLst>
          </xdr:cNvPr>
          <xdr:cNvSpPr/>
        </xdr:nvSpPr>
        <xdr:spPr>
          <a:xfrm rot="10800000">
            <a:off x="23379792" y="19352078"/>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Isosceles Triangle 66">
            <a:extLst>
              <a:ext uri="{FF2B5EF4-FFF2-40B4-BE49-F238E27FC236}">
                <a16:creationId xmlns:a16="http://schemas.microsoft.com/office/drawing/2014/main" xmlns="" id="{00000000-0008-0000-1800-000043000000}"/>
              </a:ext>
            </a:extLst>
          </xdr:cNvPr>
          <xdr:cNvSpPr/>
        </xdr:nvSpPr>
        <xdr:spPr>
          <a:xfrm rot="10800000">
            <a:off x="24073758" y="19352078"/>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Isosceles Triangle 67">
            <a:extLst>
              <a:ext uri="{FF2B5EF4-FFF2-40B4-BE49-F238E27FC236}">
                <a16:creationId xmlns:a16="http://schemas.microsoft.com/office/drawing/2014/main" xmlns="" id="{00000000-0008-0000-1800-000044000000}"/>
              </a:ext>
            </a:extLst>
          </xdr:cNvPr>
          <xdr:cNvSpPr/>
        </xdr:nvSpPr>
        <xdr:spPr>
          <a:xfrm rot="10800000">
            <a:off x="24335015" y="19354799"/>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Isosceles Triangle 68">
            <a:extLst>
              <a:ext uri="{FF2B5EF4-FFF2-40B4-BE49-F238E27FC236}">
                <a16:creationId xmlns:a16="http://schemas.microsoft.com/office/drawing/2014/main" xmlns="" id="{00000000-0008-0000-1800-000045000000}"/>
              </a:ext>
            </a:extLst>
          </xdr:cNvPr>
          <xdr:cNvSpPr/>
        </xdr:nvSpPr>
        <xdr:spPr>
          <a:xfrm rot="10800000">
            <a:off x="25649464" y="19362965"/>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Isosceles Triangle 69">
            <a:extLst>
              <a:ext uri="{FF2B5EF4-FFF2-40B4-BE49-F238E27FC236}">
                <a16:creationId xmlns:a16="http://schemas.microsoft.com/office/drawing/2014/main" xmlns="" id="{00000000-0008-0000-1800-000046000000}"/>
              </a:ext>
            </a:extLst>
          </xdr:cNvPr>
          <xdr:cNvSpPr/>
        </xdr:nvSpPr>
        <xdr:spPr>
          <a:xfrm rot="10800000">
            <a:off x="25339221" y="19365685"/>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Isosceles Triangle 70">
            <a:extLst>
              <a:ext uri="{FF2B5EF4-FFF2-40B4-BE49-F238E27FC236}">
                <a16:creationId xmlns:a16="http://schemas.microsoft.com/office/drawing/2014/main" xmlns="" id="{00000000-0008-0000-1800-000047000000}"/>
              </a:ext>
            </a:extLst>
          </xdr:cNvPr>
          <xdr:cNvSpPr/>
        </xdr:nvSpPr>
        <xdr:spPr>
          <a:xfrm rot="10800000">
            <a:off x="25001764" y="19368407"/>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83</xdr:col>
      <xdr:colOff>118381</xdr:colOff>
      <xdr:row>97</xdr:row>
      <xdr:rowOff>125186</xdr:rowOff>
    </xdr:from>
    <xdr:to>
      <xdr:col>83</xdr:col>
      <xdr:colOff>274182</xdr:colOff>
      <xdr:row>98</xdr:row>
      <xdr:rowOff>141514</xdr:rowOff>
    </xdr:to>
    <xdr:cxnSp macro="">
      <xdr:nvCxnSpPr>
        <xdr:cNvPr id="73" name="Straight Arrow Connector 72">
          <a:extLst>
            <a:ext uri="{FF2B5EF4-FFF2-40B4-BE49-F238E27FC236}">
              <a16:creationId xmlns:a16="http://schemas.microsoft.com/office/drawing/2014/main" xmlns="" id="{00000000-0008-0000-1800-000049000000}"/>
            </a:ext>
          </a:extLst>
        </xdr:cNvPr>
        <xdr:cNvCxnSpPr>
          <a:stCxn id="56" idx="0"/>
          <a:endCxn id="66" idx="5"/>
        </xdr:cNvCxnSpPr>
      </xdr:nvCxnSpPr>
      <xdr:spPr>
        <a:xfrm>
          <a:off x="23372988" y="19488150"/>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1059995</xdr:colOff>
      <xdr:row>97</xdr:row>
      <xdr:rowOff>59871</xdr:rowOff>
    </xdr:from>
    <xdr:to>
      <xdr:col>83</xdr:col>
      <xdr:colOff>1215796</xdr:colOff>
      <xdr:row>98</xdr:row>
      <xdr:rowOff>76199</xdr:rowOff>
    </xdr:to>
    <xdr:cxnSp macro="">
      <xdr:nvCxnSpPr>
        <xdr:cNvPr id="74" name="Straight Arrow Connector 73">
          <a:extLst>
            <a:ext uri="{FF2B5EF4-FFF2-40B4-BE49-F238E27FC236}">
              <a16:creationId xmlns:a16="http://schemas.microsoft.com/office/drawing/2014/main" xmlns="" id="{00000000-0008-0000-1800-00004A000000}"/>
            </a:ext>
          </a:extLst>
        </xdr:cNvPr>
        <xdr:cNvCxnSpPr/>
      </xdr:nvCxnSpPr>
      <xdr:spPr>
        <a:xfrm>
          <a:off x="24314602" y="19422835"/>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55788</xdr:colOff>
      <xdr:row>97</xdr:row>
      <xdr:rowOff>62593</xdr:rowOff>
    </xdr:from>
    <xdr:to>
      <xdr:col>84</xdr:col>
      <xdr:colOff>211589</xdr:colOff>
      <xdr:row>98</xdr:row>
      <xdr:rowOff>78921</xdr:rowOff>
    </xdr:to>
    <xdr:cxnSp macro="">
      <xdr:nvCxnSpPr>
        <xdr:cNvPr id="75" name="Straight Arrow Connector 74">
          <a:extLst>
            <a:ext uri="{FF2B5EF4-FFF2-40B4-BE49-F238E27FC236}">
              <a16:creationId xmlns:a16="http://schemas.microsoft.com/office/drawing/2014/main" xmlns="" id="{00000000-0008-0000-1800-00004B000000}"/>
            </a:ext>
          </a:extLst>
        </xdr:cNvPr>
        <xdr:cNvCxnSpPr/>
      </xdr:nvCxnSpPr>
      <xdr:spPr>
        <a:xfrm>
          <a:off x="24643895" y="19425557"/>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371474</xdr:colOff>
      <xdr:row>97</xdr:row>
      <xdr:rowOff>65314</xdr:rowOff>
    </xdr:from>
    <xdr:to>
      <xdr:col>84</xdr:col>
      <xdr:colOff>527275</xdr:colOff>
      <xdr:row>98</xdr:row>
      <xdr:rowOff>81642</xdr:rowOff>
    </xdr:to>
    <xdr:cxnSp macro="">
      <xdr:nvCxnSpPr>
        <xdr:cNvPr id="76" name="Straight Arrow Connector 75">
          <a:extLst>
            <a:ext uri="{FF2B5EF4-FFF2-40B4-BE49-F238E27FC236}">
              <a16:creationId xmlns:a16="http://schemas.microsoft.com/office/drawing/2014/main" xmlns="" id="{00000000-0008-0000-1800-00004C000000}"/>
            </a:ext>
          </a:extLst>
        </xdr:cNvPr>
        <xdr:cNvCxnSpPr/>
      </xdr:nvCxnSpPr>
      <xdr:spPr>
        <a:xfrm>
          <a:off x="24959581" y="19428278"/>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714374</xdr:colOff>
      <xdr:row>97</xdr:row>
      <xdr:rowOff>54429</xdr:rowOff>
    </xdr:from>
    <xdr:to>
      <xdr:col>84</xdr:col>
      <xdr:colOff>870175</xdr:colOff>
      <xdr:row>98</xdr:row>
      <xdr:rowOff>70757</xdr:rowOff>
    </xdr:to>
    <xdr:cxnSp macro="">
      <xdr:nvCxnSpPr>
        <xdr:cNvPr id="77" name="Straight Arrow Connector 76">
          <a:extLst>
            <a:ext uri="{FF2B5EF4-FFF2-40B4-BE49-F238E27FC236}">
              <a16:creationId xmlns:a16="http://schemas.microsoft.com/office/drawing/2014/main" xmlns="" id="{00000000-0008-0000-1800-00004D000000}"/>
            </a:ext>
          </a:extLst>
        </xdr:cNvPr>
        <xdr:cNvCxnSpPr/>
      </xdr:nvCxnSpPr>
      <xdr:spPr>
        <a:xfrm>
          <a:off x="25302481" y="19417393"/>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1057274</xdr:colOff>
      <xdr:row>97</xdr:row>
      <xdr:rowOff>125186</xdr:rowOff>
    </xdr:from>
    <xdr:to>
      <xdr:col>84</xdr:col>
      <xdr:colOff>1213075</xdr:colOff>
      <xdr:row>98</xdr:row>
      <xdr:rowOff>141514</xdr:rowOff>
    </xdr:to>
    <xdr:cxnSp macro="">
      <xdr:nvCxnSpPr>
        <xdr:cNvPr id="78" name="Straight Arrow Connector 77">
          <a:extLst>
            <a:ext uri="{FF2B5EF4-FFF2-40B4-BE49-F238E27FC236}">
              <a16:creationId xmlns:a16="http://schemas.microsoft.com/office/drawing/2014/main" xmlns="" id="{00000000-0008-0000-1800-00004E000000}"/>
            </a:ext>
          </a:extLst>
        </xdr:cNvPr>
        <xdr:cNvCxnSpPr/>
      </xdr:nvCxnSpPr>
      <xdr:spPr>
        <a:xfrm>
          <a:off x="25645381" y="19488150"/>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804181</xdr:colOff>
      <xdr:row>97</xdr:row>
      <xdr:rowOff>35378</xdr:rowOff>
    </xdr:from>
    <xdr:to>
      <xdr:col>83</xdr:col>
      <xdr:colOff>959982</xdr:colOff>
      <xdr:row>98</xdr:row>
      <xdr:rowOff>51706</xdr:rowOff>
    </xdr:to>
    <xdr:cxnSp macro="">
      <xdr:nvCxnSpPr>
        <xdr:cNvPr id="79" name="Straight Arrow Connector 78">
          <a:extLst>
            <a:ext uri="{FF2B5EF4-FFF2-40B4-BE49-F238E27FC236}">
              <a16:creationId xmlns:a16="http://schemas.microsoft.com/office/drawing/2014/main" xmlns="" id="{00000000-0008-0000-1800-00004F000000}"/>
            </a:ext>
          </a:extLst>
        </xdr:cNvPr>
        <xdr:cNvCxnSpPr/>
      </xdr:nvCxnSpPr>
      <xdr:spPr>
        <a:xfrm>
          <a:off x="24058788" y="19398342"/>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465364</xdr:colOff>
      <xdr:row>97</xdr:row>
      <xdr:rowOff>57150</xdr:rowOff>
    </xdr:from>
    <xdr:to>
      <xdr:col>83</xdr:col>
      <xdr:colOff>621165</xdr:colOff>
      <xdr:row>98</xdr:row>
      <xdr:rowOff>73478</xdr:rowOff>
    </xdr:to>
    <xdr:cxnSp macro="">
      <xdr:nvCxnSpPr>
        <xdr:cNvPr id="81" name="Straight Arrow Connector 80">
          <a:extLst>
            <a:ext uri="{FF2B5EF4-FFF2-40B4-BE49-F238E27FC236}">
              <a16:creationId xmlns:a16="http://schemas.microsoft.com/office/drawing/2014/main" xmlns="" id="{00000000-0008-0000-1800-000051000000}"/>
            </a:ext>
          </a:extLst>
        </xdr:cNvPr>
        <xdr:cNvCxnSpPr/>
      </xdr:nvCxnSpPr>
      <xdr:spPr>
        <a:xfrm>
          <a:off x="23719971" y="19420114"/>
          <a:ext cx="155801" cy="2068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176893</xdr:colOff>
      <xdr:row>92</xdr:row>
      <xdr:rowOff>163287</xdr:rowOff>
    </xdr:from>
    <xdr:to>
      <xdr:col>83</xdr:col>
      <xdr:colOff>870857</xdr:colOff>
      <xdr:row>94</xdr:row>
      <xdr:rowOff>68037</xdr:rowOff>
    </xdr:to>
    <xdr:sp macro="" textlink="">
      <xdr:nvSpPr>
        <xdr:cNvPr id="82" name="Rectangle 81">
          <a:extLst>
            <a:ext uri="{FF2B5EF4-FFF2-40B4-BE49-F238E27FC236}">
              <a16:creationId xmlns:a16="http://schemas.microsoft.com/office/drawing/2014/main" xmlns="" id="{00000000-0008-0000-1800-000052000000}"/>
            </a:ext>
          </a:extLst>
        </xdr:cNvPr>
        <xdr:cNvSpPr/>
      </xdr:nvSpPr>
      <xdr:spPr>
        <a:xfrm>
          <a:off x="23431500" y="18764251"/>
          <a:ext cx="693964" cy="2857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Order</a:t>
          </a:r>
        </a:p>
      </xdr:txBody>
    </xdr:sp>
    <xdr:clientData/>
  </xdr:twoCellAnchor>
  <xdr:twoCellAnchor>
    <xdr:from>
      <xdr:col>83</xdr:col>
      <xdr:colOff>547008</xdr:colOff>
      <xdr:row>93</xdr:row>
      <xdr:rowOff>152402</xdr:rowOff>
    </xdr:from>
    <xdr:to>
      <xdr:col>84</xdr:col>
      <xdr:colOff>204108</xdr:colOff>
      <xdr:row>95</xdr:row>
      <xdr:rowOff>95252</xdr:rowOff>
    </xdr:to>
    <xdr:sp macro="" textlink="">
      <xdr:nvSpPr>
        <xdr:cNvPr id="83" name="Rectangle 82">
          <a:extLst>
            <a:ext uri="{FF2B5EF4-FFF2-40B4-BE49-F238E27FC236}">
              <a16:creationId xmlns:a16="http://schemas.microsoft.com/office/drawing/2014/main" xmlns="" id="{00000000-0008-0000-1800-000053000000}"/>
            </a:ext>
          </a:extLst>
        </xdr:cNvPr>
        <xdr:cNvSpPr/>
      </xdr:nvSpPr>
      <xdr:spPr>
        <a:xfrm>
          <a:off x="23801615" y="18943866"/>
          <a:ext cx="990600" cy="3238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Change</a:t>
          </a:r>
          <a:r>
            <a:rPr lang="en-US" sz="1100" baseline="0">
              <a:solidFill>
                <a:sysClr val="windowText" lastClr="000000"/>
              </a:solidFill>
            </a:rPr>
            <a:t> PP</a:t>
          </a:r>
          <a:endParaRPr lang="en-US" sz="1100">
            <a:solidFill>
              <a:sysClr val="windowText" lastClr="000000"/>
            </a:solidFill>
          </a:endParaRPr>
        </a:p>
      </xdr:txBody>
    </xdr:sp>
    <xdr:clientData/>
  </xdr:twoCellAnchor>
  <xdr:twoCellAnchor>
    <xdr:from>
      <xdr:col>82</xdr:col>
      <xdr:colOff>3026230</xdr:colOff>
      <xdr:row>95</xdr:row>
      <xdr:rowOff>114300</xdr:rowOff>
    </xdr:from>
    <xdr:to>
      <xdr:col>83</xdr:col>
      <xdr:colOff>353787</xdr:colOff>
      <xdr:row>97</xdr:row>
      <xdr:rowOff>13607</xdr:rowOff>
    </xdr:to>
    <xdr:sp macro="" textlink="">
      <xdr:nvSpPr>
        <xdr:cNvPr id="84" name="Rectangle 83">
          <a:extLst>
            <a:ext uri="{FF2B5EF4-FFF2-40B4-BE49-F238E27FC236}">
              <a16:creationId xmlns:a16="http://schemas.microsoft.com/office/drawing/2014/main" xmlns="" id="{00000000-0008-0000-1800-000054000000}"/>
            </a:ext>
          </a:extLst>
        </xdr:cNvPr>
        <xdr:cNvSpPr/>
      </xdr:nvSpPr>
      <xdr:spPr>
        <a:xfrm>
          <a:off x="25097016" y="19286764"/>
          <a:ext cx="389164" cy="28030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T1</a:t>
          </a:r>
        </a:p>
      </xdr:txBody>
    </xdr:sp>
    <xdr:clientData/>
  </xdr:twoCellAnchor>
  <xdr:twoCellAnchor>
    <xdr:from>
      <xdr:col>83</xdr:col>
      <xdr:colOff>307521</xdr:colOff>
      <xdr:row>95</xdr:row>
      <xdr:rowOff>130630</xdr:rowOff>
    </xdr:from>
    <xdr:to>
      <xdr:col>83</xdr:col>
      <xdr:colOff>696685</xdr:colOff>
      <xdr:row>97</xdr:row>
      <xdr:rowOff>97971</xdr:rowOff>
    </xdr:to>
    <xdr:sp macro="" textlink="">
      <xdr:nvSpPr>
        <xdr:cNvPr id="85" name="Rectangle 84">
          <a:extLst>
            <a:ext uri="{FF2B5EF4-FFF2-40B4-BE49-F238E27FC236}">
              <a16:creationId xmlns:a16="http://schemas.microsoft.com/office/drawing/2014/main" xmlns="" id="{00000000-0008-0000-1800-000055000000}"/>
            </a:ext>
          </a:extLst>
        </xdr:cNvPr>
        <xdr:cNvSpPr/>
      </xdr:nvSpPr>
      <xdr:spPr>
        <a:xfrm>
          <a:off x="23562128" y="19303094"/>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T2</a:t>
          </a:r>
        </a:p>
      </xdr:txBody>
    </xdr:sp>
    <xdr:clientData/>
  </xdr:twoCellAnchor>
  <xdr:twoCellAnchor>
    <xdr:from>
      <xdr:col>83</xdr:col>
      <xdr:colOff>623207</xdr:colOff>
      <xdr:row>95</xdr:row>
      <xdr:rowOff>146958</xdr:rowOff>
    </xdr:from>
    <xdr:to>
      <xdr:col>83</xdr:col>
      <xdr:colOff>1012371</xdr:colOff>
      <xdr:row>97</xdr:row>
      <xdr:rowOff>114299</xdr:rowOff>
    </xdr:to>
    <xdr:sp macro="" textlink="">
      <xdr:nvSpPr>
        <xdr:cNvPr id="86" name="Rectangle 85">
          <a:extLst>
            <a:ext uri="{FF2B5EF4-FFF2-40B4-BE49-F238E27FC236}">
              <a16:creationId xmlns:a16="http://schemas.microsoft.com/office/drawing/2014/main" xmlns="" id="{00000000-0008-0000-1800-000056000000}"/>
            </a:ext>
          </a:extLst>
        </xdr:cNvPr>
        <xdr:cNvSpPr/>
      </xdr:nvSpPr>
      <xdr:spPr>
        <a:xfrm>
          <a:off x="23877814" y="19319422"/>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T3</a:t>
          </a:r>
        </a:p>
      </xdr:txBody>
    </xdr:sp>
    <xdr:clientData/>
  </xdr:twoCellAnchor>
  <xdr:twoCellAnchor>
    <xdr:from>
      <xdr:col>83</xdr:col>
      <xdr:colOff>911679</xdr:colOff>
      <xdr:row>95</xdr:row>
      <xdr:rowOff>149679</xdr:rowOff>
    </xdr:from>
    <xdr:to>
      <xdr:col>83</xdr:col>
      <xdr:colOff>1300843</xdr:colOff>
      <xdr:row>97</xdr:row>
      <xdr:rowOff>117020</xdr:rowOff>
    </xdr:to>
    <xdr:sp macro="" textlink="">
      <xdr:nvSpPr>
        <xdr:cNvPr id="87" name="Rectangle 86">
          <a:extLst>
            <a:ext uri="{FF2B5EF4-FFF2-40B4-BE49-F238E27FC236}">
              <a16:creationId xmlns:a16="http://schemas.microsoft.com/office/drawing/2014/main" xmlns="" id="{00000000-0008-0000-1800-000057000000}"/>
            </a:ext>
          </a:extLst>
        </xdr:cNvPr>
        <xdr:cNvSpPr/>
      </xdr:nvSpPr>
      <xdr:spPr>
        <a:xfrm>
          <a:off x="24166286" y="19322143"/>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T4</a:t>
          </a:r>
        </a:p>
      </xdr:txBody>
    </xdr:sp>
    <xdr:clientData/>
  </xdr:twoCellAnchor>
  <xdr:twoCellAnchor>
    <xdr:from>
      <xdr:col>83</xdr:col>
      <xdr:colOff>1273629</xdr:colOff>
      <xdr:row>95</xdr:row>
      <xdr:rowOff>144237</xdr:rowOff>
    </xdr:from>
    <xdr:to>
      <xdr:col>84</xdr:col>
      <xdr:colOff>329293</xdr:colOff>
      <xdr:row>97</xdr:row>
      <xdr:rowOff>111578</xdr:rowOff>
    </xdr:to>
    <xdr:sp macro="" textlink="">
      <xdr:nvSpPr>
        <xdr:cNvPr id="88" name="Rectangle 87">
          <a:extLst>
            <a:ext uri="{FF2B5EF4-FFF2-40B4-BE49-F238E27FC236}">
              <a16:creationId xmlns:a16="http://schemas.microsoft.com/office/drawing/2014/main" xmlns="" id="{00000000-0008-0000-1800-000058000000}"/>
            </a:ext>
          </a:extLst>
        </xdr:cNvPr>
        <xdr:cNvSpPr/>
      </xdr:nvSpPr>
      <xdr:spPr>
        <a:xfrm>
          <a:off x="24528236" y="19316701"/>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T1</a:t>
          </a:r>
        </a:p>
      </xdr:txBody>
    </xdr:sp>
    <xdr:clientData/>
  </xdr:twoCellAnchor>
  <xdr:twoCellAnchor>
    <xdr:from>
      <xdr:col>84</xdr:col>
      <xdr:colOff>201385</xdr:colOff>
      <xdr:row>95</xdr:row>
      <xdr:rowOff>146959</xdr:rowOff>
    </xdr:from>
    <xdr:to>
      <xdr:col>84</xdr:col>
      <xdr:colOff>590549</xdr:colOff>
      <xdr:row>97</xdr:row>
      <xdr:rowOff>114300</xdr:rowOff>
    </xdr:to>
    <xdr:sp macro="" textlink="">
      <xdr:nvSpPr>
        <xdr:cNvPr id="89" name="Rectangle 88">
          <a:extLst>
            <a:ext uri="{FF2B5EF4-FFF2-40B4-BE49-F238E27FC236}">
              <a16:creationId xmlns:a16="http://schemas.microsoft.com/office/drawing/2014/main" xmlns="" id="{00000000-0008-0000-1800-000059000000}"/>
            </a:ext>
          </a:extLst>
        </xdr:cNvPr>
        <xdr:cNvSpPr/>
      </xdr:nvSpPr>
      <xdr:spPr>
        <a:xfrm>
          <a:off x="24789492" y="19319423"/>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T2</a:t>
          </a:r>
        </a:p>
      </xdr:txBody>
    </xdr:sp>
    <xdr:clientData/>
  </xdr:twoCellAnchor>
  <xdr:twoCellAnchor>
    <xdr:from>
      <xdr:col>84</xdr:col>
      <xdr:colOff>571500</xdr:colOff>
      <xdr:row>95</xdr:row>
      <xdr:rowOff>163287</xdr:rowOff>
    </xdr:from>
    <xdr:to>
      <xdr:col>84</xdr:col>
      <xdr:colOff>960664</xdr:colOff>
      <xdr:row>97</xdr:row>
      <xdr:rowOff>130628</xdr:rowOff>
    </xdr:to>
    <xdr:sp macro="" textlink="">
      <xdr:nvSpPr>
        <xdr:cNvPr id="90" name="Rectangle 89">
          <a:extLst>
            <a:ext uri="{FF2B5EF4-FFF2-40B4-BE49-F238E27FC236}">
              <a16:creationId xmlns:a16="http://schemas.microsoft.com/office/drawing/2014/main" xmlns="" id="{00000000-0008-0000-1800-00005A000000}"/>
            </a:ext>
          </a:extLst>
        </xdr:cNvPr>
        <xdr:cNvSpPr/>
      </xdr:nvSpPr>
      <xdr:spPr>
        <a:xfrm>
          <a:off x="25159607" y="19335751"/>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T3</a:t>
          </a:r>
        </a:p>
      </xdr:txBody>
    </xdr:sp>
    <xdr:clientData/>
  </xdr:twoCellAnchor>
  <xdr:twoCellAnchor>
    <xdr:from>
      <xdr:col>84</xdr:col>
      <xdr:colOff>873579</xdr:colOff>
      <xdr:row>95</xdr:row>
      <xdr:rowOff>152401</xdr:rowOff>
    </xdr:from>
    <xdr:to>
      <xdr:col>84</xdr:col>
      <xdr:colOff>1262743</xdr:colOff>
      <xdr:row>97</xdr:row>
      <xdr:rowOff>119742</xdr:rowOff>
    </xdr:to>
    <xdr:sp macro="" textlink="">
      <xdr:nvSpPr>
        <xdr:cNvPr id="91" name="Rectangle 90">
          <a:extLst>
            <a:ext uri="{FF2B5EF4-FFF2-40B4-BE49-F238E27FC236}">
              <a16:creationId xmlns:a16="http://schemas.microsoft.com/office/drawing/2014/main" xmlns="" id="{00000000-0008-0000-1800-00005B000000}"/>
            </a:ext>
          </a:extLst>
        </xdr:cNvPr>
        <xdr:cNvSpPr/>
      </xdr:nvSpPr>
      <xdr:spPr>
        <a:xfrm>
          <a:off x="25461686" y="19324865"/>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T4</a:t>
          </a:r>
        </a:p>
      </xdr:txBody>
    </xdr:sp>
    <xdr:clientData/>
  </xdr:twoCellAnchor>
  <xdr:twoCellAnchor>
    <xdr:from>
      <xdr:col>83</xdr:col>
      <xdr:colOff>639536</xdr:colOff>
      <xdr:row>95</xdr:row>
      <xdr:rowOff>122464</xdr:rowOff>
    </xdr:from>
    <xdr:to>
      <xdr:col>83</xdr:col>
      <xdr:colOff>639536</xdr:colOff>
      <xdr:row>98</xdr:row>
      <xdr:rowOff>138793</xdr:rowOff>
    </xdr:to>
    <xdr:cxnSp macro="">
      <xdr:nvCxnSpPr>
        <xdr:cNvPr id="93" name="Straight Connector 92">
          <a:extLst>
            <a:ext uri="{FF2B5EF4-FFF2-40B4-BE49-F238E27FC236}">
              <a16:creationId xmlns:a16="http://schemas.microsoft.com/office/drawing/2014/main" xmlns="" id="{00000000-0008-0000-1800-00005D000000}"/>
            </a:ext>
          </a:extLst>
        </xdr:cNvPr>
        <xdr:cNvCxnSpPr>
          <a:endCxn id="65" idx="5"/>
        </xdr:cNvCxnSpPr>
      </xdr:nvCxnSpPr>
      <xdr:spPr>
        <a:xfrm>
          <a:off x="23894143" y="19294928"/>
          <a:ext cx="0" cy="587829"/>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83</xdr:col>
      <xdr:colOff>27216</xdr:colOff>
      <xdr:row>103</xdr:row>
      <xdr:rowOff>95251</xdr:rowOff>
    </xdr:from>
    <xdr:to>
      <xdr:col>83</xdr:col>
      <xdr:colOff>244930</xdr:colOff>
      <xdr:row>104</xdr:row>
      <xdr:rowOff>40823</xdr:rowOff>
    </xdr:to>
    <xdr:sp macro="" textlink="">
      <xdr:nvSpPr>
        <xdr:cNvPr id="95" name="5-Point Star 94">
          <a:extLst>
            <a:ext uri="{FF2B5EF4-FFF2-40B4-BE49-F238E27FC236}">
              <a16:creationId xmlns:a16="http://schemas.microsoft.com/office/drawing/2014/main" xmlns="" id="{00000000-0008-0000-1800-00005F000000}"/>
            </a:ext>
          </a:extLst>
        </xdr:cNvPr>
        <xdr:cNvSpPr/>
      </xdr:nvSpPr>
      <xdr:spPr>
        <a:xfrm>
          <a:off x="25159609" y="18886715"/>
          <a:ext cx="217714" cy="136072"/>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503462</xdr:colOff>
      <xdr:row>104</xdr:row>
      <xdr:rowOff>95250</xdr:rowOff>
    </xdr:from>
    <xdr:to>
      <xdr:col>83</xdr:col>
      <xdr:colOff>653141</xdr:colOff>
      <xdr:row>105</xdr:row>
      <xdr:rowOff>122465</xdr:rowOff>
    </xdr:to>
    <xdr:sp macro="" textlink="">
      <xdr:nvSpPr>
        <xdr:cNvPr id="96" name="Lightning Bolt 95">
          <a:extLst>
            <a:ext uri="{FF2B5EF4-FFF2-40B4-BE49-F238E27FC236}">
              <a16:creationId xmlns:a16="http://schemas.microsoft.com/office/drawing/2014/main" xmlns="" id="{00000000-0008-0000-1800-000060000000}"/>
            </a:ext>
          </a:extLst>
        </xdr:cNvPr>
        <xdr:cNvSpPr/>
      </xdr:nvSpPr>
      <xdr:spPr>
        <a:xfrm>
          <a:off x="25635855" y="19077214"/>
          <a:ext cx="149679" cy="217715"/>
        </a:xfrm>
        <a:prstGeom prst="lightningBol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176893</xdr:colOff>
      <xdr:row>102</xdr:row>
      <xdr:rowOff>163287</xdr:rowOff>
    </xdr:from>
    <xdr:to>
      <xdr:col>83</xdr:col>
      <xdr:colOff>870857</xdr:colOff>
      <xdr:row>104</xdr:row>
      <xdr:rowOff>68037</xdr:rowOff>
    </xdr:to>
    <xdr:sp macro="" textlink="">
      <xdr:nvSpPr>
        <xdr:cNvPr id="123" name="Rectangle 122">
          <a:extLst>
            <a:ext uri="{FF2B5EF4-FFF2-40B4-BE49-F238E27FC236}">
              <a16:creationId xmlns:a16="http://schemas.microsoft.com/office/drawing/2014/main" xmlns="" id="{00000000-0008-0000-1800-00007B000000}"/>
            </a:ext>
          </a:extLst>
        </xdr:cNvPr>
        <xdr:cNvSpPr/>
      </xdr:nvSpPr>
      <xdr:spPr>
        <a:xfrm>
          <a:off x="25309286" y="18764251"/>
          <a:ext cx="693964" cy="2857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Order</a:t>
          </a:r>
        </a:p>
      </xdr:txBody>
    </xdr:sp>
    <xdr:clientData/>
  </xdr:twoCellAnchor>
  <xdr:twoCellAnchor>
    <xdr:from>
      <xdr:col>83</xdr:col>
      <xdr:colOff>547008</xdr:colOff>
      <xdr:row>103</xdr:row>
      <xdr:rowOff>152402</xdr:rowOff>
    </xdr:from>
    <xdr:to>
      <xdr:col>84</xdr:col>
      <xdr:colOff>204108</xdr:colOff>
      <xdr:row>105</xdr:row>
      <xdr:rowOff>95252</xdr:rowOff>
    </xdr:to>
    <xdr:sp macro="" textlink="">
      <xdr:nvSpPr>
        <xdr:cNvPr id="124" name="Rectangle 123">
          <a:extLst>
            <a:ext uri="{FF2B5EF4-FFF2-40B4-BE49-F238E27FC236}">
              <a16:creationId xmlns:a16="http://schemas.microsoft.com/office/drawing/2014/main" xmlns="" id="{00000000-0008-0000-1800-00007C000000}"/>
            </a:ext>
          </a:extLst>
        </xdr:cNvPr>
        <xdr:cNvSpPr/>
      </xdr:nvSpPr>
      <xdr:spPr>
        <a:xfrm>
          <a:off x="25679401" y="18943866"/>
          <a:ext cx="990600" cy="3238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Change</a:t>
          </a:r>
          <a:r>
            <a:rPr lang="en-US" sz="1100" baseline="0">
              <a:solidFill>
                <a:sysClr val="windowText" lastClr="000000"/>
              </a:solidFill>
            </a:rPr>
            <a:t> PP</a:t>
          </a:r>
          <a:endParaRPr lang="en-US" sz="1100">
            <a:solidFill>
              <a:sysClr val="windowText" lastClr="000000"/>
            </a:solidFill>
          </a:endParaRPr>
        </a:p>
      </xdr:txBody>
    </xdr:sp>
    <xdr:clientData/>
  </xdr:twoCellAnchor>
  <xdr:twoCellAnchor>
    <xdr:from>
      <xdr:col>83</xdr:col>
      <xdr:colOff>307521</xdr:colOff>
      <xdr:row>105</xdr:row>
      <xdr:rowOff>130630</xdr:rowOff>
    </xdr:from>
    <xdr:to>
      <xdr:col>83</xdr:col>
      <xdr:colOff>696685</xdr:colOff>
      <xdr:row>107</xdr:row>
      <xdr:rowOff>97971</xdr:rowOff>
    </xdr:to>
    <xdr:sp macro="" textlink="">
      <xdr:nvSpPr>
        <xdr:cNvPr id="126" name="Rectangle 125">
          <a:extLst>
            <a:ext uri="{FF2B5EF4-FFF2-40B4-BE49-F238E27FC236}">
              <a16:creationId xmlns:a16="http://schemas.microsoft.com/office/drawing/2014/main" xmlns="" id="{00000000-0008-0000-1800-00007E000000}"/>
            </a:ext>
          </a:extLst>
        </xdr:cNvPr>
        <xdr:cNvSpPr/>
      </xdr:nvSpPr>
      <xdr:spPr>
        <a:xfrm>
          <a:off x="25439914" y="19303094"/>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T2</a:t>
          </a:r>
        </a:p>
      </xdr:txBody>
    </xdr:sp>
    <xdr:clientData/>
  </xdr:twoCellAnchor>
  <xdr:twoCellAnchor>
    <xdr:from>
      <xdr:col>83</xdr:col>
      <xdr:colOff>623207</xdr:colOff>
      <xdr:row>105</xdr:row>
      <xdr:rowOff>146958</xdr:rowOff>
    </xdr:from>
    <xdr:to>
      <xdr:col>83</xdr:col>
      <xdr:colOff>1012371</xdr:colOff>
      <xdr:row>107</xdr:row>
      <xdr:rowOff>114299</xdr:rowOff>
    </xdr:to>
    <xdr:sp macro="" textlink="">
      <xdr:nvSpPr>
        <xdr:cNvPr id="127" name="Rectangle 126">
          <a:extLst>
            <a:ext uri="{FF2B5EF4-FFF2-40B4-BE49-F238E27FC236}">
              <a16:creationId xmlns:a16="http://schemas.microsoft.com/office/drawing/2014/main" xmlns="" id="{00000000-0008-0000-1800-00007F000000}"/>
            </a:ext>
          </a:extLst>
        </xdr:cNvPr>
        <xdr:cNvSpPr/>
      </xdr:nvSpPr>
      <xdr:spPr>
        <a:xfrm>
          <a:off x="25755600" y="19319422"/>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T3</a:t>
          </a:r>
        </a:p>
      </xdr:txBody>
    </xdr:sp>
    <xdr:clientData/>
  </xdr:twoCellAnchor>
  <xdr:twoCellAnchor>
    <xdr:from>
      <xdr:col>83</xdr:col>
      <xdr:colOff>911679</xdr:colOff>
      <xdr:row>105</xdr:row>
      <xdr:rowOff>149679</xdr:rowOff>
    </xdr:from>
    <xdr:to>
      <xdr:col>83</xdr:col>
      <xdr:colOff>1300843</xdr:colOff>
      <xdr:row>107</xdr:row>
      <xdr:rowOff>117020</xdr:rowOff>
    </xdr:to>
    <xdr:sp macro="" textlink="">
      <xdr:nvSpPr>
        <xdr:cNvPr id="128" name="Rectangle 127">
          <a:extLst>
            <a:ext uri="{FF2B5EF4-FFF2-40B4-BE49-F238E27FC236}">
              <a16:creationId xmlns:a16="http://schemas.microsoft.com/office/drawing/2014/main" xmlns="" id="{00000000-0008-0000-1800-000080000000}"/>
            </a:ext>
          </a:extLst>
        </xdr:cNvPr>
        <xdr:cNvSpPr/>
      </xdr:nvSpPr>
      <xdr:spPr>
        <a:xfrm>
          <a:off x="26044072" y="19322143"/>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T4</a:t>
          </a:r>
        </a:p>
      </xdr:txBody>
    </xdr:sp>
    <xdr:clientData/>
  </xdr:twoCellAnchor>
  <xdr:twoCellAnchor>
    <xdr:from>
      <xdr:col>83</xdr:col>
      <xdr:colOff>1273629</xdr:colOff>
      <xdr:row>105</xdr:row>
      <xdr:rowOff>144237</xdr:rowOff>
    </xdr:from>
    <xdr:to>
      <xdr:col>84</xdr:col>
      <xdr:colOff>329293</xdr:colOff>
      <xdr:row>107</xdr:row>
      <xdr:rowOff>111578</xdr:rowOff>
    </xdr:to>
    <xdr:sp macro="" textlink="">
      <xdr:nvSpPr>
        <xdr:cNvPr id="129" name="Rectangle 128">
          <a:extLst>
            <a:ext uri="{FF2B5EF4-FFF2-40B4-BE49-F238E27FC236}">
              <a16:creationId xmlns:a16="http://schemas.microsoft.com/office/drawing/2014/main" xmlns="" id="{00000000-0008-0000-1800-000081000000}"/>
            </a:ext>
          </a:extLst>
        </xdr:cNvPr>
        <xdr:cNvSpPr/>
      </xdr:nvSpPr>
      <xdr:spPr>
        <a:xfrm>
          <a:off x="26406022" y="19316701"/>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T1</a:t>
          </a:r>
        </a:p>
      </xdr:txBody>
    </xdr:sp>
    <xdr:clientData/>
  </xdr:twoCellAnchor>
  <xdr:twoCellAnchor>
    <xdr:from>
      <xdr:col>84</xdr:col>
      <xdr:colOff>201385</xdr:colOff>
      <xdr:row>105</xdr:row>
      <xdr:rowOff>146959</xdr:rowOff>
    </xdr:from>
    <xdr:to>
      <xdr:col>84</xdr:col>
      <xdr:colOff>590549</xdr:colOff>
      <xdr:row>107</xdr:row>
      <xdr:rowOff>114300</xdr:rowOff>
    </xdr:to>
    <xdr:sp macro="" textlink="">
      <xdr:nvSpPr>
        <xdr:cNvPr id="130" name="Rectangle 129">
          <a:extLst>
            <a:ext uri="{FF2B5EF4-FFF2-40B4-BE49-F238E27FC236}">
              <a16:creationId xmlns:a16="http://schemas.microsoft.com/office/drawing/2014/main" xmlns="" id="{00000000-0008-0000-1800-000082000000}"/>
            </a:ext>
          </a:extLst>
        </xdr:cNvPr>
        <xdr:cNvSpPr/>
      </xdr:nvSpPr>
      <xdr:spPr>
        <a:xfrm>
          <a:off x="26667278" y="19319423"/>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T2</a:t>
          </a:r>
        </a:p>
      </xdr:txBody>
    </xdr:sp>
    <xdr:clientData/>
  </xdr:twoCellAnchor>
  <xdr:twoCellAnchor>
    <xdr:from>
      <xdr:col>84</xdr:col>
      <xdr:colOff>571500</xdr:colOff>
      <xdr:row>105</xdr:row>
      <xdr:rowOff>163287</xdr:rowOff>
    </xdr:from>
    <xdr:to>
      <xdr:col>84</xdr:col>
      <xdr:colOff>960664</xdr:colOff>
      <xdr:row>107</xdr:row>
      <xdr:rowOff>130628</xdr:rowOff>
    </xdr:to>
    <xdr:sp macro="" textlink="">
      <xdr:nvSpPr>
        <xdr:cNvPr id="131" name="Rectangle 130">
          <a:extLst>
            <a:ext uri="{FF2B5EF4-FFF2-40B4-BE49-F238E27FC236}">
              <a16:creationId xmlns:a16="http://schemas.microsoft.com/office/drawing/2014/main" xmlns="" id="{00000000-0008-0000-1800-000083000000}"/>
            </a:ext>
          </a:extLst>
        </xdr:cNvPr>
        <xdr:cNvSpPr/>
      </xdr:nvSpPr>
      <xdr:spPr>
        <a:xfrm>
          <a:off x="27037393" y="19335751"/>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T3</a:t>
          </a:r>
        </a:p>
      </xdr:txBody>
    </xdr:sp>
    <xdr:clientData/>
  </xdr:twoCellAnchor>
  <xdr:twoCellAnchor>
    <xdr:from>
      <xdr:col>84</xdr:col>
      <xdr:colOff>873579</xdr:colOff>
      <xdr:row>105</xdr:row>
      <xdr:rowOff>152401</xdr:rowOff>
    </xdr:from>
    <xdr:to>
      <xdr:col>84</xdr:col>
      <xdr:colOff>1262743</xdr:colOff>
      <xdr:row>107</xdr:row>
      <xdr:rowOff>119742</xdr:rowOff>
    </xdr:to>
    <xdr:sp macro="" textlink="">
      <xdr:nvSpPr>
        <xdr:cNvPr id="132" name="Rectangle 131">
          <a:extLst>
            <a:ext uri="{FF2B5EF4-FFF2-40B4-BE49-F238E27FC236}">
              <a16:creationId xmlns:a16="http://schemas.microsoft.com/office/drawing/2014/main" xmlns="" id="{00000000-0008-0000-1800-000084000000}"/>
            </a:ext>
          </a:extLst>
        </xdr:cNvPr>
        <xdr:cNvSpPr/>
      </xdr:nvSpPr>
      <xdr:spPr>
        <a:xfrm>
          <a:off x="27339472" y="19324865"/>
          <a:ext cx="389164" cy="348341"/>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T4</a:t>
          </a:r>
        </a:p>
      </xdr:txBody>
    </xdr:sp>
    <xdr:clientData/>
  </xdr:twoCellAnchor>
  <xdr:twoCellAnchor>
    <xdr:from>
      <xdr:col>83</xdr:col>
      <xdr:colOff>639536</xdr:colOff>
      <xdr:row>105</xdr:row>
      <xdr:rowOff>122464</xdr:rowOff>
    </xdr:from>
    <xdr:to>
      <xdr:col>83</xdr:col>
      <xdr:colOff>639536</xdr:colOff>
      <xdr:row>108</xdr:row>
      <xdr:rowOff>138793</xdr:rowOff>
    </xdr:to>
    <xdr:cxnSp macro="">
      <xdr:nvCxnSpPr>
        <xdr:cNvPr id="133" name="Straight Connector 132">
          <a:extLst>
            <a:ext uri="{FF2B5EF4-FFF2-40B4-BE49-F238E27FC236}">
              <a16:creationId xmlns:a16="http://schemas.microsoft.com/office/drawing/2014/main" xmlns="" id="{00000000-0008-0000-1800-000085000000}"/>
            </a:ext>
          </a:extLst>
        </xdr:cNvPr>
        <xdr:cNvCxnSpPr/>
      </xdr:nvCxnSpPr>
      <xdr:spPr>
        <a:xfrm>
          <a:off x="25771929" y="21199928"/>
          <a:ext cx="0" cy="587829"/>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83</xdr:col>
      <xdr:colOff>353786</xdr:colOff>
      <xdr:row>107</xdr:row>
      <xdr:rowOff>27215</xdr:rowOff>
    </xdr:from>
    <xdr:to>
      <xdr:col>83</xdr:col>
      <xdr:colOff>503464</xdr:colOff>
      <xdr:row>107</xdr:row>
      <xdr:rowOff>163287</xdr:rowOff>
    </xdr:to>
    <xdr:sp macro="" textlink="">
      <xdr:nvSpPr>
        <xdr:cNvPr id="134" name="Isosceles Triangle 133">
          <a:extLst>
            <a:ext uri="{FF2B5EF4-FFF2-40B4-BE49-F238E27FC236}">
              <a16:creationId xmlns:a16="http://schemas.microsoft.com/office/drawing/2014/main" xmlns="" id="{00000000-0008-0000-1800-000086000000}"/>
            </a:ext>
          </a:extLst>
        </xdr:cNvPr>
        <xdr:cNvSpPr/>
      </xdr:nvSpPr>
      <xdr:spPr>
        <a:xfrm rot="10800000">
          <a:off x="25486179" y="21485679"/>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127907</xdr:colOff>
      <xdr:row>108</xdr:row>
      <xdr:rowOff>73480</xdr:rowOff>
    </xdr:from>
    <xdr:to>
      <xdr:col>85</xdr:col>
      <xdr:colOff>277585</xdr:colOff>
      <xdr:row>109</xdr:row>
      <xdr:rowOff>19052</xdr:rowOff>
    </xdr:to>
    <xdr:sp macro="" textlink="">
      <xdr:nvSpPr>
        <xdr:cNvPr id="136" name="Isosceles Triangle 135">
          <a:extLst>
            <a:ext uri="{FF2B5EF4-FFF2-40B4-BE49-F238E27FC236}">
              <a16:creationId xmlns:a16="http://schemas.microsoft.com/office/drawing/2014/main" xmlns="" id="{00000000-0008-0000-1800-000088000000}"/>
            </a:ext>
          </a:extLst>
        </xdr:cNvPr>
        <xdr:cNvSpPr/>
      </xdr:nvSpPr>
      <xdr:spPr>
        <a:xfrm rot="10800000">
          <a:off x="27927300" y="21722444"/>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307521</xdr:colOff>
      <xdr:row>107</xdr:row>
      <xdr:rowOff>35380</xdr:rowOff>
    </xdr:from>
    <xdr:to>
      <xdr:col>84</xdr:col>
      <xdr:colOff>457199</xdr:colOff>
      <xdr:row>107</xdr:row>
      <xdr:rowOff>171452</xdr:rowOff>
    </xdr:to>
    <xdr:sp macro="" textlink="">
      <xdr:nvSpPr>
        <xdr:cNvPr id="137" name="Isosceles Triangle 136">
          <a:extLst>
            <a:ext uri="{FF2B5EF4-FFF2-40B4-BE49-F238E27FC236}">
              <a16:creationId xmlns:a16="http://schemas.microsoft.com/office/drawing/2014/main" xmlns="" id="{00000000-0008-0000-1800-000089000000}"/>
            </a:ext>
          </a:extLst>
        </xdr:cNvPr>
        <xdr:cNvSpPr/>
      </xdr:nvSpPr>
      <xdr:spPr>
        <a:xfrm rot="10800000">
          <a:off x="26773414" y="21493844"/>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321129</xdr:colOff>
      <xdr:row>108</xdr:row>
      <xdr:rowOff>103416</xdr:rowOff>
    </xdr:from>
    <xdr:to>
      <xdr:col>84</xdr:col>
      <xdr:colOff>470807</xdr:colOff>
      <xdr:row>109</xdr:row>
      <xdr:rowOff>48988</xdr:rowOff>
    </xdr:to>
    <xdr:sp macro="" textlink="">
      <xdr:nvSpPr>
        <xdr:cNvPr id="138" name="Isosceles Triangle 137">
          <a:extLst>
            <a:ext uri="{FF2B5EF4-FFF2-40B4-BE49-F238E27FC236}">
              <a16:creationId xmlns:a16="http://schemas.microsoft.com/office/drawing/2014/main" xmlns="" id="{00000000-0008-0000-1800-00008A000000}"/>
            </a:ext>
          </a:extLst>
        </xdr:cNvPr>
        <xdr:cNvSpPr/>
      </xdr:nvSpPr>
      <xdr:spPr>
        <a:xfrm rot="10800000">
          <a:off x="26787022" y="21752380"/>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364672</xdr:colOff>
      <xdr:row>108</xdr:row>
      <xdr:rowOff>38102</xdr:rowOff>
    </xdr:from>
    <xdr:to>
      <xdr:col>83</xdr:col>
      <xdr:colOff>514350</xdr:colOff>
      <xdr:row>108</xdr:row>
      <xdr:rowOff>174174</xdr:rowOff>
    </xdr:to>
    <xdr:sp macro="" textlink="">
      <xdr:nvSpPr>
        <xdr:cNvPr id="139" name="Isosceles Triangle 138">
          <a:extLst>
            <a:ext uri="{FF2B5EF4-FFF2-40B4-BE49-F238E27FC236}">
              <a16:creationId xmlns:a16="http://schemas.microsoft.com/office/drawing/2014/main" xmlns="" id="{00000000-0008-0000-1800-00008B000000}"/>
            </a:ext>
          </a:extLst>
        </xdr:cNvPr>
        <xdr:cNvSpPr/>
      </xdr:nvSpPr>
      <xdr:spPr>
        <a:xfrm rot="10800000">
          <a:off x="25497065" y="21687066"/>
          <a:ext cx="149678" cy="136072"/>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376916</xdr:colOff>
      <xdr:row>107</xdr:row>
      <xdr:rowOff>138793</xdr:rowOff>
    </xdr:from>
    <xdr:to>
      <xdr:col>85</xdr:col>
      <xdr:colOff>127907</xdr:colOff>
      <xdr:row>108</xdr:row>
      <xdr:rowOff>73480</xdr:rowOff>
    </xdr:to>
    <xdr:cxnSp macro="">
      <xdr:nvCxnSpPr>
        <xdr:cNvPr id="140" name="Straight Arrow Connector 139">
          <a:extLst>
            <a:ext uri="{FF2B5EF4-FFF2-40B4-BE49-F238E27FC236}">
              <a16:creationId xmlns:a16="http://schemas.microsoft.com/office/drawing/2014/main" xmlns="" id="{00000000-0008-0000-1800-00008C000000}"/>
            </a:ext>
          </a:extLst>
        </xdr:cNvPr>
        <xdr:cNvCxnSpPr>
          <a:endCxn id="136" idx="4"/>
        </xdr:cNvCxnSpPr>
      </xdr:nvCxnSpPr>
      <xdr:spPr>
        <a:xfrm>
          <a:off x="26842809" y="21597257"/>
          <a:ext cx="1084491" cy="1251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420459</xdr:colOff>
      <xdr:row>107</xdr:row>
      <xdr:rowOff>127907</xdr:rowOff>
    </xdr:from>
    <xdr:to>
      <xdr:col>84</xdr:col>
      <xdr:colOff>321129</xdr:colOff>
      <xdr:row>108</xdr:row>
      <xdr:rowOff>103416</xdr:rowOff>
    </xdr:to>
    <xdr:cxnSp macro="">
      <xdr:nvCxnSpPr>
        <xdr:cNvPr id="142" name="Straight Arrow Connector 141">
          <a:extLst>
            <a:ext uri="{FF2B5EF4-FFF2-40B4-BE49-F238E27FC236}">
              <a16:creationId xmlns:a16="http://schemas.microsoft.com/office/drawing/2014/main" xmlns="" id="{00000000-0008-0000-1800-00008E000000}"/>
            </a:ext>
          </a:extLst>
        </xdr:cNvPr>
        <xdr:cNvCxnSpPr>
          <a:endCxn id="138" idx="4"/>
        </xdr:cNvCxnSpPr>
      </xdr:nvCxnSpPr>
      <xdr:spPr>
        <a:xfrm>
          <a:off x="25552852" y="21586371"/>
          <a:ext cx="1234170" cy="1660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xdr:col>
          <xdr:colOff>13606</xdr:colOff>
          <xdr:row>90</xdr:row>
          <xdr:rowOff>108856</xdr:rowOff>
        </xdr:from>
        <xdr:to>
          <xdr:col>13</xdr:col>
          <xdr:colOff>473528</xdr:colOff>
          <xdr:row>98</xdr:row>
          <xdr:rowOff>118381</xdr:rowOff>
        </xdr:to>
        <xdr:pic>
          <xdr:nvPicPr>
            <xdr:cNvPr id="144" name="Picture 143">
              <a:extLst>
                <a:ext uri="{FF2B5EF4-FFF2-40B4-BE49-F238E27FC236}">
                  <a16:creationId xmlns:a16="http://schemas.microsoft.com/office/drawing/2014/main" xmlns="" id="{00000000-0008-0000-1800-000090000000}"/>
                </a:ext>
              </a:extLst>
            </xdr:cNvPr>
            <xdr:cNvPicPr>
              <a:picLocks noChangeAspect="1" noChangeArrowheads="1"/>
              <a:extLst>
                <a:ext uri="{84589F7E-364E-4C9E-8A38-B11213B215E9}">
                  <a14:cameraTool cellRange="$CE$93:$CH$100" spid="_x0000_s292137"/>
                </a:ext>
              </a:extLst>
            </xdr:cNvPicPr>
          </xdr:nvPicPr>
          <xdr:blipFill>
            <a:blip xmlns:r="http://schemas.openxmlformats.org/officeDocument/2006/relationships" r:embed="rId5"/>
            <a:srcRect/>
            <a:stretch>
              <a:fillRect/>
            </a:stretch>
          </xdr:blipFill>
          <xdr:spPr bwMode="auto">
            <a:xfrm>
              <a:off x="258535" y="18328820"/>
              <a:ext cx="7113814" cy="15335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285749</xdr:colOff>
      <xdr:row>100</xdr:row>
      <xdr:rowOff>40821</xdr:rowOff>
    </xdr:from>
    <xdr:to>
      <xdr:col>15</xdr:col>
      <xdr:colOff>68035</xdr:colOff>
      <xdr:row>111</xdr:row>
      <xdr:rowOff>44905</xdr:rowOff>
    </xdr:to>
    <xdr:graphicFrame macro="">
      <xdr:nvGraphicFramePr>
        <xdr:cNvPr id="145" name="Chart 144">
          <a:extLst>
            <a:ext uri="{FF2B5EF4-FFF2-40B4-BE49-F238E27FC236}">
              <a16:creationId xmlns:a16="http://schemas.microsoft.com/office/drawing/2014/main" xmlns="" id="{00000000-0008-0000-1800-00009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285749</xdr:colOff>
      <xdr:row>100</xdr:row>
      <xdr:rowOff>0</xdr:rowOff>
    </xdr:from>
    <xdr:to>
      <xdr:col>38</xdr:col>
      <xdr:colOff>190499</xdr:colOff>
      <xdr:row>111</xdr:row>
      <xdr:rowOff>4084</xdr:rowOff>
    </xdr:to>
    <xdr:graphicFrame macro="">
      <xdr:nvGraphicFramePr>
        <xdr:cNvPr id="146" name="Chart 145">
          <a:extLst>
            <a:ext uri="{FF2B5EF4-FFF2-40B4-BE49-F238E27FC236}">
              <a16:creationId xmlns:a16="http://schemas.microsoft.com/office/drawing/2014/main" xmlns="" id="{00000000-0008-0000-1800-00009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231322</xdr:colOff>
      <xdr:row>105</xdr:row>
      <xdr:rowOff>40822</xdr:rowOff>
    </xdr:from>
    <xdr:to>
      <xdr:col>8</xdr:col>
      <xdr:colOff>190500</xdr:colOff>
      <xdr:row>108</xdr:row>
      <xdr:rowOff>81643</xdr:rowOff>
    </xdr:to>
    <xdr:sp macro="" textlink="">
      <xdr:nvSpPr>
        <xdr:cNvPr id="148" name="Right Arrow 147">
          <a:extLst>
            <a:ext uri="{FF2B5EF4-FFF2-40B4-BE49-F238E27FC236}">
              <a16:creationId xmlns:a16="http://schemas.microsoft.com/office/drawing/2014/main" xmlns="" id="{00000000-0008-0000-1800-000094000000}"/>
            </a:ext>
          </a:extLst>
        </xdr:cNvPr>
        <xdr:cNvSpPr/>
      </xdr:nvSpPr>
      <xdr:spPr>
        <a:xfrm>
          <a:off x="3864429" y="21118286"/>
          <a:ext cx="503464" cy="61232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312964</xdr:colOff>
      <xdr:row>103</xdr:row>
      <xdr:rowOff>122464</xdr:rowOff>
    </xdr:from>
    <xdr:to>
      <xdr:col>28</xdr:col>
      <xdr:colOff>68035</xdr:colOff>
      <xdr:row>106</xdr:row>
      <xdr:rowOff>163285</xdr:rowOff>
    </xdr:to>
    <xdr:sp macro="" textlink="">
      <xdr:nvSpPr>
        <xdr:cNvPr id="149" name="Right Arrow 148">
          <a:extLst>
            <a:ext uri="{FF2B5EF4-FFF2-40B4-BE49-F238E27FC236}">
              <a16:creationId xmlns:a16="http://schemas.microsoft.com/office/drawing/2014/main" xmlns="" id="{00000000-0008-0000-1800-000095000000}"/>
            </a:ext>
          </a:extLst>
        </xdr:cNvPr>
        <xdr:cNvSpPr/>
      </xdr:nvSpPr>
      <xdr:spPr>
        <a:xfrm>
          <a:off x="13729607" y="20818928"/>
          <a:ext cx="503464" cy="61232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317046</xdr:colOff>
      <xdr:row>103</xdr:row>
      <xdr:rowOff>190498</xdr:rowOff>
    </xdr:from>
    <xdr:to>
      <xdr:col>36</xdr:col>
      <xdr:colOff>13606</xdr:colOff>
      <xdr:row>106</xdr:row>
      <xdr:rowOff>13606</xdr:rowOff>
    </xdr:to>
    <xdr:sp macro="" textlink="">
      <xdr:nvSpPr>
        <xdr:cNvPr id="31" name="Rectangle 30">
          <a:extLst>
            <a:ext uri="{FF2B5EF4-FFF2-40B4-BE49-F238E27FC236}">
              <a16:creationId xmlns:a16="http://schemas.microsoft.com/office/drawing/2014/main" xmlns="" id="{00000000-0008-0000-1800-00001F000000}"/>
            </a:ext>
          </a:extLst>
        </xdr:cNvPr>
        <xdr:cNvSpPr/>
      </xdr:nvSpPr>
      <xdr:spPr>
        <a:xfrm>
          <a:off x="15625082" y="20886962"/>
          <a:ext cx="1465488" cy="394608"/>
        </a:xfrm>
        <a:prstGeom prst="rect">
          <a:avLst/>
        </a:prstGeom>
        <a:solidFill>
          <a:schemeClr val="accent1">
            <a:alpha val="0"/>
          </a:schemeClr>
        </a:solidFill>
        <a:ln w="3175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68036</xdr:colOff>
      <xdr:row>4</xdr:row>
      <xdr:rowOff>54429</xdr:rowOff>
    </xdr:from>
    <xdr:to>
      <xdr:col>27</xdr:col>
      <xdr:colOff>449035</xdr:colOff>
      <xdr:row>4</xdr:row>
      <xdr:rowOff>54429</xdr:rowOff>
    </xdr:to>
    <xdr:cxnSp macro="">
      <xdr:nvCxnSpPr>
        <xdr:cNvPr id="2" name="Straight Connector 1">
          <a:extLst>
            <a:ext uri="{FF2B5EF4-FFF2-40B4-BE49-F238E27FC236}">
              <a16:creationId xmlns:a16="http://schemas.microsoft.com/office/drawing/2014/main" xmlns="" id="{00000000-0008-0000-1900-000002000000}"/>
            </a:ext>
          </a:extLst>
        </xdr:cNvPr>
        <xdr:cNvCxnSpPr/>
      </xdr:nvCxnSpPr>
      <xdr:spPr>
        <a:xfrm>
          <a:off x="306161" y="730704"/>
          <a:ext cx="113537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13</xdr:col>
      <xdr:colOff>258536</xdr:colOff>
      <xdr:row>3</xdr:row>
      <xdr:rowOff>182336</xdr:rowOff>
    </xdr:to>
    <xdr:grpSp>
      <xdr:nvGrpSpPr>
        <xdr:cNvPr id="3" name="Group 2">
          <a:extLst>
            <a:ext uri="{FF2B5EF4-FFF2-40B4-BE49-F238E27FC236}">
              <a16:creationId xmlns:a16="http://schemas.microsoft.com/office/drawing/2014/main" xmlns="" id="{00000000-0008-0000-1900-000003000000}"/>
            </a:ext>
          </a:extLst>
        </xdr:cNvPr>
        <xdr:cNvGrpSpPr/>
      </xdr:nvGrpSpPr>
      <xdr:grpSpPr>
        <a:xfrm>
          <a:off x="334285" y="299888"/>
          <a:ext cx="8216604" cy="364301"/>
          <a:chOff x="425533" y="103785"/>
          <a:chExt cx="3221182" cy="364301"/>
        </a:xfrm>
      </xdr:grpSpPr>
      <xdr:sp macro="" textlink="">
        <xdr:nvSpPr>
          <xdr:cNvPr id="4" name="Rectangle 3">
            <a:extLst>
              <a:ext uri="{FF2B5EF4-FFF2-40B4-BE49-F238E27FC236}">
                <a16:creationId xmlns:a16="http://schemas.microsoft.com/office/drawing/2014/main" xmlns="" id="{00000000-0008-0000-1900-000004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5" name="Group 4">
            <a:extLst>
              <a:ext uri="{FF2B5EF4-FFF2-40B4-BE49-F238E27FC236}">
                <a16:creationId xmlns:a16="http://schemas.microsoft.com/office/drawing/2014/main" xmlns="" id="{00000000-0008-0000-1900-000005000000}"/>
              </a:ext>
            </a:extLst>
          </xdr:cNvPr>
          <xdr:cNvGrpSpPr/>
        </xdr:nvGrpSpPr>
        <xdr:grpSpPr>
          <a:xfrm>
            <a:off x="425533" y="103785"/>
            <a:ext cx="2336716" cy="364301"/>
            <a:chOff x="425533" y="103785"/>
            <a:chExt cx="2336716" cy="364301"/>
          </a:xfrm>
        </xdr:grpSpPr>
        <xdr:sp macro="" textlink="">
          <xdr:nvSpPr>
            <xdr:cNvPr id="6" name="Rectangle 5">
              <a:extLst>
                <a:ext uri="{FF2B5EF4-FFF2-40B4-BE49-F238E27FC236}">
                  <a16:creationId xmlns:a16="http://schemas.microsoft.com/office/drawing/2014/main" xmlns="" id="{00000000-0008-0000-1900-000006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7" name="Straight Connector 6">
              <a:extLst>
                <a:ext uri="{FF2B5EF4-FFF2-40B4-BE49-F238E27FC236}">
                  <a16:creationId xmlns:a16="http://schemas.microsoft.com/office/drawing/2014/main" xmlns="" id="{00000000-0008-0000-1900-000007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xmlns="" id="{00000000-0008-0000-1900-000008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900-000009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15</xdr:col>
      <xdr:colOff>91996</xdr:colOff>
      <xdr:row>2</xdr:row>
      <xdr:rowOff>90898</xdr:rowOff>
    </xdr:from>
    <xdr:to>
      <xdr:col>30</xdr:col>
      <xdr:colOff>89647</xdr:colOff>
      <xdr:row>6</xdr:row>
      <xdr:rowOff>44823</xdr:rowOff>
    </xdr:to>
    <xdr:grpSp>
      <xdr:nvGrpSpPr>
        <xdr:cNvPr id="10" name="Group 9">
          <a:extLst>
            <a:ext uri="{FF2B5EF4-FFF2-40B4-BE49-F238E27FC236}">
              <a16:creationId xmlns:a16="http://schemas.microsoft.com/office/drawing/2014/main" xmlns="" id="{00000000-0008-0000-1900-00000A000000}"/>
            </a:ext>
          </a:extLst>
        </xdr:cNvPr>
        <xdr:cNvGrpSpPr/>
      </xdr:nvGrpSpPr>
      <xdr:grpSpPr>
        <a:xfrm>
          <a:off x="9594584" y="382251"/>
          <a:ext cx="3684387" cy="715925"/>
          <a:chOff x="8769432" y="494310"/>
          <a:chExt cx="2652404" cy="308513"/>
        </a:xfrm>
      </xdr:grpSpPr>
      <xdr:sp macro="" textlink="">
        <xdr:nvSpPr>
          <xdr:cNvPr id="11" name="Rectangle 10">
            <a:extLst>
              <a:ext uri="{FF2B5EF4-FFF2-40B4-BE49-F238E27FC236}">
                <a16:creationId xmlns:a16="http://schemas.microsoft.com/office/drawing/2014/main" xmlns="" id="{00000000-0008-0000-1900-00000B000000}"/>
              </a:ext>
            </a:extLst>
          </xdr:cNvPr>
          <xdr:cNvSpPr/>
        </xdr:nvSpPr>
        <xdr:spPr>
          <a:xfrm>
            <a:off x="8769432" y="502476"/>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2" name="Rectangle 11">
            <a:extLst>
              <a:ext uri="{FF2B5EF4-FFF2-40B4-BE49-F238E27FC236}">
                <a16:creationId xmlns:a16="http://schemas.microsoft.com/office/drawing/2014/main" xmlns="" id="{00000000-0008-0000-1900-00000C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3" name="Rectangle 12">
            <a:extLst>
              <a:ext uri="{FF2B5EF4-FFF2-40B4-BE49-F238E27FC236}">
                <a16:creationId xmlns:a16="http://schemas.microsoft.com/office/drawing/2014/main" xmlns="" id="{00000000-0008-0000-1900-00000D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editAs="oneCell">
    <xdr:from>
      <xdr:col>4</xdr:col>
      <xdr:colOff>0</xdr:colOff>
      <xdr:row>31</xdr:row>
      <xdr:rowOff>0</xdr:rowOff>
    </xdr:from>
    <xdr:to>
      <xdr:col>4</xdr:col>
      <xdr:colOff>38100</xdr:colOff>
      <xdr:row>31</xdr:row>
      <xdr:rowOff>38100</xdr:rowOff>
    </xdr:to>
    <xdr:pic>
      <xdr:nvPicPr>
        <xdr:cNvPr id="14" name="Picture 13" descr="http://ebs.toyotavn.com.vn:8000/OA_HTML/cabo/images/t.gif">
          <a:extLst>
            <a:ext uri="{FF2B5EF4-FFF2-40B4-BE49-F238E27FC236}">
              <a16:creationId xmlns:a16="http://schemas.microsoft.com/office/drawing/2014/main" xmlns="" id="{00000000-0008-0000-19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312965</xdr:colOff>
      <xdr:row>12</xdr:row>
      <xdr:rowOff>95250</xdr:rowOff>
    </xdr:from>
    <xdr:to>
      <xdr:col>1</xdr:col>
      <xdr:colOff>465365</xdr:colOff>
      <xdr:row>13</xdr:row>
      <xdr:rowOff>16328</xdr:rowOff>
    </xdr:to>
    <xdr:pic>
      <xdr:nvPicPr>
        <xdr:cNvPr id="15" name="Picture 14" descr="http://ebs.toyotavn.com.vn:8000/OA_MEDIA/fwkhp_folder.gif">
          <a:extLst>
            <a:ext uri="{FF2B5EF4-FFF2-40B4-BE49-F238E27FC236}">
              <a16:creationId xmlns:a16="http://schemas.microsoft.com/office/drawing/2014/main" xmlns="" id="{00000000-0008-0000-19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90" y="2114550"/>
          <a:ext cx="152400"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16" name="Picture 15" descr="http://ebs.toyotavn.com.vn:8000/OA_HTML/cabo/images/t.gif">
          <a:extLst>
            <a:ext uri="{FF2B5EF4-FFF2-40B4-BE49-F238E27FC236}">
              <a16:creationId xmlns:a16="http://schemas.microsoft.com/office/drawing/2014/main" xmlns="" id="{00000000-0008-0000-19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38100</xdr:colOff>
      <xdr:row>31</xdr:row>
      <xdr:rowOff>38100</xdr:rowOff>
    </xdr:to>
    <xdr:pic>
      <xdr:nvPicPr>
        <xdr:cNvPr id="17" name="Picture 16" descr="http://ebs.toyotavn.com.vn:8000/OA_HTML/cabo/images/t.gif">
          <a:extLst>
            <a:ext uri="{FF2B5EF4-FFF2-40B4-BE49-F238E27FC236}">
              <a16:creationId xmlns:a16="http://schemas.microsoft.com/office/drawing/2014/main" xmlns=""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18" name="Picture 17" descr="http://ebs.toyotavn.com.vn:8000/OA_HTML/cabo/images/t.gif">
          <a:extLst>
            <a:ext uri="{FF2B5EF4-FFF2-40B4-BE49-F238E27FC236}">
              <a16:creationId xmlns:a16="http://schemas.microsoft.com/office/drawing/2014/main" xmlns="" id="{00000000-0008-0000-19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38100</xdr:colOff>
      <xdr:row>31</xdr:row>
      <xdr:rowOff>38100</xdr:rowOff>
    </xdr:to>
    <xdr:pic>
      <xdr:nvPicPr>
        <xdr:cNvPr id="19" name="Picture 18" descr="http://ebs.toyotavn.com.vn:8000/OA_HTML/cabo/images/t.gif">
          <a:extLst>
            <a:ext uri="{FF2B5EF4-FFF2-40B4-BE49-F238E27FC236}">
              <a16:creationId xmlns:a16="http://schemas.microsoft.com/office/drawing/2014/main" xmlns="" id="{00000000-0008-0000-19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20" name="Picture 19" descr="http://ebs.toyotavn.com.vn:8000/OA_HTML/cabo/images/t.gif">
          <a:extLst>
            <a:ext uri="{FF2B5EF4-FFF2-40B4-BE49-F238E27FC236}">
              <a16:creationId xmlns:a16="http://schemas.microsoft.com/office/drawing/2014/main" xmlns="" id="{00000000-0008-0000-19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312965</xdr:colOff>
      <xdr:row>13</xdr:row>
      <xdr:rowOff>108856</xdr:rowOff>
    </xdr:from>
    <xdr:ext cx="152400" cy="152400"/>
    <xdr:pic>
      <xdr:nvPicPr>
        <xdr:cNvPr id="21" name="Picture 20" descr="http://ebs.toyotavn.com.vn:8000/OA_MEDIA/fwkhp_folder.gif">
          <a:extLst>
            <a:ext uri="{FF2B5EF4-FFF2-40B4-BE49-F238E27FC236}">
              <a16:creationId xmlns:a16="http://schemas.microsoft.com/office/drawing/2014/main" xmlns="" id="{00000000-0008-0000-19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90" y="235675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315687</xdr:colOff>
      <xdr:row>14</xdr:row>
      <xdr:rowOff>111578</xdr:rowOff>
    </xdr:from>
    <xdr:ext cx="152400" cy="152400"/>
    <xdr:pic>
      <xdr:nvPicPr>
        <xdr:cNvPr id="22" name="Picture 21" descr="http://ebs.toyotavn.com.vn:8000/OA_MEDIA/fwkhp_folder.gif">
          <a:extLst>
            <a:ext uri="{FF2B5EF4-FFF2-40B4-BE49-F238E27FC236}">
              <a16:creationId xmlns:a16="http://schemas.microsoft.com/office/drawing/2014/main" xmlns="" id="{00000000-0008-0000-19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3812" y="258807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318408</xdr:colOff>
      <xdr:row>15</xdr:row>
      <xdr:rowOff>114299</xdr:rowOff>
    </xdr:from>
    <xdr:ext cx="152400" cy="152400"/>
    <xdr:pic>
      <xdr:nvPicPr>
        <xdr:cNvPr id="23" name="Picture 22" descr="http://ebs.toyotavn.com.vn:8000/OA_MEDIA/fwkhp_folder.gif">
          <a:extLst>
            <a:ext uri="{FF2B5EF4-FFF2-40B4-BE49-F238E27FC236}">
              <a16:creationId xmlns:a16="http://schemas.microsoft.com/office/drawing/2014/main" xmlns="" id="{00000000-0008-0000-19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6533" y="281939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312965</xdr:colOff>
      <xdr:row>12</xdr:row>
      <xdr:rowOff>95250</xdr:rowOff>
    </xdr:from>
    <xdr:ext cx="152400" cy="152400"/>
    <xdr:pic>
      <xdr:nvPicPr>
        <xdr:cNvPr id="24" name="Picture 23" descr="http://ebs.toyotavn.com.vn:8000/OA_MEDIA/fwkhp_folder.gif">
          <a:extLst>
            <a:ext uri="{FF2B5EF4-FFF2-40B4-BE49-F238E27FC236}">
              <a16:creationId xmlns:a16="http://schemas.microsoft.com/office/drawing/2014/main" xmlns="" id="{00000000-0008-0000-19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08690" y="211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312965</xdr:colOff>
      <xdr:row>13</xdr:row>
      <xdr:rowOff>108856</xdr:rowOff>
    </xdr:from>
    <xdr:ext cx="152400" cy="152400"/>
    <xdr:pic>
      <xdr:nvPicPr>
        <xdr:cNvPr id="25" name="Picture 24" descr="http://ebs.toyotavn.com.vn:8000/OA_MEDIA/fwkhp_folder.gif">
          <a:extLst>
            <a:ext uri="{FF2B5EF4-FFF2-40B4-BE49-F238E27FC236}">
              <a16:creationId xmlns:a16="http://schemas.microsoft.com/office/drawing/2014/main" xmlns="" id="{00000000-0008-0000-19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08690" y="235675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315687</xdr:colOff>
      <xdr:row>14</xdr:row>
      <xdr:rowOff>111578</xdr:rowOff>
    </xdr:from>
    <xdr:ext cx="152400" cy="152400"/>
    <xdr:pic>
      <xdr:nvPicPr>
        <xdr:cNvPr id="26" name="Picture 25" descr="http://ebs.toyotavn.com.vn:8000/OA_MEDIA/fwkhp_folder.gif">
          <a:extLst>
            <a:ext uri="{FF2B5EF4-FFF2-40B4-BE49-F238E27FC236}">
              <a16:creationId xmlns:a16="http://schemas.microsoft.com/office/drawing/2014/main" xmlns="" id="{00000000-0008-0000-19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11412" y="258807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318408</xdr:colOff>
      <xdr:row>15</xdr:row>
      <xdr:rowOff>114299</xdr:rowOff>
    </xdr:from>
    <xdr:ext cx="152400" cy="152400"/>
    <xdr:pic>
      <xdr:nvPicPr>
        <xdr:cNvPr id="27" name="Picture 26" descr="http://ebs.toyotavn.com.vn:8000/OA_MEDIA/fwkhp_folder.gif">
          <a:extLst>
            <a:ext uri="{FF2B5EF4-FFF2-40B4-BE49-F238E27FC236}">
              <a16:creationId xmlns:a16="http://schemas.microsoft.com/office/drawing/2014/main" xmlns="" id="{00000000-0008-0000-19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14133" y="281939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18</xdr:col>
      <xdr:colOff>125613</xdr:colOff>
      <xdr:row>4</xdr:row>
      <xdr:rowOff>69448</xdr:rowOff>
    </xdr:from>
    <xdr:to>
      <xdr:col>32</xdr:col>
      <xdr:colOff>22411</xdr:colOff>
      <xdr:row>5</xdr:row>
      <xdr:rowOff>123265</xdr:rowOff>
    </xdr:to>
    <xdr:sp macro="" textlink="">
      <xdr:nvSpPr>
        <xdr:cNvPr id="28" name="Rectangle 27">
          <a:extLst>
            <a:ext uri="{FF2B5EF4-FFF2-40B4-BE49-F238E27FC236}">
              <a16:creationId xmlns:a16="http://schemas.microsoft.com/office/drawing/2014/main" xmlns="" id="{00000000-0008-0000-1900-00001C000000}"/>
            </a:ext>
          </a:extLst>
        </xdr:cNvPr>
        <xdr:cNvSpPr/>
      </xdr:nvSpPr>
      <xdr:spPr>
        <a:xfrm>
          <a:off x="5997495" y="741801"/>
          <a:ext cx="2563798" cy="2443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23</xdr:col>
      <xdr:colOff>114779</xdr:colOff>
      <xdr:row>5</xdr:row>
      <xdr:rowOff>124865</xdr:rowOff>
    </xdr:from>
    <xdr:to>
      <xdr:col>30</xdr:col>
      <xdr:colOff>22412</xdr:colOff>
      <xdr:row>7</xdr:row>
      <xdr:rowOff>96290</xdr:rowOff>
    </xdr:to>
    <xdr:sp macro="" textlink="">
      <xdr:nvSpPr>
        <xdr:cNvPr id="29" name="Rectangle 28">
          <a:extLst>
            <a:ext uri="{FF2B5EF4-FFF2-40B4-BE49-F238E27FC236}">
              <a16:creationId xmlns:a16="http://schemas.microsoft.com/office/drawing/2014/main" xmlns="" id="{00000000-0008-0000-1900-00001D000000}"/>
            </a:ext>
          </a:extLst>
        </xdr:cNvPr>
        <xdr:cNvSpPr/>
      </xdr:nvSpPr>
      <xdr:spPr>
        <a:xfrm>
          <a:off x="6939161" y="987718"/>
          <a:ext cx="1241133" cy="3524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Favorites</a:t>
          </a:r>
        </a:p>
      </xdr:txBody>
    </xdr:sp>
    <xdr:clientData/>
  </xdr:twoCellAnchor>
  <xdr:twoCellAnchor>
    <xdr:from>
      <xdr:col>0</xdr:col>
      <xdr:colOff>179613</xdr:colOff>
      <xdr:row>6</xdr:row>
      <xdr:rowOff>152400</xdr:rowOff>
    </xdr:from>
    <xdr:to>
      <xdr:col>10</xdr:col>
      <xdr:colOff>129639</xdr:colOff>
      <xdr:row>9</xdr:row>
      <xdr:rowOff>1</xdr:rowOff>
    </xdr:to>
    <xdr:sp macro="" textlink="">
      <xdr:nvSpPr>
        <xdr:cNvPr id="30" name="Rectangle 29">
          <a:extLst>
            <a:ext uri="{FF2B5EF4-FFF2-40B4-BE49-F238E27FC236}">
              <a16:creationId xmlns:a16="http://schemas.microsoft.com/office/drawing/2014/main" xmlns="" id="{00000000-0008-0000-1900-00001E000000}"/>
            </a:ext>
          </a:extLst>
        </xdr:cNvPr>
        <xdr:cNvSpPr/>
      </xdr:nvSpPr>
      <xdr:spPr>
        <a:xfrm>
          <a:off x="179613" y="1209675"/>
          <a:ext cx="2626551" cy="333376"/>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20</xdr:col>
      <xdr:colOff>189140</xdr:colOff>
      <xdr:row>8</xdr:row>
      <xdr:rowOff>163286</xdr:rowOff>
    </xdr:from>
    <xdr:to>
      <xdr:col>24</xdr:col>
      <xdr:colOff>0</xdr:colOff>
      <xdr:row>10</xdr:row>
      <xdr:rowOff>22412</xdr:rowOff>
    </xdr:to>
    <xdr:sp macro="" textlink="">
      <xdr:nvSpPr>
        <xdr:cNvPr id="31" name="Rounded Rectangle 30">
          <a:extLst>
            <a:ext uri="{FF2B5EF4-FFF2-40B4-BE49-F238E27FC236}">
              <a16:creationId xmlns:a16="http://schemas.microsoft.com/office/drawing/2014/main" xmlns="" id="{00000000-0008-0000-1900-00001F000000}"/>
            </a:ext>
          </a:extLst>
        </xdr:cNvPr>
        <xdr:cNvSpPr/>
      </xdr:nvSpPr>
      <xdr:spPr>
        <a:xfrm>
          <a:off x="6442022" y="1507992"/>
          <a:ext cx="572860" cy="24012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14</xdr:col>
      <xdr:colOff>68037</xdr:colOff>
      <xdr:row>12</xdr:row>
      <xdr:rowOff>1</xdr:rowOff>
    </xdr:from>
    <xdr:to>
      <xdr:col>24</xdr:col>
      <xdr:colOff>204109</xdr:colOff>
      <xdr:row>13</xdr:row>
      <xdr:rowOff>27215</xdr:rowOff>
    </xdr:to>
    <xdr:sp macro="" textlink="">
      <xdr:nvSpPr>
        <xdr:cNvPr id="32" name="Rectangle 31">
          <a:extLst>
            <a:ext uri="{FF2B5EF4-FFF2-40B4-BE49-F238E27FC236}">
              <a16:creationId xmlns:a16="http://schemas.microsoft.com/office/drawing/2014/main" xmlns="" id="{00000000-0008-0000-1900-000020000000}"/>
            </a:ext>
          </a:extLst>
        </xdr:cNvPr>
        <xdr:cNvSpPr/>
      </xdr:nvSpPr>
      <xdr:spPr>
        <a:xfrm>
          <a:off x="3986894" y="2027465"/>
          <a:ext cx="1973036" cy="258536"/>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449035</xdr:colOff>
      <xdr:row>12</xdr:row>
      <xdr:rowOff>40822</xdr:rowOff>
    </xdr:from>
    <xdr:to>
      <xdr:col>24</xdr:col>
      <xdr:colOff>394607</xdr:colOff>
      <xdr:row>13</xdr:row>
      <xdr:rowOff>13607</xdr:rowOff>
    </xdr:to>
    <xdr:sp macro="" textlink="">
      <xdr:nvSpPr>
        <xdr:cNvPr id="33" name="Right Arrow 32">
          <a:extLst>
            <a:ext uri="{FF2B5EF4-FFF2-40B4-BE49-F238E27FC236}">
              <a16:creationId xmlns:a16="http://schemas.microsoft.com/office/drawing/2014/main" xmlns="" id="{00000000-0008-0000-1900-000021000000}"/>
            </a:ext>
          </a:extLst>
        </xdr:cNvPr>
        <xdr:cNvSpPr/>
      </xdr:nvSpPr>
      <xdr:spPr>
        <a:xfrm>
          <a:off x="5563960" y="2060122"/>
          <a:ext cx="555172" cy="2013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235404</xdr:colOff>
      <xdr:row>48</xdr:row>
      <xdr:rowOff>100692</xdr:rowOff>
    </xdr:from>
    <xdr:to>
      <xdr:col>3</xdr:col>
      <xdr:colOff>4083</xdr:colOff>
      <xdr:row>49</xdr:row>
      <xdr:rowOff>141513</xdr:rowOff>
    </xdr:to>
    <xdr:sp macro="" textlink="">
      <xdr:nvSpPr>
        <xdr:cNvPr id="34" name="Rounded Rectangle 33">
          <a:extLst>
            <a:ext uri="{FF2B5EF4-FFF2-40B4-BE49-F238E27FC236}">
              <a16:creationId xmlns:a16="http://schemas.microsoft.com/office/drawing/2014/main" xmlns="" id="{00000000-0008-0000-1900-000022000000}"/>
            </a:ext>
          </a:extLst>
        </xdr:cNvPr>
        <xdr:cNvSpPr/>
      </xdr:nvSpPr>
      <xdr:spPr>
        <a:xfrm>
          <a:off x="235404" y="7834992"/>
          <a:ext cx="1226004"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a:t>
          </a:r>
          <a:r>
            <a:rPr lang="en-US" sz="1100" baseline="0"/>
            <a:t> Add</a:t>
          </a:r>
          <a:endParaRPr lang="en-US" sz="1100"/>
        </a:p>
      </xdr:txBody>
    </xdr:sp>
    <xdr:clientData/>
  </xdr:twoCellAnchor>
  <xdr:twoCellAnchor>
    <xdr:from>
      <xdr:col>3</xdr:col>
      <xdr:colOff>381000</xdr:colOff>
      <xdr:row>21</xdr:row>
      <xdr:rowOff>68036</xdr:rowOff>
    </xdr:from>
    <xdr:to>
      <xdr:col>4</xdr:col>
      <xdr:colOff>353785</xdr:colOff>
      <xdr:row>29</xdr:row>
      <xdr:rowOff>163286</xdr:rowOff>
    </xdr:to>
    <xdr:sp macro="" textlink="">
      <xdr:nvSpPr>
        <xdr:cNvPr id="35" name="Rectangle 34">
          <a:extLst>
            <a:ext uri="{FF2B5EF4-FFF2-40B4-BE49-F238E27FC236}">
              <a16:creationId xmlns:a16="http://schemas.microsoft.com/office/drawing/2014/main" xmlns="" id="{00000000-0008-0000-1900-000023000000}"/>
            </a:ext>
          </a:extLst>
        </xdr:cNvPr>
        <xdr:cNvSpPr/>
      </xdr:nvSpPr>
      <xdr:spPr>
        <a:xfrm>
          <a:off x="1850571" y="3333750"/>
          <a:ext cx="585107" cy="104775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085B</a:t>
          </a:r>
        </a:p>
        <a:p>
          <a:pPr algn="l"/>
          <a:r>
            <a:rPr lang="en-US" sz="1100" b="1">
              <a:solidFill>
                <a:schemeClr val="bg1"/>
              </a:solidFill>
            </a:rPr>
            <a:t>481B</a:t>
          </a:r>
        </a:p>
        <a:p>
          <a:pPr algn="l"/>
          <a:r>
            <a:rPr lang="en-US" sz="1100" b="1">
              <a:solidFill>
                <a:schemeClr val="bg1"/>
              </a:solidFill>
            </a:rPr>
            <a:t>138B</a:t>
          </a:r>
        </a:p>
        <a:p>
          <a:pPr algn="l"/>
          <a:r>
            <a:rPr lang="en-US" sz="1100" b="1">
              <a:solidFill>
                <a:schemeClr val="bg1"/>
              </a:solidFill>
            </a:rPr>
            <a:t>176B</a:t>
          </a:r>
        </a:p>
        <a:p>
          <a:pPr algn="l"/>
          <a:r>
            <a:rPr lang="en-US" sz="1100" b="1">
              <a:solidFill>
                <a:schemeClr val="bg1"/>
              </a:solidFill>
            </a:rPr>
            <a:t>All</a:t>
          </a:r>
        </a:p>
        <a:p>
          <a:pPr algn="l"/>
          <a:endParaRPr lang="en-US" sz="1100" b="1">
            <a:solidFill>
              <a:schemeClr val="bg1"/>
            </a:solidFill>
          </a:endParaRPr>
        </a:p>
      </xdr:txBody>
    </xdr:sp>
    <xdr:clientData/>
  </xdr:twoCellAnchor>
  <xdr:twoCellAnchor>
    <xdr:from>
      <xdr:col>2</xdr:col>
      <xdr:colOff>435428</xdr:colOff>
      <xdr:row>26</xdr:row>
      <xdr:rowOff>149678</xdr:rowOff>
    </xdr:from>
    <xdr:to>
      <xdr:col>3</xdr:col>
      <xdr:colOff>122464</xdr:colOff>
      <xdr:row>28</xdr:row>
      <xdr:rowOff>108857</xdr:rowOff>
    </xdr:to>
    <xdr:sp macro="" textlink="">
      <xdr:nvSpPr>
        <xdr:cNvPr id="36" name="Left Arrow 35">
          <a:extLst>
            <a:ext uri="{FF2B5EF4-FFF2-40B4-BE49-F238E27FC236}">
              <a16:creationId xmlns:a16="http://schemas.microsoft.com/office/drawing/2014/main" xmlns="" id="{00000000-0008-0000-1900-000024000000}"/>
            </a:ext>
          </a:extLst>
        </xdr:cNvPr>
        <xdr:cNvSpPr/>
      </xdr:nvSpPr>
      <xdr:spPr>
        <a:xfrm>
          <a:off x="1292678" y="3796392"/>
          <a:ext cx="299357" cy="34017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57151</xdr:colOff>
      <xdr:row>25</xdr:row>
      <xdr:rowOff>138794</xdr:rowOff>
    </xdr:from>
    <xdr:to>
      <xdr:col>3</xdr:col>
      <xdr:colOff>231322</xdr:colOff>
      <xdr:row>28</xdr:row>
      <xdr:rowOff>149679</xdr:rowOff>
    </xdr:to>
    <xdr:sp macro="" textlink="">
      <xdr:nvSpPr>
        <xdr:cNvPr id="37" name="Rectangle 36">
          <a:extLst>
            <a:ext uri="{FF2B5EF4-FFF2-40B4-BE49-F238E27FC236}">
              <a16:creationId xmlns:a16="http://schemas.microsoft.com/office/drawing/2014/main" xmlns="" id="{00000000-0008-0000-1900-000025000000}"/>
            </a:ext>
          </a:extLst>
        </xdr:cNvPr>
        <xdr:cNvSpPr/>
      </xdr:nvSpPr>
      <xdr:spPr>
        <a:xfrm>
          <a:off x="57151" y="3595008"/>
          <a:ext cx="1643742" cy="582385"/>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4</xdr:col>
      <xdr:colOff>0</xdr:colOff>
      <xdr:row>31</xdr:row>
      <xdr:rowOff>0</xdr:rowOff>
    </xdr:from>
    <xdr:to>
      <xdr:col>4</xdr:col>
      <xdr:colOff>38100</xdr:colOff>
      <xdr:row>31</xdr:row>
      <xdr:rowOff>38100</xdr:rowOff>
    </xdr:to>
    <xdr:pic>
      <xdr:nvPicPr>
        <xdr:cNvPr id="38" name="Picture 37" descr="http://ebs.toyotavn.com.vn:8000/OA_HTML/cabo/images/t.gif">
          <a:extLst>
            <a:ext uri="{FF2B5EF4-FFF2-40B4-BE49-F238E27FC236}">
              <a16:creationId xmlns:a16="http://schemas.microsoft.com/office/drawing/2014/main" xmlns="" id="{00000000-0008-0000-19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39" name="Picture 38" descr="http://ebs.toyotavn.com.vn:8000/OA_HTML/cabo/images/t.gif">
          <a:extLst>
            <a:ext uri="{FF2B5EF4-FFF2-40B4-BE49-F238E27FC236}">
              <a16:creationId xmlns:a16="http://schemas.microsoft.com/office/drawing/2014/main" xmlns="" id="{00000000-0008-0000-19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38100</xdr:colOff>
      <xdr:row>31</xdr:row>
      <xdr:rowOff>38100</xdr:rowOff>
    </xdr:to>
    <xdr:pic>
      <xdr:nvPicPr>
        <xdr:cNvPr id="40" name="Picture 39" descr="http://ebs.toyotavn.com.vn:8000/OA_HTML/cabo/images/t.gif">
          <a:extLst>
            <a:ext uri="{FF2B5EF4-FFF2-40B4-BE49-F238E27FC236}">
              <a16:creationId xmlns:a16="http://schemas.microsoft.com/office/drawing/2014/main" xmlns="" id="{00000000-0008-0000-19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41" name="Picture 40" descr="http://ebs.toyotavn.com.vn:8000/OA_HTML/cabo/images/t.gif">
          <a:extLst>
            <a:ext uri="{FF2B5EF4-FFF2-40B4-BE49-F238E27FC236}">
              <a16:creationId xmlns:a16="http://schemas.microsoft.com/office/drawing/2014/main" xmlns="" id="{00000000-0008-0000-19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38100</xdr:colOff>
      <xdr:row>31</xdr:row>
      <xdr:rowOff>38100</xdr:rowOff>
    </xdr:to>
    <xdr:pic>
      <xdr:nvPicPr>
        <xdr:cNvPr id="42" name="Picture 41" descr="http://ebs.toyotavn.com.vn:8000/OA_HTML/cabo/images/t.gif">
          <a:extLst>
            <a:ext uri="{FF2B5EF4-FFF2-40B4-BE49-F238E27FC236}">
              <a16:creationId xmlns:a16="http://schemas.microsoft.com/office/drawing/2014/main" xmlns="" id="{00000000-0008-0000-19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69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38100</xdr:colOff>
      <xdr:row>31</xdr:row>
      <xdr:rowOff>38100</xdr:rowOff>
    </xdr:to>
    <xdr:pic>
      <xdr:nvPicPr>
        <xdr:cNvPr id="43" name="Picture 42" descr="http://ebs.toyotavn.com.vn:8000/OA_HTML/cabo/images/t.gif">
          <a:extLst>
            <a:ext uri="{FF2B5EF4-FFF2-40B4-BE49-F238E27FC236}">
              <a16:creationId xmlns:a16="http://schemas.microsoft.com/office/drawing/2014/main" xmlns="" id="{00000000-0008-0000-19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39814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33617</xdr:colOff>
      <xdr:row>28</xdr:row>
      <xdr:rowOff>78443</xdr:rowOff>
    </xdr:from>
    <xdr:to>
      <xdr:col>56</xdr:col>
      <xdr:colOff>212911</xdr:colOff>
      <xdr:row>29</xdr:row>
      <xdr:rowOff>11207</xdr:rowOff>
    </xdr:to>
    <xdr:sp macro="" textlink="">
      <xdr:nvSpPr>
        <xdr:cNvPr id="45" name="Right Brace 44">
          <a:extLst>
            <a:ext uri="{FF2B5EF4-FFF2-40B4-BE49-F238E27FC236}">
              <a16:creationId xmlns:a16="http://schemas.microsoft.com/office/drawing/2014/main" xmlns="" id="{00000000-0008-0000-1900-00002D000000}"/>
            </a:ext>
          </a:extLst>
        </xdr:cNvPr>
        <xdr:cNvSpPr/>
      </xdr:nvSpPr>
      <xdr:spPr>
        <a:xfrm rot="16200000">
          <a:off x="15183970" y="3552266"/>
          <a:ext cx="123264" cy="361950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112059</xdr:colOff>
      <xdr:row>24</xdr:row>
      <xdr:rowOff>89647</xdr:rowOff>
    </xdr:from>
    <xdr:to>
      <xdr:col>37</xdr:col>
      <xdr:colOff>3202</xdr:colOff>
      <xdr:row>25</xdr:row>
      <xdr:rowOff>144076</xdr:rowOff>
    </xdr:to>
    <xdr:sp macro="" textlink="">
      <xdr:nvSpPr>
        <xdr:cNvPr id="46" name="Rounded Rectangle 45">
          <a:extLst>
            <a:ext uri="{FF2B5EF4-FFF2-40B4-BE49-F238E27FC236}">
              <a16:creationId xmlns:a16="http://schemas.microsoft.com/office/drawing/2014/main" xmlns="" id="{00000000-0008-0000-1900-00002E000000}"/>
            </a:ext>
          </a:extLst>
        </xdr:cNvPr>
        <xdr:cNvSpPr/>
      </xdr:nvSpPr>
      <xdr:spPr>
        <a:xfrm>
          <a:off x="8460441" y="3877235"/>
          <a:ext cx="1034143" cy="24492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Inquiry</a:t>
          </a:r>
        </a:p>
      </xdr:txBody>
    </xdr:sp>
    <xdr:clientData/>
  </xdr:twoCellAnchor>
  <xdr:twoCellAnchor>
    <xdr:from>
      <xdr:col>37</xdr:col>
      <xdr:colOff>100853</xdr:colOff>
      <xdr:row>24</xdr:row>
      <xdr:rowOff>89647</xdr:rowOff>
    </xdr:from>
    <xdr:to>
      <xdr:col>42</xdr:col>
      <xdr:colOff>182496</xdr:colOff>
      <xdr:row>25</xdr:row>
      <xdr:rowOff>144076</xdr:rowOff>
    </xdr:to>
    <xdr:sp macro="" textlink="">
      <xdr:nvSpPr>
        <xdr:cNvPr id="47" name="Rounded Rectangle 46">
          <a:extLst>
            <a:ext uri="{FF2B5EF4-FFF2-40B4-BE49-F238E27FC236}">
              <a16:creationId xmlns:a16="http://schemas.microsoft.com/office/drawing/2014/main" xmlns="" id="{00000000-0008-0000-1900-00002F000000}"/>
            </a:ext>
          </a:extLst>
        </xdr:cNvPr>
        <xdr:cNvSpPr/>
      </xdr:nvSpPr>
      <xdr:spPr>
        <a:xfrm>
          <a:off x="9592235" y="3877235"/>
          <a:ext cx="1034143" cy="24492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New data</a:t>
          </a:r>
        </a:p>
      </xdr:txBody>
    </xdr:sp>
    <xdr:clientData/>
  </xdr:twoCellAnchor>
  <xdr:twoCellAnchor>
    <xdr:from>
      <xdr:col>32</xdr:col>
      <xdr:colOff>78441</xdr:colOff>
      <xdr:row>50</xdr:row>
      <xdr:rowOff>0</xdr:rowOff>
    </xdr:from>
    <xdr:to>
      <xdr:col>37</xdr:col>
      <xdr:colOff>150069</xdr:colOff>
      <xdr:row>51</xdr:row>
      <xdr:rowOff>79696</xdr:rowOff>
    </xdr:to>
    <xdr:sp macro="" textlink="">
      <xdr:nvSpPr>
        <xdr:cNvPr id="48" name="Rounded Rectangle 47">
          <a:extLst>
            <a:ext uri="{FF2B5EF4-FFF2-40B4-BE49-F238E27FC236}">
              <a16:creationId xmlns:a16="http://schemas.microsoft.com/office/drawing/2014/main" xmlns="" id="{00000000-0008-0000-1900-000030000000}"/>
            </a:ext>
          </a:extLst>
        </xdr:cNvPr>
        <xdr:cNvSpPr/>
      </xdr:nvSpPr>
      <xdr:spPr>
        <a:xfrm>
          <a:off x="8617323" y="9412941"/>
          <a:ext cx="1024128" cy="29260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solidFill>
                <a:schemeClr val="dk1"/>
              </a:solidFill>
              <a:effectLst/>
              <a:latin typeface="+mn-lt"/>
              <a:ea typeface="+mn-ea"/>
              <a:cs typeface="+mn-cs"/>
            </a:rPr>
            <a:t>Download</a:t>
          </a:r>
          <a:endParaRPr lang="en-US">
            <a:effectLst/>
          </a:endParaRPr>
        </a:p>
      </xdr:txBody>
    </xdr:sp>
    <xdr:clientData/>
  </xdr:twoCellAnchor>
  <xdr:twoCellAnchor>
    <xdr:from>
      <xdr:col>38</xdr:col>
      <xdr:colOff>67235</xdr:colOff>
      <xdr:row>50</xdr:row>
      <xdr:rowOff>0</xdr:rowOff>
    </xdr:from>
    <xdr:to>
      <xdr:col>43</xdr:col>
      <xdr:colOff>135271</xdr:colOff>
      <xdr:row>51</xdr:row>
      <xdr:rowOff>81002</xdr:rowOff>
    </xdr:to>
    <xdr:sp macro="" textlink="">
      <xdr:nvSpPr>
        <xdr:cNvPr id="49" name="Rounded Rectangle 48">
          <a:extLst>
            <a:ext uri="{FF2B5EF4-FFF2-40B4-BE49-F238E27FC236}">
              <a16:creationId xmlns:a16="http://schemas.microsoft.com/office/drawing/2014/main" xmlns="" id="{00000000-0008-0000-1900-000031000000}"/>
            </a:ext>
          </a:extLst>
        </xdr:cNvPr>
        <xdr:cNvSpPr/>
      </xdr:nvSpPr>
      <xdr:spPr>
        <a:xfrm>
          <a:off x="9749117" y="9412941"/>
          <a:ext cx="1020536" cy="293914"/>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Submit</a:t>
          </a:r>
        </a:p>
      </xdr:txBody>
    </xdr:sp>
    <xdr:clientData/>
  </xdr:twoCellAnchor>
  <xdr:twoCellAnchor>
    <xdr:from>
      <xdr:col>1</xdr:col>
      <xdr:colOff>108857</xdr:colOff>
      <xdr:row>89</xdr:row>
      <xdr:rowOff>13607</xdr:rowOff>
    </xdr:from>
    <xdr:to>
      <xdr:col>2</xdr:col>
      <xdr:colOff>43543</xdr:colOff>
      <xdr:row>90</xdr:row>
      <xdr:rowOff>32657</xdr:rowOff>
    </xdr:to>
    <xdr:sp macro="" textlink="">
      <xdr:nvSpPr>
        <xdr:cNvPr id="51" name="Text Box 2">
          <a:extLst>
            <a:ext uri="{FF2B5EF4-FFF2-40B4-BE49-F238E27FC236}">
              <a16:creationId xmlns:a16="http://schemas.microsoft.com/office/drawing/2014/main" xmlns="" id="{00000000-0008-0000-1900-000033000000}"/>
            </a:ext>
          </a:extLst>
        </xdr:cNvPr>
        <xdr:cNvSpPr txBox="1">
          <a:spLocks noChangeArrowheads="1"/>
        </xdr:cNvSpPr>
      </xdr:nvSpPr>
      <xdr:spPr bwMode="auto">
        <a:xfrm>
          <a:off x="346982" y="16691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91</xdr:row>
      <xdr:rowOff>0</xdr:rowOff>
    </xdr:from>
    <xdr:to>
      <xdr:col>2</xdr:col>
      <xdr:colOff>43543</xdr:colOff>
      <xdr:row>92</xdr:row>
      <xdr:rowOff>19050</xdr:rowOff>
    </xdr:to>
    <xdr:sp macro="" textlink="">
      <xdr:nvSpPr>
        <xdr:cNvPr id="52" name="Text Box 3">
          <a:extLst>
            <a:ext uri="{FF2B5EF4-FFF2-40B4-BE49-F238E27FC236}">
              <a16:creationId xmlns:a16="http://schemas.microsoft.com/office/drawing/2014/main" xmlns="" id="{00000000-0008-0000-1900-000034000000}"/>
            </a:ext>
          </a:extLst>
        </xdr:cNvPr>
        <xdr:cNvSpPr txBox="1">
          <a:spLocks noChangeArrowheads="1"/>
        </xdr:cNvSpPr>
      </xdr:nvSpPr>
      <xdr:spPr bwMode="auto">
        <a:xfrm>
          <a:off x="346982" y="17059275"/>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1</xdr:col>
      <xdr:colOff>122464</xdr:colOff>
      <xdr:row>92</xdr:row>
      <xdr:rowOff>176893</xdr:rowOff>
    </xdr:from>
    <xdr:to>
      <xdr:col>2</xdr:col>
      <xdr:colOff>57150</xdr:colOff>
      <xdr:row>94</xdr:row>
      <xdr:rowOff>5443</xdr:rowOff>
    </xdr:to>
    <xdr:sp macro="" textlink="">
      <xdr:nvSpPr>
        <xdr:cNvPr id="53" name="Text Box 15">
          <a:extLst>
            <a:ext uri="{FF2B5EF4-FFF2-40B4-BE49-F238E27FC236}">
              <a16:creationId xmlns:a16="http://schemas.microsoft.com/office/drawing/2014/main" xmlns="" id="{00000000-0008-0000-1900-000035000000}"/>
            </a:ext>
          </a:extLst>
        </xdr:cNvPr>
        <xdr:cNvSpPr txBox="1">
          <a:spLocks noChangeArrowheads="1"/>
        </xdr:cNvSpPr>
      </xdr:nvSpPr>
      <xdr:spPr bwMode="auto">
        <a:xfrm>
          <a:off x="360589" y="17426668"/>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1</xdr:col>
      <xdr:colOff>136071</xdr:colOff>
      <xdr:row>95</xdr:row>
      <xdr:rowOff>13607</xdr:rowOff>
    </xdr:from>
    <xdr:to>
      <xdr:col>2</xdr:col>
      <xdr:colOff>70757</xdr:colOff>
      <xdr:row>96</xdr:row>
      <xdr:rowOff>32657</xdr:rowOff>
    </xdr:to>
    <xdr:sp macro="" textlink="">
      <xdr:nvSpPr>
        <xdr:cNvPr id="54" name="Text Box 16">
          <a:extLst>
            <a:ext uri="{FF2B5EF4-FFF2-40B4-BE49-F238E27FC236}">
              <a16:creationId xmlns:a16="http://schemas.microsoft.com/office/drawing/2014/main" xmlns="" id="{00000000-0008-0000-1900-000036000000}"/>
            </a:ext>
          </a:extLst>
        </xdr:cNvPr>
        <xdr:cNvSpPr txBox="1">
          <a:spLocks noChangeArrowheads="1"/>
        </xdr:cNvSpPr>
      </xdr:nvSpPr>
      <xdr:spPr bwMode="auto">
        <a:xfrm>
          <a:off x="374196" y="17834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1</xdr:col>
      <xdr:colOff>136072</xdr:colOff>
      <xdr:row>96</xdr:row>
      <xdr:rowOff>176892</xdr:rowOff>
    </xdr:from>
    <xdr:to>
      <xdr:col>2</xdr:col>
      <xdr:colOff>70758</xdr:colOff>
      <xdr:row>98</xdr:row>
      <xdr:rowOff>5442</xdr:rowOff>
    </xdr:to>
    <xdr:sp macro="" textlink="">
      <xdr:nvSpPr>
        <xdr:cNvPr id="55" name="Text Box 17">
          <a:extLst>
            <a:ext uri="{FF2B5EF4-FFF2-40B4-BE49-F238E27FC236}">
              <a16:creationId xmlns:a16="http://schemas.microsoft.com/office/drawing/2014/main" xmlns="" id="{00000000-0008-0000-1900-000037000000}"/>
            </a:ext>
          </a:extLst>
        </xdr:cNvPr>
        <xdr:cNvSpPr txBox="1">
          <a:spLocks noChangeArrowheads="1"/>
        </xdr:cNvSpPr>
      </xdr:nvSpPr>
      <xdr:spPr bwMode="auto">
        <a:xfrm>
          <a:off x="374197" y="18188667"/>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xdr:from>
      <xdr:col>1</xdr:col>
      <xdr:colOff>108857</xdr:colOff>
      <xdr:row>89</xdr:row>
      <xdr:rowOff>13607</xdr:rowOff>
    </xdr:from>
    <xdr:to>
      <xdr:col>2</xdr:col>
      <xdr:colOff>43543</xdr:colOff>
      <xdr:row>90</xdr:row>
      <xdr:rowOff>32657</xdr:rowOff>
    </xdr:to>
    <xdr:sp macro="" textlink="">
      <xdr:nvSpPr>
        <xdr:cNvPr id="56" name="Text Box 2">
          <a:extLst>
            <a:ext uri="{FF2B5EF4-FFF2-40B4-BE49-F238E27FC236}">
              <a16:creationId xmlns:a16="http://schemas.microsoft.com/office/drawing/2014/main" xmlns="" id="{00000000-0008-0000-1900-000038000000}"/>
            </a:ext>
          </a:extLst>
        </xdr:cNvPr>
        <xdr:cNvSpPr txBox="1">
          <a:spLocks noChangeArrowheads="1"/>
        </xdr:cNvSpPr>
      </xdr:nvSpPr>
      <xdr:spPr bwMode="auto">
        <a:xfrm>
          <a:off x="346982" y="16691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91</xdr:row>
      <xdr:rowOff>0</xdr:rowOff>
    </xdr:from>
    <xdr:to>
      <xdr:col>2</xdr:col>
      <xdr:colOff>43543</xdr:colOff>
      <xdr:row>92</xdr:row>
      <xdr:rowOff>19050</xdr:rowOff>
    </xdr:to>
    <xdr:sp macro="" textlink="">
      <xdr:nvSpPr>
        <xdr:cNvPr id="57" name="Text Box 3">
          <a:extLst>
            <a:ext uri="{FF2B5EF4-FFF2-40B4-BE49-F238E27FC236}">
              <a16:creationId xmlns:a16="http://schemas.microsoft.com/office/drawing/2014/main" xmlns="" id="{00000000-0008-0000-1900-000039000000}"/>
            </a:ext>
          </a:extLst>
        </xdr:cNvPr>
        <xdr:cNvSpPr txBox="1">
          <a:spLocks noChangeArrowheads="1"/>
        </xdr:cNvSpPr>
      </xdr:nvSpPr>
      <xdr:spPr bwMode="auto">
        <a:xfrm>
          <a:off x="346982" y="17059275"/>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2</a:t>
          </a:r>
        </a:p>
      </xdr:txBody>
    </xdr:sp>
    <xdr:clientData/>
  </xdr:twoCellAnchor>
  <xdr:twoCellAnchor>
    <xdr:from>
      <xdr:col>1</xdr:col>
      <xdr:colOff>122464</xdr:colOff>
      <xdr:row>92</xdr:row>
      <xdr:rowOff>176893</xdr:rowOff>
    </xdr:from>
    <xdr:to>
      <xdr:col>2</xdr:col>
      <xdr:colOff>57150</xdr:colOff>
      <xdr:row>94</xdr:row>
      <xdr:rowOff>5443</xdr:rowOff>
    </xdr:to>
    <xdr:sp macro="" textlink="">
      <xdr:nvSpPr>
        <xdr:cNvPr id="58" name="Text Box 15">
          <a:extLst>
            <a:ext uri="{FF2B5EF4-FFF2-40B4-BE49-F238E27FC236}">
              <a16:creationId xmlns:a16="http://schemas.microsoft.com/office/drawing/2014/main" xmlns="" id="{00000000-0008-0000-1900-00003A000000}"/>
            </a:ext>
          </a:extLst>
        </xdr:cNvPr>
        <xdr:cNvSpPr txBox="1">
          <a:spLocks noChangeArrowheads="1"/>
        </xdr:cNvSpPr>
      </xdr:nvSpPr>
      <xdr:spPr bwMode="auto">
        <a:xfrm>
          <a:off x="360589" y="17426668"/>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3</a:t>
          </a:r>
        </a:p>
      </xdr:txBody>
    </xdr:sp>
    <xdr:clientData/>
  </xdr:twoCellAnchor>
  <xdr:twoCellAnchor>
    <xdr:from>
      <xdr:col>1</xdr:col>
      <xdr:colOff>136071</xdr:colOff>
      <xdr:row>95</xdr:row>
      <xdr:rowOff>13607</xdr:rowOff>
    </xdr:from>
    <xdr:to>
      <xdr:col>2</xdr:col>
      <xdr:colOff>70757</xdr:colOff>
      <xdr:row>96</xdr:row>
      <xdr:rowOff>32657</xdr:rowOff>
    </xdr:to>
    <xdr:sp macro="" textlink="">
      <xdr:nvSpPr>
        <xdr:cNvPr id="59" name="Text Box 16">
          <a:extLst>
            <a:ext uri="{FF2B5EF4-FFF2-40B4-BE49-F238E27FC236}">
              <a16:creationId xmlns:a16="http://schemas.microsoft.com/office/drawing/2014/main" xmlns="" id="{00000000-0008-0000-1900-00003B000000}"/>
            </a:ext>
          </a:extLst>
        </xdr:cNvPr>
        <xdr:cNvSpPr txBox="1">
          <a:spLocks noChangeArrowheads="1"/>
        </xdr:cNvSpPr>
      </xdr:nvSpPr>
      <xdr:spPr bwMode="auto">
        <a:xfrm>
          <a:off x="374196" y="17834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4</a:t>
          </a:r>
        </a:p>
      </xdr:txBody>
    </xdr:sp>
    <xdr:clientData/>
  </xdr:twoCellAnchor>
  <xdr:twoCellAnchor>
    <xdr:from>
      <xdr:col>1</xdr:col>
      <xdr:colOff>136072</xdr:colOff>
      <xdr:row>96</xdr:row>
      <xdr:rowOff>176892</xdr:rowOff>
    </xdr:from>
    <xdr:to>
      <xdr:col>2</xdr:col>
      <xdr:colOff>70758</xdr:colOff>
      <xdr:row>98</xdr:row>
      <xdr:rowOff>5442</xdr:rowOff>
    </xdr:to>
    <xdr:sp macro="" textlink="">
      <xdr:nvSpPr>
        <xdr:cNvPr id="60" name="Text Box 17">
          <a:extLst>
            <a:ext uri="{FF2B5EF4-FFF2-40B4-BE49-F238E27FC236}">
              <a16:creationId xmlns:a16="http://schemas.microsoft.com/office/drawing/2014/main" xmlns="" id="{00000000-0008-0000-1900-00003C000000}"/>
            </a:ext>
          </a:extLst>
        </xdr:cNvPr>
        <xdr:cNvSpPr txBox="1">
          <a:spLocks noChangeArrowheads="1"/>
        </xdr:cNvSpPr>
      </xdr:nvSpPr>
      <xdr:spPr bwMode="auto">
        <a:xfrm>
          <a:off x="374197" y="18188667"/>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5</a:t>
          </a:r>
        </a:p>
      </xdr:txBody>
    </xdr:sp>
    <xdr:clientData/>
  </xdr:twoCellAnchor>
  <xdr:twoCellAnchor>
    <xdr:from>
      <xdr:col>1</xdr:col>
      <xdr:colOff>108857</xdr:colOff>
      <xdr:row>101</xdr:row>
      <xdr:rowOff>13607</xdr:rowOff>
    </xdr:from>
    <xdr:to>
      <xdr:col>2</xdr:col>
      <xdr:colOff>43543</xdr:colOff>
      <xdr:row>102</xdr:row>
      <xdr:rowOff>32657</xdr:rowOff>
    </xdr:to>
    <xdr:sp macro="" textlink="">
      <xdr:nvSpPr>
        <xdr:cNvPr id="61" name="Text Box 2">
          <a:extLst>
            <a:ext uri="{FF2B5EF4-FFF2-40B4-BE49-F238E27FC236}">
              <a16:creationId xmlns:a16="http://schemas.microsoft.com/office/drawing/2014/main" xmlns="" id="{00000000-0008-0000-1900-00003D000000}"/>
            </a:ext>
          </a:extLst>
        </xdr:cNvPr>
        <xdr:cNvSpPr txBox="1">
          <a:spLocks noChangeArrowheads="1"/>
        </xdr:cNvSpPr>
      </xdr:nvSpPr>
      <xdr:spPr bwMode="auto">
        <a:xfrm>
          <a:off x="346982" y="18977882"/>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1</a:t>
          </a:r>
        </a:p>
      </xdr:txBody>
    </xdr:sp>
    <xdr:clientData/>
  </xdr:twoCellAnchor>
  <xdr:twoCellAnchor>
    <xdr:from>
      <xdr:col>1</xdr:col>
      <xdr:colOff>108857</xdr:colOff>
      <xdr:row>103</xdr:row>
      <xdr:rowOff>0</xdr:rowOff>
    </xdr:from>
    <xdr:to>
      <xdr:col>2</xdr:col>
      <xdr:colOff>43543</xdr:colOff>
      <xdr:row>104</xdr:row>
      <xdr:rowOff>19050</xdr:rowOff>
    </xdr:to>
    <xdr:sp macro="" textlink="">
      <xdr:nvSpPr>
        <xdr:cNvPr id="62" name="Text Box 3">
          <a:extLst>
            <a:ext uri="{FF2B5EF4-FFF2-40B4-BE49-F238E27FC236}">
              <a16:creationId xmlns:a16="http://schemas.microsoft.com/office/drawing/2014/main" xmlns="" id="{00000000-0008-0000-1900-00003E000000}"/>
            </a:ext>
          </a:extLst>
        </xdr:cNvPr>
        <xdr:cNvSpPr txBox="1">
          <a:spLocks noChangeArrowheads="1"/>
        </xdr:cNvSpPr>
      </xdr:nvSpPr>
      <xdr:spPr bwMode="auto">
        <a:xfrm>
          <a:off x="346982" y="19345275"/>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6</a:t>
          </a:r>
        </a:p>
      </xdr:txBody>
    </xdr:sp>
    <xdr:clientData/>
  </xdr:twoCellAnchor>
  <xdr:twoCellAnchor>
    <xdr:from>
      <xdr:col>1</xdr:col>
      <xdr:colOff>122464</xdr:colOff>
      <xdr:row>104</xdr:row>
      <xdr:rowOff>176893</xdr:rowOff>
    </xdr:from>
    <xdr:to>
      <xdr:col>2</xdr:col>
      <xdr:colOff>57150</xdr:colOff>
      <xdr:row>106</xdr:row>
      <xdr:rowOff>5443</xdr:rowOff>
    </xdr:to>
    <xdr:sp macro="" textlink="">
      <xdr:nvSpPr>
        <xdr:cNvPr id="63" name="Text Box 15">
          <a:extLst>
            <a:ext uri="{FF2B5EF4-FFF2-40B4-BE49-F238E27FC236}">
              <a16:creationId xmlns:a16="http://schemas.microsoft.com/office/drawing/2014/main" xmlns="" id="{00000000-0008-0000-1900-00003F000000}"/>
            </a:ext>
          </a:extLst>
        </xdr:cNvPr>
        <xdr:cNvSpPr txBox="1">
          <a:spLocks noChangeArrowheads="1"/>
        </xdr:cNvSpPr>
      </xdr:nvSpPr>
      <xdr:spPr bwMode="auto">
        <a:xfrm>
          <a:off x="360589" y="19712668"/>
          <a:ext cx="249011" cy="209550"/>
        </a:xfrm>
        <a:prstGeom prst="rect">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7</a:t>
          </a:r>
        </a:p>
      </xdr:txBody>
    </xdr:sp>
    <xdr:clientData/>
  </xdr:twoCellAnchor>
  <xdr:twoCellAnchor>
    <xdr:from>
      <xdr:col>0</xdr:col>
      <xdr:colOff>112059</xdr:colOff>
      <xdr:row>26</xdr:row>
      <xdr:rowOff>33618</xdr:rowOff>
    </xdr:from>
    <xdr:to>
      <xdr:col>2</xdr:col>
      <xdr:colOff>194183</xdr:colOff>
      <xdr:row>28</xdr:row>
      <xdr:rowOff>179293</xdr:rowOff>
    </xdr:to>
    <xdr:sp macro="" textlink="">
      <xdr:nvSpPr>
        <xdr:cNvPr id="65" name="Oval 9">
          <a:extLst>
            <a:ext uri="{FF2B5EF4-FFF2-40B4-BE49-F238E27FC236}">
              <a16:creationId xmlns:a16="http://schemas.microsoft.com/office/drawing/2014/main" xmlns="" id="{00000000-0008-0000-1900-000041000000}"/>
            </a:ext>
          </a:extLst>
        </xdr:cNvPr>
        <xdr:cNvSpPr>
          <a:spLocks noChangeArrowheads="1"/>
        </xdr:cNvSpPr>
      </xdr:nvSpPr>
      <xdr:spPr bwMode="auto">
        <a:xfrm>
          <a:off x="112059" y="4202206"/>
          <a:ext cx="922565" cy="526675"/>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31</xdr:col>
      <xdr:colOff>145677</xdr:colOff>
      <xdr:row>24</xdr:row>
      <xdr:rowOff>33618</xdr:rowOff>
    </xdr:from>
    <xdr:to>
      <xdr:col>36</xdr:col>
      <xdr:colOff>115742</xdr:colOff>
      <xdr:row>25</xdr:row>
      <xdr:rowOff>179295</xdr:rowOff>
    </xdr:to>
    <xdr:sp macro="" textlink="">
      <xdr:nvSpPr>
        <xdr:cNvPr id="66" name="Oval 9">
          <a:extLst>
            <a:ext uri="{FF2B5EF4-FFF2-40B4-BE49-F238E27FC236}">
              <a16:creationId xmlns:a16="http://schemas.microsoft.com/office/drawing/2014/main" xmlns="" id="{00000000-0008-0000-1900-000042000000}"/>
            </a:ext>
          </a:extLst>
        </xdr:cNvPr>
        <xdr:cNvSpPr>
          <a:spLocks noChangeArrowheads="1"/>
        </xdr:cNvSpPr>
      </xdr:nvSpPr>
      <xdr:spPr bwMode="auto">
        <a:xfrm>
          <a:off x="8494059" y="3821206"/>
          <a:ext cx="922565" cy="33617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152400</xdr:colOff>
      <xdr:row>24</xdr:row>
      <xdr:rowOff>29136</xdr:rowOff>
    </xdr:from>
    <xdr:to>
      <xdr:col>42</xdr:col>
      <xdr:colOff>122465</xdr:colOff>
      <xdr:row>25</xdr:row>
      <xdr:rowOff>174813</xdr:rowOff>
    </xdr:to>
    <xdr:sp macro="" textlink="">
      <xdr:nvSpPr>
        <xdr:cNvPr id="67" name="Oval 9">
          <a:extLst>
            <a:ext uri="{FF2B5EF4-FFF2-40B4-BE49-F238E27FC236}">
              <a16:creationId xmlns:a16="http://schemas.microsoft.com/office/drawing/2014/main" xmlns="" id="{00000000-0008-0000-1900-000043000000}"/>
            </a:ext>
          </a:extLst>
        </xdr:cNvPr>
        <xdr:cNvSpPr>
          <a:spLocks noChangeArrowheads="1"/>
        </xdr:cNvSpPr>
      </xdr:nvSpPr>
      <xdr:spPr bwMode="auto">
        <a:xfrm>
          <a:off x="9643782" y="3816724"/>
          <a:ext cx="922565" cy="336177"/>
        </a:xfrm>
        <a:prstGeom prst="ellipse">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4</xdr:col>
      <xdr:colOff>0</xdr:colOff>
      <xdr:row>30</xdr:row>
      <xdr:rowOff>0</xdr:rowOff>
    </xdr:from>
    <xdr:ext cx="38100" cy="38100"/>
    <xdr:pic>
      <xdr:nvPicPr>
        <xdr:cNvPr id="68" name="Picture 67" descr="http://ebs.toyotavn.com.vn:8000/OA_HTML/cabo/images/t.gif">
          <a:extLst>
            <a:ext uri="{FF2B5EF4-FFF2-40B4-BE49-F238E27FC236}">
              <a16:creationId xmlns:a16="http://schemas.microsoft.com/office/drawing/2014/main" xmlns="" id="{00000000-0008-0000-19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69" name="Picture 68" descr="http://ebs.toyotavn.com.vn:8000/OA_HTML/cabo/images/t.gif">
          <a:extLst>
            <a:ext uri="{FF2B5EF4-FFF2-40B4-BE49-F238E27FC236}">
              <a16:creationId xmlns:a16="http://schemas.microsoft.com/office/drawing/2014/main" xmlns="" id="{00000000-0008-0000-19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xdr:row>
      <xdr:rowOff>0</xdr:rowOff>
    </xdr:from>
    <xdr:ext cx="38100" cy="38100"/>
    <xdr:pic>
      <xdr:nvPicPr>
        <xdr:cNvPr id="70" name="Picture 69" descr="http://ebs.toyotavn.com.vn:8000/OA_HTML/cabo/images/t.gif">
          <a:extLst>
            <a:ext uri="{FF2B5EF4-FFF2-40B4-BE49-F238E27FC236}">
              <a16:creationId xmlns:a16="http://schemas.microsoft.com/office/drawing/2014/main" xmlns="" id="{00000000-0008-0000-1900-00004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71" name="Picture 70" descr="http://ebs.toyotavn.com.vn:8000/OA_HTML/cabo/images/t.gif">
          <a:extLst>
            <a:ext uri="{FF2B5EF4-FFF2-40B4-BE49-F238E27FC236}">
              <a16:creationId xmlns:a16="http://schemas.microsoft.com/office/drawing/2014/main" xmlns="" id="{00000000-0008-0000-19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xdr:row>
      <xdr:rowOff>0</xdr:rowOff>
    </xdr:from>
    <xdr:ext cx="38100" cy="38100"/>
    <xdr:pic>
      <xdr:nvPicPr>
        <xdr:cNvPr id="72" name="Picture 71" descr="http://ebs.toyotavn.com.vn:8000/OA_HTML/cabo/images/t.gif">
          <a:extLst>
            <a:ext uri="{FF2B5EF4-FFF2-40B4-BE49-F238E27FC236}">
              <a16:creationId xmlns:a16="http://schemas.microsoft.com/office/drawing/2014/main" xmlns="" id="{00000000-0008-0000-19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73" name="Picture 72" descr="http://ebs.toyotavn.com.vn:8000/OA_HTML/cabo/images/t.gif">
          <a:extLst>
            <a:ext uri="{FF2B5EF4-FFF2-40B4-BE49-F238E27FC236}">
              <a16:creationId xmlns:a16="http://schemas.microsoft.com/office/drawing/2014/main" xmlns="" id="{00000000-0008-0000-1900-00004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xdr:row>
      <xdr:rowOff>0</xdr:rowOff>
    </xdr:from>
    <xdr:ext cx="38100" cy="38100"/>
    <xdr:pic>
      <xdr:nvPicPr>
        <xdr:cNvPr id="74" name="Picture 73" descr="http://ebs.toyotavn.com.vn:8000/OA_HTML/cabo/images/t.gif">
          <a:extLst>
            <a:ext uri="{FF2B5EF4-FFF2-40B4-BE49-F238E27FC236}">
              <a16:creationId xmlns:a16="http://schemas.microsoft.com/office/drawing/2014/main" xmlns="" id="{00000000-0008-0000-1900-00004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75" name="Picture 74" descr="http://ebs.toyotavn.com.vn:8000/OA_HTML/cabo/images/t.gif">
          <a:extLst>
            <a:ext uri="{FF2B5EF4-FFF2-40B4-BE49-F238E27FC236}">
              <a16:creationId xmlns:a16="http://schemas.microsoft.com/office/drawing/2014/main" xmlns="" id="{00000000-0008-0000-1900-00004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xdr:row>
      <xdr:rowOff>0</xdr:rowOff>
    </xdr:from>
    <xdr:ext cx="38100" cy="38100"/>
    <xdr:pic>
      <xdr:nvPicPr>
        <xdr:cNvPr id="76" name="Picture 75" descr="http://ebs.toyotavn.com.vn:8000/OA_HTML/cabo/images/t.gif">
          <a:extLst>
            <a:ext uri="{FF2B5EF4-FFF2-40B4-BE49-F238E27FC236}">
              <a16:creationId xmlns:a16="http://schemas.microsoft.com/office/drawing/2014/main" xmlns="" id="{00000000-0008-0000-1900-00004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77" name="Picture 76" descr="http://ebs.toyotavn.com.vn:8000/OA_HTML/cabo/images/t.gif">
          <a:extLst>
            <a:ext uri="{FF2B5EF4-FFF2-40B4-BE49-F238E27FC236}">
              <a16:creationId xmlns:a16="http://schemas.microsoft.com/office/drawing/2014/main" xmlns="" id="{00000000-0008-0000-1900-00004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xdr:row>
      <xdr:rowOff>0</xdr:rowOff>
    </xdr:from>
    <xdr:ext cx="38100" cy="38100"/>
    <xdr:pic>
      <xdr:nvPicPr>
        <xdr:cNvPr id="78" name="Picture 77" descr="http://ebs.toyotavn.com.vn:8000/OA_HTML/cabo/images/t.gif">
          <a:extLst>
            <a:ext uri="{FF2B5EF4-FFF2-40B4-BE49-F238E27FC236}">
              <a16:creationId xmlns:a16="http://schemas.microsoft.com/office/drawing/2014/main" xmlns="" id="{00000000-0008-0000-1900-00004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0676"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30</xdr:row>
      <xdr:rowOff>0</xdr:rowOff>
    </xdr:from>
    <xdr:ext cx="38100" cy="38100"/>
    <xdr:pic>
      <xdr:nvPicPr>
        <xdr:cNvPr id="79" name="Picture 78" descr="http://ebs.toyotavn.com.vn:8000/OA_HTML/cabo/images/t.gif">
          <a:extLst>
            <a:ext uri="{FF2B5EF4-FFF2-40B4-BE49-F238E27FC236}">
              <a16:creationId xmlns:a16="http://schemas.microsoft.com/office/drawing/2014/main" xmlns="" id="{00000000-0008-0000-1900-00004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1147" y="527797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156883</xdr:colOff>
      <xdr:row>28</xdr:row>
      <xdr:rowOff>100853</xdr:rowOff>
    </xdr:from>
    <xdr:to>
      <xdr:col>12</xdr:col>
      <xdr:colOff>403412</xdr:colOff>
      <xdr:row>29</xdr:row>
      <xdr:rowOff>168088</xdr:rowOff>
    </xdr:to>
    <xdr:sp macro="" textlink="">
      <xdr:nvSpPr>
        <xdr:cNvPr id="44" name="Down Arrow 43">
          <a:extLst>
            <a:ext uri="{FF2B5EF4-FFF2-40B4-BE49-F238E27FC236}">
              <a16:creationId xmlns:a16="http://schemas.microsoft.com/office/drawing/2014/main" xmlns="" id="{00000000-0008-0000-1900-00002C000000}"/>
            </a:ext>
          </a:extLst>
        </xdr:cNvPr>
        <xdr:cNvSpPr/>
      </xdr:nvSpPr>
      <xdr:spPr>
        <a:xfrm>
          <a:off x="4022912" y="4650441"/>
          <a:ext cx="246529" cy="257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78441</xdr:colOff>
      <xdr:row>39</xdr:row>
      <xdr:rowOff>112058</xdr:rowOff>
    </xdr:from>
    <xdr:to>
      <xdr:col>12</xdr:col>
      <xdr:colOff>549088</xdr:colOff>
      <xdr:row>47</xdr:row>
      <xdr:rowOff>78442</xdr:rowOff>
    </xdr:to>
    <xdr:sp macro="" textlink="">
      <xdr:nvSpPr>
        <xdr:cNvPr id="64" name="Rectangle 63">
          <a:extLst>
            <a:ext uri="{FF2B5EF4-FFF2-40B4-BE49-F238E27FC236}">
              <a16:creationId xmlns:a16="http://schemas.microsoft.com/office/drawing/2014/main" xmlns="" id="{00000000-0008-0000-1900-000040000000}"/>
            </a:ext>
          </a:extLst>
        </xdr:cNvPr>
        <xdr:cNvSpPr/>
      </xdr:nvSpPr>
      <xdr:spPr>
        <a:xfrm>
          <a:off x="313765" y="7788087"/>
          <a:ext cx="4896970" cy="149038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Với</a:t>
          </a:r>
          <a:r>
            <a:rPr lang="en-US" sz="1100" baseline="0"/>
            <a:t> các hàng của ở Org : </a:t>
          </a:r>
        </a:p>
        <a:p>
          <a:pPr algn="l"/>
          <a:r>
            <a:rPr lang="en-US" sz="1100" baseline="0"/>
            <a:t>- REG : Thì khi scan barcode, thông tin  hàng thực nhận sẽ Link với  Daily order No có trên Daily order QR code và hệ thống.</a:t>
          </a:r>
        </a:p>
        <a:p>
          <a:pPr algn="l"/>
          <a:r>
            <a:rPr lang="en-US" sz="1100" baseline="0"/>
            <a:t>- JUN : Barcode sẽ recode hàng thực nhận theo Monthly order.</a:t>
          </a:r>
        </a:p>
        <a:p>
          <a:pPr algn="l"/>
          <a:r>
            <a:rPr lang="en-US" sz="1100" baseline="0"/>
            <a:t>( Do hàng này hiện tại CCR đang order dựa trên xe ra OBS xưởng Sơn, không theo chuỗi Jig in nên không dùng order như thông thường dc)</a:t>
          </a:r>
        </a:p>
        <a:p>
          <a:pPr algn="l"/>
          <a:r>
            <a:rPr lang="en-US" sz="1100" baseline="0"/>
            <a:t>=&gt; Record kết quả nhận hàng bằng barcode để sau này xuất xữ liệu làm thanh toán nhanh hơn.</a:t>
          </a:r>
          <a:endParaRPr lang="en-US" sz="1100"/>
        </a:p>
      </xdr:txBody>
    </xdr:sp>
    <xdr:clientData/>
  </xdr:twoCellAnchor>
  <xdr:twoCellAnchor>
    <xdr:from>
      <xdr:col>15</xdr:col>
      <xdr:colOff>73960</xdr:colOff>
      <xdr:row>39</xdr:row>
      <xdr:rowOff>118782</xdr:rowOff>
    </xdr:from>
    <xdr:to>
      <xdr:col>32</xdr:col>
      <xdr:colOff>73959</xdr:colOff>
      <xdr:row>47</xdr:row>
      <xdr:rowOff>56030</xdr:rowOff>
    </xdr:to>
    <xdr:sp macro="" textlink="">
      <xdr:nvSpPr>
        <xdr:cNvPr id="80" name="Rectangle 79">
          <a:extLst>
            <a:ext uri="{FF2B5EF4-FFF2-40B4-BE49-F238E27FC236}">
              <a16:creationId xmlns:a16="http://schemas.microsoft.com/office/drawing/2014/main" xmlns="" id="{00000000-0008-0000-1900-000050000000}"/>
            </a:ext>
          </a:extLst>
        </xdr:cNvPr>
        <xdr:cNvSpPr/>
      </xdr:nvSpPr>
      <xdr:spPr>
        <a:xfrm>
          <a:off x="5945842" y="7794811"/>
          <a:ext cx="4291852" cy="146124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Lưu</a:t>
          </a:r>
          <a:r>
            <a:rPr lang="en-US" sz="1100" baseline="0"/>
            <a:t> ý : với chức năng Scan thì có phần tự điền thông tin, để trong 1 số trường hợp :</a:t>
          </a:r>
        </a:p>
        <a:p>
          <a:pPr algn="l"/>
          <a:r>
            <a:rPr lang="en-US" sz="1100" baseline="0"/>
            <a:t>1- Hàng về thừa, sai : nhưng đồng ý nhận để đỡ thủ tục trả hàng.</a:t>
          </a:r>
        </a:p>
        <a:p>
          <a:pPr algn="l"/>
          <a:r>
            <a:rPr lang="en-US" sz="1100" baseline="0"/>
            <a:t>2- Hàng xuất ra khỏi kho cho mục đích khác ngoài sản xuất : Thử dự án, Shop order mục đích riêng thì vẫn record vào dc.</a:t>
          </a:r>
          <a:endParaRPr lang="en-US" sz="1100"/>
        </a:p>
      </xdr:txBody>
    </xdr:sp>
    <xdr:clientData/>
  </xdr:twoCellAnchor>
  <xdr:twoCellAnchor>
    <xdr:from>
      <xdr:col>2</xdr:col>
      <xdr:colOff>27215</xdr:colOff>
      <xdr:row>12</xdr:row>
      <xdr:rowOff>27215</xdr:rowOff>
    </xdr:from>
    <xdr:to>
      <xdr:col>3</xdr:col>
      <xdr:colOff>464003</xdr:colOff>
      <xdr:row>13</xdr:row>
      <xdr:rowOff>54429</xdr:rowOff>
    </xdr:to>
    <xdr:sp macro="" textlink="">
      <xdr:nvSpPr>
        <xdr:cNvPr id="82" name="Rectangle 81">
          <a:extLst>
            <a:ext uri="{FF2B5EF4-FFF2-40B4-BE49-F238E27FC236}">
              <a16:creationId xmlns:a16="http://schemas.microsoft.com/office/drawing/2014/main" xmlns="" id="{00000000-0008-0000-1900-000052000000}"/>
            </a:ext>
          </a:extLst>
        </xdr:cNvPr>
        <xdr:cNvSpPr/>
      </xdr:nvSpPr>
      <xdr:spPr>
        <a:xfrm>
          <a:off x="722540" y="2046515"/>
          <a:ext cx="1046388" cy="25581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321209</xdr:colOff>
      <xdr:row>16</xdr:row>
      <xdr:rowOff>51547</xdr:rowOff>
    </xdr:from>
    <xdr:ext cx="152400" cy="152400"/>
    <xdr:pic>
      <xdr:nvPicPr>
        <xdr:cNvPr id="83" name="Picture 82" descr="http://ebs.toyotavn.com.vn:8000/OA_MEDIA/fwkhp_folder.gif">
          <a:extLst>
            <a:ext uri="{FF2B5EF4-FFF2-40B4-BE49-F238E27FC236}">
              <a16:creationId xmlns:a16="http://schemas.microsoft.com/office/drawing/2014/main" xmlns="" id="{00000000-0008-0000-19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6533" y="296507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316726</xdr:colOff>
      <xdr:row>16</xdr:row>
      <xdr:rowOff>215153</xdr:rowOff>
    </xdr:from>
    <xdr:ext cx="152400" cy="152400"/>
    <xdr:pic>
      <xdr:nvPicPr>
        <xdr:cNvPr id="84" name="Picture 83" descr="http://ebs.toyotavn.com.vn:8000/OA_MEDIA/fwkhp_folder.gif">
          <a:extLst>
            <a:ext uri="{FF2B5EF4-FFF2-40B4-BE49-F238E27FC236}">
              <a16:creationId xmlns:a16="http://schemas.microsoft.com/office/drawing/2014/main" xmlns="" id="{00000000-0008-0000-19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050" y="3128682"/>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85" name="Picture 84" descr="http://ebs.toyotavn.com.vn:8000/OA_HTML/cabo/images/t.gif">
          <a:extLst>
            <a:ext uri="{FF2B5EF4-FFF2-40B4-BE49-F238E27FC236}">
              <a16:creationId xmlns:a16="http://schemas.microsoft.com/office/drawing/2014/main" xmlns="" id="{00000000-0008-0000-1900-00005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86" name="Picture 85" descr="http://ebs.toyotavn.com.vn:8000/OA_HTML/cabo/images/t.gif">
          <a:extLst>
            <a:ext uri="{FF2B5EF4-FFF2-40B4-BE49-F238E27FC236}">
              <a16:creationId xmlns:a16="http://schemas.microsoft.com/office/drawing/2014/main" xmlns="" id="{00000000-0008-0000-1900-00005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87" name="Picture 86" descr="http://ebs.toyotavn.com.vn:8000/OA_HTML/cabo/images/t.gif">
          <a:extLst>
            <a:ext uri="{FF2B5EF4-FFF2-40B4-BE49-F238E27FC236}">
              <a16:creationId xmlns:a16="http://schemas.microsoft.com/office/drawing/2014/main" xmlns="" id="{00000000-0008-0000-1900-00005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88" name="Picture 87" descr="http://ebs.toyotavn.com.vn:8000/OA_HTML/cabo/images/t.gif">
          <a:extLst>
            <a:ext uri="{FF2B5EF4-FFF2-40B4-BE49-F238E27FC236}">
              <a16:creationId xmlns:a16="http://schemas.microsoft.com/office/drawing/2014/main" xmlns="" id="{00000000-0008-0000-1900-00005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89" name="Picture 88" descr="http://ebs.toyotavn.com.vn:8000/OA_HTML/cabo/images/t.gif">
          <a:extLst>
            <a:ext uri="{FF2B5EF4-FFF2-40B4-BE49-F238E27FC236}">
              <a16:creationId xmlns:a16="http://schemas.microsoft.com/office/drawing/2014/main" xmlns="" id="{00000000-0008-0000-1900-00005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90" name="Picture 89" descr="http://ebs.toyotavn.com.vn:8000/OA_HTML/cabo/images/t.gif">
          <a:extLst>
            <a:ext uri="{FF2B5EF4-FFF2-40B4-BE49-F238E27FC236}">
              <a16:creationId xmlns:a16="http://schemas.microsoft.com/office/drawing/2014/main" xmlns="" id="{00000000-0008-0000-1900-00005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1" name="Picture 90" descr="http://ebs.toyotavn.com.vn:8000/OA_HTML/cabo/images/t.gif">
          <a:extLst>
            <a:ext uri="{FF2B5EF4-FFF2-40B4-BE49-F238E27FC236}">
              <a16:creationId xmlns:a16="http://schemas.microsoft.com/office/drawing/2014/main" xmlns="" id="{00000000-0008-0000-19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2" name="Picture 91" descr="http://ebs.toyotavn.com.vn:8000/OA_HTML/cabo/images/t.gif">
          <a:extLst>
            <a:ext uri="{FF2B5EF4-FFF2-40B4-BE49-F238E27FC236}">
              <a16:creationId xmlns:a16="http://schemas.microsoft.com/office/drawing/2014/main" xmlns="" id="{00000000-0008-0000-1900-00005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3" name="Picture 92" descr="http://ebs.toyotavn.com.vn:8000/OA_HTML/cabo/images/t.gif">
          <a:extLst>
            <a:ext uri="{FF2B5EF4-FFF2-40B4-BE49-F238E27FC236}">
              <a16:creationId xmlns:a16="http://schemas.microsoft.com/office/drawing/2014/main" xmlns="" id="{00000000-0008-0000-19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4" name="Picture 93" descr="http://ebs.toyotavn.com.vn:8000/OA_HTML/cabo/images/t.gif">
          <a:extLst>
            <a:ext uri="{FF2B5EF4-FFF2-40B4-BE49-F238E27FC236}">
              <a16:creationId xmlns:a16="http://schemas.microsoft.com/office/drawing/2014/main" xmlns="" id="{00000000-0008-0000-19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5" name="Picture 94" descr="http://ebs.toyotavn.com.vn:8000/OA_HTML/cabo/images/t.gif">
          <a:extLst>
            <a:ext uri="{FF2B5EF4-FFF2-40B4-BE49-F238E27FC236}">
              <a16:creationId xmlns:a16="http://schemas.microsoft.com/office/drawing/2014/main" xmlns="" id="{00000000-0008-0000-1900-00005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96" name="Picture 95" descr="http://ebs.toyotavn.com.vn:8000/OA_HTML/cabo/images/t.gif">
          <a:extLst>
            <a:ext uri="{FF2B5EF4-FFF2-40B4-BE49-F238E27FC236}">
              <a16:creationId xmlns:a16="http://schemas.microsoft.com/office/drawing/2014/main" xmlns="" id="{00000000-0008-0000-19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97" name="Picture 96" descr="http://ebs.toyotavn.com.vn:8000/OA_HTML/cabo/images/t.gif">
          <a:extLst>
            <a:ext uri="{FF2B5EF4-FFF2-40B4-BE49-F238E27FC236}">
              <a16:creationId xmlns:a16="http://schemas.microsoft.com/office/drawing/2014/main" xmlns="" id="{D98A4313-A911-471F-844C-765091A29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98" name="Picture 97" descr="http://ebs.toyotavn.com.vn:8000/OA_HTML/cabo/images/t.gif">
          <a:extLst>
            <a:ext uri="{FF2B5EF4-FFF2-40B4-BE49-F238E27FC236}">
              <a16:creationId xmlns:a16="http://schemas.microsoft.com/office/drawing/2014/main" xmlns="" id="{90EDD4A5-6CC5-49D2-9BE4-5FA74D228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99" name="Picture 98" descr="http://ebs.toyotavn.com.vn:8000/OA_HTML/cabo/images/t.gif">
          <a:extLst>
            <a:ext uri="{FF2B5EF4-FFF2-40B4-BE49-F238E27FC236}">
              <a16:creationId xmlns:a16="http://schemas.microsoft.com/office/drawing/2014/main" xmlns="" id="{339A8941-DF2C-4D0B-80D4-BFF7EE8EF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100" name="Picture 99" descr="http://ebs.toyotavn.com.vn:8000/OA_HTML/cabo/images/t.gif">
          <a:extLst>
            <a:ext uri="{FF2B5EF4-FFF2-40B4-BE49-F238E27FC236}">
              <a16:creationId xmlns:a16="http://schemas.microsoft.com/office/drawing/2014/main" xmlns="" id="{4055F5D5-877B-4BDE-9703-E6C87F746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101" name="Picture 100" descr="http://ebs.toyotavn.com.vn:8000/OA_HTML/cabo/images/t.gif">
          <a:extLst>
            <a:ext uri="{FF2B5EF4-FFF2-40B4-BE49-F238E27FC236}">
              <a16:creationId xmlns:a16="http://schemas.microsoft.com/office/drawing/2014/main" xmlns="" id="{BC329012-0DDC-4634-846B-4DD1182C1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8100" cy="38100"/>
    <xdr:pic>
      <xdr:nvPicPr>
        <xdr:cNvPr id="102" name="Picture 101" descr="http://ebs.toyotavn.com.vn:8000/OA_HTML/cabo/images/t.gif">
          <a:extLst>
            <a:ext uri="{FF2B5EF4-FFF2-40B4-BE49-F238E27FC236}">
              <a16:creationId xmlns:a16="http://schemas.microsoft.com/office/drawing/2014/main" xmlns="" id="{7BB93C5A-BA13-4AF8-B3F0-26F6189D6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3" name="Picture 102" descr="http://ebs.toyotavn.com.vn:8000/OA_HTML/cabo/images/t.gif">
          <a:extLst>
            <a:ext uri="{FF2B5EF4-FFF2-40B4-BE49-F238E27FC236}">
              <a16:creationId xmlns:a16="http://schemas.microsoft.com/office/drawing/2014/main" xmlns="" id="{065AF65D-E8AF-4DC7-ABF5-A08DAD4C4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4" name="Picture 103" descr="http://ebs.toyotavn.com.vn:8000/OA_HTML/cabo/images/t.gif">
          <a:extLst>
            <a:ext uri="{FF2B5EF4-FFF2-40B4-BE49-F238E27FC236}">
              <a16:creationId xmlns:a16="http://schemas.microsoft.com/office/drawing/2014/main" xmlns="" id="{334BB016-A040-4FD5-AF87-90CE472D3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5" name="Picture 104" descr="http://ebs.toyotavn.com.vn:8000/OA_HTML/cabo/images/t.gif">
          <a:extLst>
            <a:ext uri="{FF2B5EF4-FFF2-40B4-BE49-F238E27FC236}">
              <a16:creationId xmlns:a16="http://schemas.microsoft.com/office/drawing/2014/main" xmlns="" id="{2BA19503-E6CA-4467-AAB4-911D6F2AA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6" name="Picture 105" descr="http://ebs.toyotavn.com.vn:8000/OA_HTML/cabo/images/t.gif">
          <a:extLst>
            <a:ext uri="{FF2B5EF4-FFF2-40B4-BE49-F238E27FC236}">
              <a16:creationId xmlns:a16="http://schemas.microsoft.com/office/drawing/2014/main" xmlns="" id="{0058654E-25A5-43A8-9305-5FDCE1510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7" name="Picture 106" descr="http://ebs.toyotavn.com.vn:8000/OA_HTML/cabo/images/t.gif">
          <a:extLst>
            <a:ext uri="{FF2B5EF4-FFF2-40B4-BE49-F238E27FC236}">
              <a16:creationId xmlns:a16="http://schemas.microsoft.com/office/drawing/2014/main" xmlns="" id="{1DC75A5C-F689-4520-9AAE-AB42B5939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30</xdr:row>
      <xdr:rowOff>0</xdr:rowOff>
    </xdr:from>
    <xdr:ext cx="38100" cy="38100"/>
    <xdr:pic>
      <xdr:nvPicPr>
        <xdr:cNvPr id="108" name="Picture 107" descr="http://ebs.toyotavn.com.vn:8000/OA_HTML/cabo/images/t.gif">
          <a:extLst>
            <a:ext uri="{FF2B5EF4-FFF2-40B4-BE49-F238E27FC236}">
              <a16:creationId xmlns:a16="http://schemas.microsoft.com/office/drawing/2014/main" xmlns="" id="{AF703C79-AF9E-4B8D-ACA8-FF1766115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1412"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09" name="Picture 108" descr="http://ebs.toyotavn.com.vn:8000/OA_HTML/cabo/images/t.gif">
          <a:extLst>
            <a:ext uri="{FF2B5EF4-FFF2-40B4-BE49-F238E27FC236}">
              <a16:creationId xmlns:a16="http://schemas.microsoft.com/office/drawing/2014/main" xmlns="" id="{EBAC7DA1-3637-460F-8BF1-3D4D13A78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10" name="Picture 109" descr="http://ebs.toyotavn.com.vn:8000/OA_HTML/cabo/images/t.gif">
          <a:extLst>
            <a:ext uri="{FF2B5EF4-FFF2-40B4-BE49-F238E27FC236}">
              <a16:creationId xmlns:a16="http://schemas.microsoft.com/office/drawing/2014/main" xmlns="" id="{4031FDF5-2181-4047-8705-A70666568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11" name="Picture 110" descr="http://ebs.toyotavn.com.vn:8000/OA_HTML/cabo/images/t.gif">
          <a:extLst>
            <a:ext uri="{FF2B5EF4-FFF2-40B4-BE49-F238E27FC236}">
              <a16:creationId xmlns:a16="http://schemas.microsoft.com/office/drawing/2014/main" xmlns="" id="{C3127D61-5239-4C8B-9558-6968BF14F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12" name="Picture 111" descr="http://ebs.toyotavn.com.vn:8000/OA_HTML/cabo/images/t.gif">
          <a:extLst>
            <a:ext uri="{FF2B5EF4-FFF2-40B4-BE49-F238E27FC236}">
              <a16:creationId xmlns:a16="http://schemas.microsoft.com/office/drawing/2014/main" xmlns="" id="{E8F35851-F513-46F8-B6F1-6248282E6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13" name="Picture 112" descr="http://ebs.toyotavn.com.vn:8000/OA_HTML/cabo/images/t.gif">
          <a:extLst>
            <a:ext uri="{FF2B5EF4-FFF2-40B4-BE49-F238E27FC236}">
              <a16:creationId xmlns:a16="http://schemas.microsoft.com/office/drawing/2014/main" xmlns="" id="{A4759158-24C4-4F40-A15B-AFC519C186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38100" cy="38100"/>
    <xdr:pic>
      <xdr:nvPicPr>
        <xdr:cNvPr id="114" name="Picture 113" descr="http://ebs.toyotavn.com.vn:8000/OA_HTML/cabo/images/t.gif">
          <a:extLst>
            <a:ext uri="{FF2B5EF4-FFF2-40B4-BE49-F238E27FC236}">
              <a16:creationId xmlns:a16="http://schemas.microsoft.com/office/drawing/2014/main" xmlns="" id="{5EDEB7BC-7443-455B-878A-43D23DB39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15" name="Picture 114" descr="http://ebs.toyotavn.com.vn:8000/OA_HTML/cabo/images/t.gif">
          <a:extLst>
            <a:ext uri="{FF2B5EF4-FFF2-40B4-BE49-F238E27FC236}">
              <a16:creationId xmlns:a16="http://schemas.microsoft.com/office/drawing/2014/main" xmlns="" id="{26219EA6-99A1-4916-B5A7-FDAF5B525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16" name="Picture 115" descr="http://ebs.toyotavn.com.vn:8000/OA_HTML/cabo/images/t.gif">
          <a:extLst>
            <a:ext uri="{FF2B5EF4-FFF2-40B4-BE49-F238E27FC236}">
              <a16:creationId xmlns:a16="http://schemas.microsoft.com/office/drawing/2014/main" xmlns="" id="{26795A91-1BAF-4810-9199-064DE6DB1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17" name="Picture 116" descr="http://ebs.toyotavn.com.vn:8000/OA_HTML/cabo/images/t.gif">
          <a:extLst>
            <a:ext uri="{FF2B5EF4-FFF2-40B4-BE49-F238E27FC236}">
              <a16:creationId xmlns:a16="http://schemas.microsoft.com/office/drawing/2014/main" xmlns="" id="{43E14DBF-AB65-491E-99D4-367A4DA10F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18" name="Picture 117" descr="http://ebs.toyotavn.com.vn:8000/OA_HTML/cabo/images/t.gif">
          <a:extLst>
            <a:ext uri="{FF2B5EF4-FFF2-40B4-BE49-F238E27FC236}">
              <a16:creationId xmlns:a16="http://schemas.microsoft.com/office/drawing/2014/main" xmlns="" id="{ACCB2694-55BF-4359-8CB6-3FC11DA13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19" name="Picture 118" descr="http://ebs.toyotavn.com.vn:8000/OA_HTML/cabo/images/t.gif">
          <a:extLst>
            <a:ext uri="{FF2B5EF4-FFF2-40B4-BE49-F238E27FC236}">
              <a16:creationId xmlns:a16="http://schemas.microsoft.com/office/drawing/2014/main" xmlns="" id="{5A66FD90-4C61-45D3-A560-A84C27C8B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38100" cy="38100"/>
    <xdr:pic>
      <xdr:nvPicPr>
        <xdr:cNvPr id="120" name="Picture 119" descr="http://ebs.toyotavn.com.vn:8000/OA_HTML/cabo/images/t.gif">
          <a:extLst>
            <a:ext uri="{FF2B5EF4-FFF2-40B4-BE49-F238E27FC236}">
              <a16:creationId xmlns:a16="http://schemas.microsoft.com/office/drawing/2014/main" xmlns="" id="{18851101-0845-4F83-899F-405ADC84B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31</xdr:row>
      <xdr:rowOff>0</xdr:rowOff>
    </xdr:from>
    <xdr:ext cx="38100" cy="38100"/>
    <xdr:pic>
      <xdr:nvPicPr>
        <xdr:cNvPr id="121" name="Picture 120" descr="http://ebs.toyotavn.com.vn:8000/OA_HTML/cabo/images/t.gif">
          <a:extLst>
            <a:ext uri="{FF2B5EF4-FFF2-40B4-BE49-F238E27FC236}">
              <a16:creationId xmlns:a16="http://schemas.microsoft.com/office/drawing/2014/main" xmlns="" id="{5A4F0AD1-73A6-4C85-A827-B9B4BAEFD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31</xdr:row>
      <xdr:rowOff>0</xdr:rowOff>
    </xdr:from>
    <xdr:ext cx="38100" cy="38100"/>
    <xdr:pic>
      <xdr:nvPicPr>
        <xdr:cNvPr id="122" name="Picture 121" descr="http://ebs.toyotavn.com.vn:8000/OA_HTML/cabo/images/t.gif">
          <a:extLst>
            <a:ext uri="{FF2B5EF4-FFF2-40B4-BE49-F238E27FC236}">
              <a16:creationId xmlns:a16="http://schemas.microsoft.com/office/drawing/2014/main" xmlns="" id="{C45D8549-3C49-4169-93CD-5FB341FC2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31</xdr:row>
      <xdr:rowOff>0</xdr:rowOff>
    </xdr:from>
    <xdr:ext cx="38100" cy="38100"/>
    <xdr:pic>
      <xdr:nvPicPr>
        <xdr:cNvPr id="123" name="Picture 122" descr="http://ebs.toyotavn.com.vn:8000/OA_HTML/cabo/images/t.gif">
          <a:extLst>
            <a:ext uri="{FF2B5EF4-FFF2-40B4-BE49-F238E27FC236}">
              <a16:creationId xmlns:a16="http://schemas.microsoft.com/office/drawing/2014/main" xmlns="" id="{A30B7FFC-8172-4249-B1B2-AE623D882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31</xdr:row>
      <xdr:rowOff>0</xdr:rowOff>
    </xdr:from>
    <xdr:ext cx="38100" cy="38100"/>
    <xdr:pic>
      <xdr:nvPicPr>
        <xdr:cNvPr id="124" name="Picture 123" descr="http://ebs.toyotavn.com.vn:8000/OA_HTML/cabo/images/t.gif">
          <a:extLst>
            <a:ext uri="{FF2B5EF4-FFF2-40B4-BE49-F238E27FC236}">
              <a16:creationId xmlns:a16="http://schemas.microsoft.com/office/drawing/2014/main" xmlns="" id="{243D5A48-A6F9-4FC9-99DA-5A60B54E6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31</xdr:row>
      <xdr:rowOff>0</xdr:rowOff>
    </xdr:from>
    <xdr:ext cx="38100" cy="38100"/>
    <xdr:pic>
      <xdr:nvPicPr>
        <xdr:cNvPr id="125" name="Picture 124" descr="http://ebs.toyotavn.com.vn:8000/OA_HTML/cabo/images/t.gif">
          <a:extLst>
            <a:ext uri="{FF2B5EF4-FFF2-40B4-BE49-F238E27FC236}">
              <a16:creationId xmlns:a16="http://schemas.microsoft.com/office/drawing/2014/main" xmlns="" id="{30DB890C-1D0F-436A-8477-598137B83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33618</xdr:colOff>
      <xdr:row>32</xdr:row>
      <xdr:rowOff>1</xdr:rowOff>
    </xdr:from>
    <xdr:ext cx="38100" cy="38100"/>
    <xdr:pic>
      <xdr:nvPicPr>
        <xdr:cNvPr id="126" name="Picture 125" descr="http://ebs.toyotavn.com.vn:8000/OA_HTML/cabo/images/t.gif">
          <a:extLst>
            <a:ext uri="{FF2B5EF4-FFF2-40B4-BE49-F238E27FC236}">
              <a16:creationId xmlns:a16="http://schemas.microsoft.com/office/drawing/2014/main" xmlns="" id="{3E693796-2B0C-4453-A46F-8E5506D10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95265" y="6297707"/>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27" name="Picture 126" descr="http://ebs.toyotavn.com.vn:8000/OA_HTML/cabo/images/t.gif">
          <a:extLst>
            <a:ext uri="{FF2B5EF4-FFF2-40B4-BE49-F238E27FC236}">
              <a16:creationId xmlns:a16="http://schemas.microsoft.com/office/drawing/2014/main" xmlns="" id="{5CAF92D1-C4CD-4DB9-875E-610E05921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28" name="Picture 127" descr="http://ebs.toyotavn.com.vn:8000/OA_HTML/cabo/images/t.gif">
          <a:extLst>
            <a:ext uri="{FF2B5EF4-FFF2-40B4-BE49-F238E27FC236}">
              <a16:creationId xmlns:a16="http://schemas.microsoft.com/office/drawing/2014/main" xmlns="" id="{CC9EEA5E-E87C-4C75-A781-5F98831BE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29" name="Picture 128" descr="http://ebs.toyotavn.com.vn:8000/OA_HTML/cabo/images/t.gif">
          <a:extLst>
            <a:ext uri="{FF2B5EF4-FFF2-40B4-BE49-F238E27FC236}">
              <a16:creationId xmlns:a16="http://schemas.microsoft.com/office/drawing/2014/main" xmlns="" id="{89A41F32-2DA3-4D4E-BB67-517E9FA29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30" name="Picture 129" descr="http://ebs.toyotavn.com.vn:8000/OA_HTML/cabo/images/t.gif">
          <a:extLst>
            <a:ext uri="{FF2B5EF4-FFF2-40B4-BE49-F238E27FC236}">
              <a16:creationId xmlns:a16="http://schemas.microsoft.com/office/drawing/2014/main" xmlns="" id="{60B9D31A-E13E-4336-9EB8-DFBB4528C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31" name="Picture 130" descr="http://ebs.toyotavn.com.vn:8000/OA_HTML/cabo/images/t.gif">
          <a:extLst>
            <a:ext uri="{FF2B5EF4-FFF2-40B4-BE49-F238E27FC236}">
              <a16:creationId xmlns:a16="http://schemas.microsoft.com/office/drawing/2014/main" xmlns="" id="{223B70B9-04CF-4BA7-A836-EBED9F2E5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30</xdr:row>
      <xdr:rowOff>0</xdr:rowOff>
    </xdr:from>
    <xdr:ext cx="38100" cy="38100"/>
    <xdr:pic>
      <xdr:nvPicPr>
        <xdr:cNvPr id="132" name="Picture 131" descr="http://ebs.toyotavn.com.vn:8000/OA_HTML/cabo/images/t.gif">
          <a:extLst>
            <a:ext uri="{FF2B5EF4-FFF2-40B4-BE49-F238E27FC236}">
              <a16:creationId xmlns:a16="http://schemas.microsoft.com/office/drawing/2014/main" xmlns="" id="{C390DBD4-1741-4C8B-98B9-714DACFC5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3" name="Picture 132" descr="http://ebs.toyotavn.com.vn:8000/OA_HTML/cabo/images/t.gif">
          <a:extLst>
            <a:ext uri="{FF2B5EF4-FFF2-40B4-BE49-F238E27FC236}">
              <a16:creationId xmlns:a16="http://schemas.microsoft.com/office/drawing/2014/main" xmlns="" id="{CB3A5EF8-85CC-4C30-A012-C07FE4DFA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4" name="Picture 133" descr="http://ebs.toyotavn.com.vn:8000/OA_HTML/cabo/images/t.gif">
          <a:extLst>
            <a:ext uri="{FF2B5EF4-FFF2-40B4-BE49-F238E27FC236}">
              <a16:creationId xmlns:a16="http://schemas.microsoft.com/office/drawing/2014/main" xmlns="" id="{562E3D2B-6329-4BD3-9DDC-ED86FD1677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5" name="Picture 134" descr="http://ebs.toyotavn.com.vn:8000/OA_HTML/cabo/images/t.gif">
          <a:extLst>
            <a:ext uri="{FF2B5EF4-FFF2-40B4-BE49-F238E27FC236}">
              <a16:creationId xmlns:a16="http://schemas.microsoft.com/office/drawing/2014/main" xmlns="" id="{422012E1-E312-4A41-B101-DC4D1FDCE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6" name="Picture 135" descr="http://ebs.toyotavn.com.vn:8000/OA_HTML/cabo/images/t.gif">
          <a:extLst>
            <a:ext uri="{FF2B5EF4-FFF2-40B4-BE49-F238E27FC236}">
              <a16:creationId xmlns:a16="http://schemas.microsoft.com/office/drawing/2014/main" xmlns="" id="{4AD9255F-D537-4389-AB8F-0054E3A73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7" name="Picture 136" descr="http://ebs.toyotavn.com.vn:8000/OA_HTML/cabo/images/t.gif">
          <a:extLst>
            <a:ext uri="{FF2B5EF4-FFF2-40B4-BE49-F238E27FC236}">
              <a16:creationId xmlns:a16="http://schemas.microsoft.com/office/drawing/2014/main" xmlns="" id="{39960E55-F6B3-4605-A130-8A64496A3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31</xdr:row>
      <xdr:rowOff>0</xdr:rowOff>
    </xdr:from>
    <xdr:ext cx="38100" cy="38100"/>
    <xdr:pic>
      <xdr:nvPicPr>
        <xdr:cNvPr id="138" name="Picture 137" descr="http://ebs.toyotavn.com.vn:8000/OA_HTML/cabo/images/t.gif">
          <a:extLst>
            <a:ext uri="{FF2B5EF4-FFF2-40B4-BE49-F238E27FC236}">
              <a16:creationId xmlns:a16="http://schemas.microsoft.com/office/drawing/2014/main" xmlns="" id="{36BC516D-0B26-4EDB-9576-57DF5D0E0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39" name="Picture 138" descr="http://ebs.toyotavn.com.vn:8000/OA_HTML/cabo/images/t.gif">
          <a:extLst>
            <a:ext uri="{FF2B5EF4-FFF2-40B4-BE49-F238E27FC236}">
              <a16:creationId xmlns:a16="http://schemas.microsoft.com/office/drawing/2014/main" xmlns="" id="{0FDBA27F-1AA3-43BE-8395-F087A4C1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40" name="Picture 139" descr="http://ebs.toyotavn.com.vn:8000/OA_HTML/cabo/images/t.gif">
          <a:extLst>
            <a:ext uri="{FF2B5EF4-FFF2-40B4-BE49-F238E27FC236}">
              <a16:creationId xmlns:a16="http://schemas.microsoft.com/office/drawing/2014/main" xmlns="" id="{696845B1-6F09-443F-9552-0BFD0F691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41" name="Picture 140" descr="http://ebs.toyotavn.com.vn:8000/OA_HTML/cabo/images/t.gif">
          <a:extLst>
            <a:ext uri="{FF2B5EF4-FFF2-40B4-BE49-F238E27FC236}">
              <a16:creationId xmlns:a16="http://schemas.microsoft.com/office/drawing/2014/main" xmlns="" id="{39D10E04-3592-48E6-86A2-26C311491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42" name="Picture 141" descr="http://ebs.toyotavn.com.vn:8000/OA_HTML/cabo/images/t.gif">
          <a:extLst>
            <a:ext uri="{FF2B5EF4-FFF2-40B4-BE49-F238E27FC236}">
              <a16:creationId xmlns:a16="http://schemas.microsoft.com/office/drawing/2014/main" xmlns="" id="{D41ED11E-587B-4DC4-B185-D402DF0DB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43" name="Picture 142" descr="http://ebs.toyotavn.com.vn:8000/OA_HTML/cabo/images/t.gif">
          <a:extLst>
            <a:ext uri="{FF2B5EF4-FFF2-40B4-BE49-F238E27FC236}">
              <a16:creationId xmlns:a16="http://schemas.microsoft.com/office/drawing/2014/main" xmlns="" id="{82B8D0A8-47C8-4C60-A008-6FAFBD520F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30</xdr:row>
      <xdr:rowOff>0</xdr:rowOff>
    </xdr:from>
    <xdr:ext cx="38100" cy="38100"/>
    <xdr:pic>
      <xdr:nvPicPr>
        <xdr:cNvPr id="144" name="Picture 143" descr="http://ebs.toyotavn.com.vn:8000/OA_HTML/cabo/images/t.gif">
          <a:extLst>
            <a:ext uri="{FF2B5EF4-FFF2-40B4-BE49-F238E27FC236}">
              <a16:creationId xmlns:a16="http://schemas.microsoft.com/office/drawing/2014/main" xmlns="" id="{C8954FFC-D26A-445A-8E15-92E2365AC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45" name="Picture 144" descr="http://ebs.toyotavn.com.vn:8000/OA_HTML/cabo/images/t.gif">
          <a:extLst>
            <a:ext uri="{FF2B5EF4-FFF2-40B4-BE49-F238E27FC236}">
              <a16:creationId xmlns:a16="http://schemas.microsoft.com/office/drawing/2014/main" xmlns="" id="{C3EA6297-226F-449B-944D-4FFE304E2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46" name="Picture 145" descr="http://ebs.toyotavn.com.vn:8000/OA_HTML/cabo/images/t.gif">
          <a:extLst>
            <a:ext uri="{FF2B5EF4-FFF2-40B4-BE49-F238E27FC236}">
              <a16:creationId xmlns:a16="http://schemas.microsoft.com/office/drawing/2014/main" xmlns="" id="{4BAF723C-0EEF-429C-A3A0-E944D4723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47" name="Picture 146" descr="http://ebs.toyotavn.com.vn:8000/OA_HTML/cabo/images/t.gif">
          <a:extLst>
            <a:ext uri="{FF2B5EF4-FFF2-40B4-BE49-F238E27FC236}">
              <a16:creationId xmlns:a16="http://schemas.microsoft.com/office/drawing/2014/main" xmlns="" id="{46CBBFC1-36E4-4C21-A8FC-8E85F32B7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48" name="Picture 147" descr="http://ebs.toyotavn.com.vn:8000/OA_HTML/cabo/images/t.gif">
          <a:extLst>
            <a:ext uri="{FF2B5EF4-FFF2-40B4-BE49-F238E27FC236}">
              <a16:creationId xmlns:a16="http://schemas.microsoft.com/office/drawing/2014/main" xmlns="" id="{C194D9AF-32FE-46B8-9CE5-47F7CAD1E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49" name="Picture 148" descr="http://ebs.toyotavn.com.vn:8000/OA_HTML/cabo/images/t.gif">
          <a:extLst>
            <a:ext uri="{FF2B5EF4-FFF2-40B4-BE49-F238E27FC236}">
              <a16:creationId xmlns:a16="http://schemas.microsoft.com/office/drawing/2014/main" xmlns="" id="{D1975795-047A-4A88-A555-2683ED983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38100" cy="38100"/>
    <xdr:pic>
      <xdr:nvPicPr>
        <xdr:cNvPr id="150" name="Picture 149" descr="http://ebs.toyotavn.com.vn:8000/OA_HTML/cabo/images/t.gif">
          <a:extLst>
            <a:ext uri="{FF2B5EF4-FFF2-40B4-BE49-F238E27FC236}">
              <a16:creationId xmlns:a16="http://schemas.microsoft.com/office/drawing/2014/main" xmlns="" id="{BCCB7ADB-67EC-47D5-821B-FB3CC55D0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950324"/>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1" name="Picture 150" descr="http://ebs.toyotavn.com.vn:8000/OA_HTML/cabo/images/t.gif">
          <a:extLst>
            <a:ext uri="{FF2B5EF4-FFF2-40B4-BE49-F238E27FC236}">
              <a16:creationId xmlns:a16="http://schemas.microsoft.com/office/drawing/2014/main" xmlns="" id="{C486DE25-73A8-4A40-9678-9E8EF5002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2" name="Picture 151" descr="http://ebs.toyotavn.com.vn:8000/OA_HTML/cabo/images/t.gif">
          <a:extLst>
            <a:ext uri="{FF2B5EF4-FFF2-40B4-BE49-F238E27FC236}">
              <a16:creationId xmlns:a16="http://schemas.microsoft.com/office/drawing/2014/main" xmlns="" id="{0FF7DB78-A705-422B-AC36-BC4EFE7A8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3" name="Picture 152" descr="http://ebs.toyotavn.com.vn:8000/OA_HTML/cabo/images/t.gif">
          <a:extLst>
            <a:ext uri="{FF2B5EF4-FFF2-40B4-BE49-F238E27FC236}">
              <a16:creationId xmlns:a16="http://schemas.microsoft.com/office/drawing/2014/main" xmlns="" id="{F93CA935-D64A-45C3-A37B-BC5DAE37A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4" name="Picture 153" descr="http://ebs.toyotavn.com.vn:8000/OA_HTML/cabo/images/t.gif">
          <a:extLst>
            <a:ext uri="{FF2B5EF4-FFF2-40B4-BE49-F238E27FC236}">
              <a16:creationId xmlns:a16="http://schemas.microsoft.com/office/drawing/2014/main" xmlns="" id="{4E00976D-D713-4383-805E-EBCD2CB46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5" name="Picture 154" descr="http://ebs.toyotavn.com.vn:8000/OA_HTML/cabo/images/t.gif">
          <a:extLst>
            <a:ext uri="{FF2B5EF4-FFF2-40B4-BE49-F238E27FC236}">
              <a16:creationId xmlns:a16="http://schemas.microsoft.com/office/drawing/2014/main" xmlns="" id="{3F060BFC-4A34-4C0D-B858-9B9494AF59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30</xdr:row>
      <xdr:rowOff>0</xdr:rowOff>
    </xdr:from>
    <xdr:ext cx="38100" cy="38100"/>
    <xdr:pic>
      <xdr:nvPicPr>
        <xdr:cNvPr id="156" name="Picture 155" descr="http://ebs.toyotavn.com.vn:8000/OA_HTML/cabo/images/t.gif">
          <a:extLst>
            <a:ext uri="{FF2B5EF4-FFF2-40B4-BE49-F238E27FC236}">
              <a16:creationId xmlns:a16="http://schemas.microsoft.com/office/drawing/2014/main" xmlns="" id="{5ABD6C57-FB05-4111-BAB9-00710DBC1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6294" y="5602941"/>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156883</xdr:colOff>
      <xdr:row>28</xdr:row>
      <xdr:rowOff>100853</xdr:rowOff>
    </xdr:from>
    <xdr:to>
      <xdr:col>13</xdr:col>
      <xdr:colOff>403412</xdr:colOff>
      <xdr:row>29</xdr:row>
      <xdr:rowOff>168088</xdr:rowOff>
    </xdr:to>
    <xdr:sp macro="" textlink="">
      <xdr:nvSpPr>
        <xdr:cNvPr id="157" name="Down Arrow 156">
          <a:extLst>
            <a:ext uri="{FF2B5EF4-FFF2-40B4-BE49-F238E27FC236}">
              <a16:creationId xmlns:a16="http://schemas.microsoft.com/office/drawing/2014/main" xmlns="" id="{00000000-0008-0000-1900-00002C000000}"/>
            </a:ext>
          </a:extLst>
        </xdr:cNvPr>
        <xdr:cNvSpPr/>
      </xdr:nvSpPr>
      <xdr:spPr>
        <a:xfrm>
          <a:off x="8449236" y="5322794"/>
          <a:ext cx="246529" cy="257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58</xdr:row>
      <xdr:rowOff>18558</xdr:rowOff>
    </xdr:from>
    <xdr:to>
      <xdr:col>21</xdr:col>
      <xdr:colOff>29154</xdr:colOff>
      <xdr:row>74</xdr:row>
      <xdr:rowOff>157103</xdr:rowOff>
    </xdr:to>
    <xdr:pic>
      <xdr:nvPicPr>
        <xdr:cNvPr id="2" name="Picture 1">
          <a:extLst>
            <a:ext uri="{FF2B5EF4-FFF2-40B4-BE49-F238E27FC236}">
              <a16:creationId xmlns:a16="http://schemas.microsoft.com/office/drawing/2014/main" xmlns="" id="{00000000-0008-0000-1A00-000002000000}"/>
            </a:ext>
          </a:extLst>
        </xdr:cNvPr>
        <xdr:cNvPicPr>
          <a:picLocks noChangeAspect="1"/>
        </xdr:cNvPicPr>
      </xdr:nvPicPr>
      <xdr:blipFill rotWithShape="1">
        <a:blip xmlns:r="http://schemas.openxmlformats.org/officeDocument/2006/relationships" r:embed="rId1"/>
        <a:srcRect t="12785" b="54540"/>
        <a:stretch/>
      </xdr:blipFill>
      <xdr:spPr>
        <a:xfrm>
          <a:off x="0" y="9124458"/>
          <a:ext cx="12189857" cy="3186545"/>
        </a:xfrm>
        <a:prstGeom prst="rect">
          <a:avLst/>
        </a:prstGeom>
      </xdr:spPr>
    </xdr:pic>
    <xdr:clientData/>
  </xdr:twoCellAnchor>
  <xdr:twoCellAnchor>
    <xdr:from>
      <xdr:col>1</xdr:col>
      <xdr:colOff>68036</xdr:colOff>
      <xdr:row>4</xdr:row>
      <xdr:rowOff>54429</xdr:rowOff>
    </xdr:from>
    <xdr:to>
      <xdr:col>19</xdr:col>
      <xdr:colOff>449035</xdr:colOff>
      <xdr:row>4</xdr:row>
      <xdr:rowOff>54429</xdr:rowOff>
    </xdr:to>
    <xdr:cxnSp macro="">
      <xdr:nvCxnSpPr>
        <xdr:cNvPr id="3" name="Straight Connector 2">
          <a:extLst>
            <a:ext uri="{FF2B5EF4-FFF2-40B4-BE49-F238E27FC236}">
              <a16:creationId xmlns:a16="http://schemas.microsoft.com/office/drawing/2014/main" xmlns="" id="{00000000-0008-0000-1A00-000003000000}"/>
            </a:ext>
          </a:extLst>
        </xdr:cNvPr>
        <xdr:cNvCxnSpPr/>
      </xdr:nvCxnSpPr>
      <xdr:spPr>
        <a:xfrm>
          <a:off x="306161" y="730704"/>
          <a:ext cx="10744199"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6</xdr:col>
      <xdr:colOff>258536</xdr:colOff>
      <xdr:row>3</xdr:row>
      <xdr:rowOff>182336</xdr:rowOff>
    </xdr:to>
    <xdr:grpSp>
      <xdr:nvGrpSpPr>
        <xdr:cNvPr id="4" name="Group 3">
          <a:extLst>
            <a:ext uri="{FF2B5EF4-FFF2-40B4-BE49-F238E27FC236}">
              <a16:creationId xmlns:a16="http://schemas.microsoft.com/office/drawing/2014/main" xmlns="" id="{00000000-0008-0000-1A00-000004000000}"/>
            </a:ext>
          </a:extLst>
        </xdr:cNvPr>
        <xdr:cNvGrpSpPr/>
      </xdr:nvGrpSpPr>
      <xdr:grpSpPr>
        <a:xfrm>
          <a:off x="343890" y="307892"/>
          <a:ext cx="2949039" cy="364301"/>
          <a:chOff x="425533" y="103785"/>
          <a:chExt cx="3221182" cy="364301"/>
        </a:xfrm>
      </xdr:grpSpPr>
      <xdr:sp macro="" textlink="">
        <xdr:nvSpPr>
          <xdr:cNvPr id="5" name="Rectangle 4">
            <a:extLst>
              <a:ext uri="{FF2B5EF4-FFF2-40B4-BE49-F238E27FC236}">
                <a16:creationId xmlns:a16="http://schemas.microsoft.com/office/drawing/2014/main" xmlns="" id="{00000000-0008-0000-1A00-000005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6" name="Group 5">
            <a:extLst>
              <a:ext uri="{FF2B5EF4-FFF2-40B4-BE49-F238E27FC236}">
                <a16:creationId xmlns:a16="http://schemas.microsoft.com/office/drawing/2014/main" xmlns="" id="{00000000-0008-0000-1A00-000006000000}"/>
              </a:ext>
            </a:extLst>
          </xdr:cNvPr>
          <xdr:cNvGrpSpPr/>
        </xdr:nvGrpSpPr>
        <xdr:grpSpPr>
          <a:xfrm>
            <a:off x="425533" y="103785"/>
            <a:ext cx="2336716" cy="364301"/>
            <a:chOff x="425533" y="103785"/>
            <a:chExt cx="2336716" cy="364301"/>
          </a:xfrm>
        </xdr:grpSpPr>
        <xdr:sp macro="" textlink="">
          <xdr:nvSpPr>
            <xdr:cNvPr id="7" name="Rectangle 6">
              <a:extLst>
                <a:ext uri="{FF2B5EF4-FFF2-40B4-BE49-F238E27FC236}">
                  <a16:creationId xmlns:a16="http://schemas.microsoft.com/office/drawing/2014/main" xmlns="" id="{00000000-0008-0000-1A00-000007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8" name="Straight Connector 7">
              <a:extLst>
                <a:ext uri="{FF2B5EF4-FFF2-40B4-BE49-F238E27FC236}">
                  <a16:creationId xmlns:a16="http://schemas.microsoft.com/office/drawing/2014/main" xmlns="" id="{00000000-0008-0000-1A00-000008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Straight Connector 8">
              <a:extLst>
                <a:ext uri="{FF2B5EF4-FFF2-40B4-BE49-F238E27FC236}">
                  <a16:creationId xmlns:a16="http://schemas.microsoft.com/office/drawing/2014/main" xmlns="" id="{00000000-0008-0000-1A00-000009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1A00-00000A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15</xdr:col>
      <xdr:colOff>564325</xdr:colOff>
      <xdr:row>2</xdr:row>
      <xdr:rowOff>113310</xdr:rowOff>
    </xdr:from>
    <xdr:to>
      <xdr:col>20</xdr:col>
      <xdr:colOff>0</xdr:colOff>
      <xdr:row>4</xdr:row>
      <xdr:rowOff>40823</xdr:rowOff>
    </xdr:to>
    <xdr:grpSp>
      <xdr:nvGrpSpPr>
        <xdr:cNvPr id="11" name="Group 10">
          <a:extLst>
            <a:ext uri="{FF2B5EF4-FFF2-40B4-BE49-F238E27FC236}">
              <a16:creationId xmlns:a16="http://schemas.microsoft.com/office/drawing/2014/main" xmlns="" id="{00000000-0008-0000-1A00-00000B000000}"/>
            </a:ext>
          </a:extLst>
        </xdr:cNvPr>
        <xdr:cNvGrpSpPr/>
      </xdr:nvGrpSpPr>
      <xdr:grpSpPr>
        <a:xfrm>
          <a:off x="9109611" y="412667"/>
          <a:ext cx="2497282" cy="308513"/>
          <a:chOff x="8769432" y="494310"/>
          <a:chExt cx="2652404" cy="308513"/>
        </a:xfrm>
      </xdr:grpSpPr>
      <xdr:sp macro="" textlink="">
        <xdr:nvSpPr>
          <xdr:cNvPr id="12" name="Rectangle 11">
            <a:extLst>
              <a:ext uri="{FF2B5EF4-FFF2-40B4-BE49-F238E27FC236}">
                <a16:creationId xmlns:a16="http://schemas.microsoft.com/office/drawing/2014/main" xmlns="" id="{00000000-0008-0000-1A00-00000C000000}"/>
              </a:ext>
            </a:extLst>
          </xdr:cNvPr>
          <xdr:cNvSpPr/>
        </xdr:nvSpPr>
        <xdr:spPr>
          <a:xfrm>
            <a:off x="8769432" y="502476"/>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Layout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3" name="Rectangle 12">
            <a:extLst>
              <a:ext uri="{FF2B5EF4-FFF2-40B4-BE49-F238E27FC236}">
                <a16:creationId xmlns:a16="http://schemas.microsoft.com/office/drawing/2014/main" xmlns="" id="{00000000-0008-0000-1A00-00000D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4" name="Rectangle 13">
            <a:extLst>
              <a:ext uri="{FF2B5EF4-FFF2-40B4-BE49-F238E27FC236}">
                <a16:creationId xmlns:a16="http://schemas.microsoft.com/office/drawing/2014/main" xmlns="" id="{00000000-0008-0000-1A00-00000E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editAs="oneCell">
    <xdr:from>
      <xdr:col>3</xdr:col>
      <xdr:colOff>0</xdr:colOff>
      <xdr:row>34</xdr:row>
      <xdr:rowOff>0</xdr:rowOff>
    </xdr:from>
    <xdr:to>
      <xdr:col>3</xdr:col>
      <xdr:colOff>38100</xdr:colOff>
      <xdr:row>34</xdr:row>
      <xdr:rowOff>38100</xdr:rowOff>
    </xdr:to>
    <xdr:pic>
      <xdr:nvPicPr>
        <xdr:cNvPr id="15" name="Picture 14" descr="http://ebs.toyotavn.com.vn:8000/OA_HTML/cabo/images/t.gif">
          <a:extLst>
            <a:ext uri="{FF2B5EF4-FFF2-40B4-BE49-F238E27FC236}">
              <a16:creationId xmlns:a16="http://schemas.microsoft.com/office/drawing/2014/main" xmlns="" id="{00000000-0008-0000-1A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73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312965</xdr:colOff>
      <xdr:row>12</xdr:row>
      <xdr:rowOff>95250</xdr:rowOff>
    </xdr:from>
    <xdr:to>
      <xdr:col>1</xdr:col>
      <xdr:colOff>465365</xdr:colOff>
      <xdr:row>13</xdr:row>
      <xdr:rowOff>16328</xdr:rowOff>
    </xdr:to>
    <xdr:pic>
      <xdr:nvPicPr>
        <xdr:cNvPr id="16" name="Picture 15" descr="http://ebs.toyotavn.com.vn:8000/OA_MEDIA/fwkhp_folder.gif">
          <a:extLst>
            <a:ext uri="{FF2B5EF4-FFF2-40B4-BE49-F238E27FC236}">
              <a16:creationId xmlns:a16="http://schemas.microsoft.com/office/drawing/2014/main" xmlns=""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090" y="2114550"/>
          <a:ext cx="152400" cy="149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xdr:row>
      <xdr:rowOff>0</xdr:rowOff>
    </xdr:from>
    <xdr:to>
      <xdr:col>5</xdr:col>
      <xdr:colOff>38100</xdr:colOff>
      <xdr:row>34</xdr:row>
      <xdr:rowOff>38100</xdr:rowOff>
    </xdr:to>
    <xdr:pic>
      <xdr:nvPicPr>
        <xdr:cNvPr id="17" name="Picture 16" descr="http://ebs.toyotavn.com.vn:8000/OA_HTML/cabo/images/t.gif">
          <a:extLst>
            <a:ext uri="{FF2B5EF4-FFF2-40B4-BE49-F238E27FC236}">
              <a16:creationId xmlns:a16="http://schemas.microsoft.com/office/drawing/2014/main" xmlns="" id="{00000000-0008-0000-1A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765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xdr:row>
      <xdr:rowOff>0</xdr:rowOff>
    </xdr:from>
    <xdr:to>
      <xdr:col>3</xdr:col>
      <xdr:colOff>38100</xdr:colOff>
      <xdr:row>34</xdr:row>
      <xdr:rowOff>38100</xdr:rowOff>
    </xdr:to>
    <xdr:pic>
      <xdr:nvPicPr>
        <xdr:cNvPr id="18" name="Picture 17" descr="http://ebs.toyotavn.com.vn:8000/OA_HTML/cabo/images/t.gif">
          <a:extLst>
            <a:ext uri="{FF2B5EF4-FFF2-40B4-BE49-F238E27FC236}">
              <a16:creationId xmlns:a16="http://schemas.microsoft.com/office/drawing/2014/main" xmlns="" id="{00000000-0008-0000-1A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73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xdr:row>
      <xdr:rowOff>0</xdr:rowOff>
    </xdr:from>
    <xdr:to>
      <xdr:col>5</xdr:col>
      <xdr:colOff>38100</xdr:colOff>
      <xdr:row>34</xdr:row>
      <xdr:rowOff>38100</xdr:rowOff>
    </xdr:to>
    <xdr:pic>
      <xdr:nvPicPr>
        <xdr:cNvPr id="19" name="Picture 18" descr="http://ebs.toyotavn.com.vn:8000/OA_HTML/cabo/images/t.gif">
          <a:extLst>
            <a:ext uri="{FF2B5EF4-FFF2-40B4-BE49-F238E27FC236}">
              <a16:creationId xmlns:a16="http://schemas.microsoft.com/office/drawing/2014/main" xmlns="" id="{00000000-0008-0000-1A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765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xdr:row>
      <xdr:rowOff>0</xdr:rowOff>
    </xdr:from>
    <xdr:to>
      <xdr:col>3</xdr:col>
      <xdr:colOff>38100</xdr:colOff>
      <xdr:row>34</xdr:row>
      <xdr:rowOff>38100</xdr:rowOff>
    </xdr:to>
    <xdr:pic>
      <xdr:nvPicPr>
        <xdr:cNvPr id="20" name="Picture 19" descr="http://ebs.toyotavn.com.vn:8000/OA_HTML/cabo/images/t.gif">
          <a:extLst>
            <a:ext uri="{FF2B5EF4-FFF2-40B4-BE49-F238E27FC236}">
              <a16:creationId xmlns:a16="http://schemas.microsoft.com/office/drawing/2014/main" xmlns="" id="{00000000-0008-0000-1A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73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xdr:row>
      <xdr:rowOff>0</xdr:rowOff>
    </xdr:from>
    <xdr:to>
      <xdr:col>5</xdr:col>
      <xdr:colOff>38100</xdr:colOff>
      <xdr:row>34</xdr:row>
      <xdr:rowOff>38100</xdr:rowOff>
    </xdr:to>
    <xdr:pic>
      <xdr:nvPicPr>
        <xdr:cNvPr id="22" name="Picture 21" descr="http://ebs.toyotavn.com.vn:8000/OA_HTML/cabo/images/t.gif">
          <a:extLst>
            <a:ext uri="{FF2B5EF4-FFF2-40B4-BE49-F238E27FC236}">
              <a16:creationId xmlns:a16="http://schemas.microsoft.com/office/drawing/2014/main" xmlns="" id="{00000000-0008-0000-1A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76525" y="45339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312965</xdr:colOff>
      <xdr:row>13</xdr:row>
      <xdr:rowOff>108856</xdr:rowOff>
    </xdr:from>
    <xdr:ext cx="152400" cy="152400"/>
    <xdr:pic>
      <xdr:nvPicPr>
        <xdr:cNvPr id="23" name="Picture 22" descr="http://ebs.toyotavn.com.vn:8000/OA_MEDIA/fwkhp_folder.gif">
          <a:extLst>
            <a:ext uri="{FF2B5EF4-FFF2-40B4-BE49-F238E27FC236}">
              <a16:creationId xmlns:a16="http://schemas.microsoft.com/office/drawing/2014/main" xmlns="" id="{00000000-0008-0000-1A00-00001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090" y="235675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315687</xdr:colOff>
      <xdr:row>14</xdr:row>
      <xdr:rowOff>111578</xdr:rowOff>
    </xdr:from>
    <xdr:ext cx="152400" cy="152400"/>
    <xdr:pic>
      <xdr:nvPicPr>
        <xdr:cNvPr id="24" name="Picture 23" descr="http://ebs.toyotavn.com.vn:8000/OA_MEDIA/fwkhp_folder.gif">
          <a:extLst>
            <a:ext uri="{FF2B5EF4-FFF2-40B4-BE49-F238E27FC236}">
              <a16:creationId xmlns:a16="http://schemas.microsoft.com/office/drawing/2014/main" xmlns="" id="{00000000-0008-0000-1A00-00001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3812" y="258807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318408</xdr:colOff>
      <xdr:row>15</xdr:row>
      <xdr:rowOff>114299</xdr:rowOff>
    </xdr:from>
    <xdr:ext cx="152400" cy="152400"/>
    <xdr:pic>
      <xdr:nvPicPr>
        <xdr:cNvPr id="25" name="Picture 24" descr="http://ebs.toyotavn.com.vn:8000/OA_MEDIA/fwkhp_folder.gif">
          <a:extLst>
            <a:ext uri="{FF2B5EF4-FFF2-40B4-BE49-F238E27FC236}">
              <a16:creationId xmlns:a16="http://schemas.microsoft.com/office/drawing/2014/main" xmlns="" id="{00000000-0008-0000-1A00-00001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6533" y="281939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312965</xdr:colOff>
      <xdr:row>12</xdr:row>
      <xdr:rowOff>95250</xdr:rowOff>
    </xdr:from>
    <xdr:ext cx="152400" cy="152400"/>
    <xdr:pic>
      <xdr:nvPicPr>
        <xdr:cNvPr id="26" name="Picture 25" descr="http://ebs.toyotavn.com.vn:8000/OA_MEDIA/fwkhp_folder.gif">
          <a:extLst>
            <a:ext uri="{FF2B5EF4-FFF2-40B4-BE49-F238E27FC236}">
              <a16:creationId xmlns:a16="http://schemas.microsoft.com/office/drawing/2014/main" xmlns="" id="{00000000-0008-0000-1A00-00001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08690" y="211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312965</xdr:colOff>
      <xdr:row>13</xdr:row>
      <xdr:rowOff>108856</xdr:rowOff>
    </xdr:from>
    <xdr:ext cx="152400" cy="152400"/>
    <xdr:pic>
      <xdr:nvPicPr>
        <xdr:cNvPr id="27" name="Picture 26" descr="http://ebs.toyotavn.com.vn:8000/OA_MEDIA/fwkhp_folder.gif">
          <a:extLst>
            <a:ext uri="{FF2B5EF4-FFF2-40B4-BE49-F238E27FC236}">
              <a16:creationId xmlns:a16="http://schemas.microsoft.com/office/drawing/2014/main" xmlns="" id="{00000000-0008-0000-1A00-00001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08690" y="235675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315687</xdr:colOff>
      <xdr:row>14</xdr:row>
      <xdr:rowOff>111578</xdr:rowOff>
    </xdr:from>
    <xdr:ext cx="152400" cy="152400"/>
    <xdr:pic>
      <xdr:nvPicPr>
        <xdr:cNvPr id="28" name="Picture 27" descr="http://ebs.toyotavn.com.vn:8000/OA_MEDIA/fwkhp_folder.gif">
          <a:extLst>
            <a:ext uri="{FF2B5EF4-FFF2-40B4-BE49-F238E27FC236}">
              <a16:creationId xmlns:a16="http://schemas.microsoft.com/office/drawing/2014/main" xmlns="" id="{00000000-0008-0000-1A00-00001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11412" y="258807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318408</xdr:colOff>
      <xdr:row>15</xdr:row>
      <xdr:rowOff>114299</xdr:rowOff>
    </xdr:from>
    <xdr:ext cx="152400" cy="152400"/>
    <xdr:pic>
      <xdr:nvPicPr>
        <xdr:cNvPr id="29" name="Picture 28" descr="http://ebs.toyotavn.com.vn:8000/OA_MEDIA/fwkhp_folder.gif">
          <a:extLst>
            <a:ext uri="{FF2B5EF4-FFF2-40B4-BE49-F238E27FC236}">
              <a16:creationId xmlns:a16="http://schemas.microsoft.com/office/drawing/2014/main" xmlns="" id="{00000000-0008-0000-1A00-00001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14133" y="281939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469074</xdr:colOff>
      <xdr:row>4</xdr:row>
      <xdr:rowOff>80654</xdr:rowOff>
    </xdr:from>
    <xdr:to>
      <xdr:col>19</xdr:col>
      <xdr:colOff>517071</xdr:colOff>
      <xdr:row>5</xdr:row>
      <xdr:rowOff>136071</xdr:rowOff>
    </xdr:to>
    <xdr:sp macro="" textlink="">
      <xdr:nvSpPr>
        <xdr:cNvPr id="30" name="Rectangle 29">
          <a:extLst>
            <a:ext uri="{FF2B5EF4-FFF2-40B4-BE49-F238E27FC236}">
              <a16:creationId xmlns:a16="http://schemas.microsoft.com/office/drawing/2014/main" xmlns="" id="{00000000-0008-0000-1A00-00001E000000}"/>
            </a:ext>
          </a:extLst>
        </xdr:cNvPr>
        <xdr:cNvSpPr/>
      </xdr:nvSpPr>
      <xdr:spPr>
        <a:xfrm>
          <a:off x="9241599" y="756929"/>
          <a:ext cx="1876797"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0</xdr:col>
      <xdr:colOff>199653</xdr:colOff>
      <xdr:row>31</xdr:row>
      <xdr:rowOff>124197</xdr:rowOff>
    </xdr:from>
    <xdr:to>
      <xdr:col>5</xdr:col>
      <xdr:colOff>204107</xdr:colOff>
      <xdr:row>33</xdr:row>
      <xdr:rowOff>0</xdr:rowOff>
    </xdr:to>
    <xdr:sp macro="" textlink="">
      <xdr:nvSpPr>
        <xdr:cNvPr id="31" name="Rectangle 30">
          <a:extLst>
            <a:ext uri="{FF2B5EF4-FFF2-40B4-BE49-F238E27FC236}">
              <a16:creationId xmlns:a16="http://schemas.microsoft.com/office/drawing/2014/main" xmlns="" id="{00000000-0008-0000-1A00-00001F000000}"/>
            </a:ext>
          </a:extLst>
        </xdr:cNvPr>
        <xdr:cNvSpPr/>
      </xdr:nvSpPr>
      <xdr:spPr>
        <a:xfrm>
          <a:off x="199653" y="4086597"/>
          <a:ext cx="2680979" cy="256803"/>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i="1">
              <a:solidFill>
                <a:sysClr val="windowText" lastClr="000000"/>
              </a:solidFill>
              <a:latin typeface=".VnBook-Antiqua" panose="020B7200000000000000" pitchFamily="34" charset="0"/>
            </a:rPr>
            <a:t>Thong</a:t>
          </a:r>
          <a:r>
            <a:rPr lang="en-US" sz="1400" i="1" baseline="0">
              <a:solidFill>
                <a:sysClr val="windowText" lastClr="000000"/>
              </a:solidFill>
              <a:latin typeface=".VnBook-Antiqua" panose="020B7200000000000000" pitchFamily="34" charset="0"/>
            </a:rPr>
            <a:t> tin ban quyen he thong</a:t>
          </a:r>
          <a:endParaRPr lang="en-US" sz="1400" i="1">
            <a:solidFill>
              <a:sysClr val="windowText" lastClr="000000"/>
            </a:solidFill>
            <a:latin typeface=".VnBook-Antiqua" panose="020B7200000000000000" pitchFamily="34" charset="0"/>
          </a:endParaRPr>
        </a:p>
      </xdr:txBody>
    </xdr:sp>
    <xdr:clientData/>
  </xdr:twoCellAnchor>
  <xdr:twoCellAnchor>
    <xdr:from>
      <xdr:col>13</xdr:col>
      <xdr:colOff>326570</xdr:colOff>
      <xdr:row>5</xdr:row>
      <xdr:rowOff>136071</xdr:rowOff>
    </xdr:from>
    <xdr:to>
      <xdr:col>16</xdr:col>
      <xdr:colOff>521524</xdr:colOff>
      <xdr:row>7</xdr:row>
      <xdr:rowOff>136071</xdr:rowOff>
    </xdr:to>
    <xdr:sp macro="" textlink="">
      <xdr:nvSpPr>
        <xdr:cNvPr id="32" name="Rectangle 31">
          <a:extLst>
            <a:ext uri="{FF2B5EF4-FFF2-40B4-BE49-F238E27FC236}">
              <a16:creationId xmlns:a16="http://schemas.microsoft.com/office/drawing/2014/main" xmlns="" id="{00000000-0008-0000-1A00-000020000000}"/>
            </a:ext>
          </a:extLst>
        </xdr:cNvPr>
        <xdr:cNvSpPr/>
      </xdr:nvSpPr>
      <xdr:spPr>
        <a:xfrm>
          <a:off x="6660695" y="1002846"/>
          <a:ext cx="2633354" cy="3524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Favorites</a:t>
          </a:r>
        </a:p>
      </xdr:txBody>
    </xdr:sp>
    <xdr:clientData/>
  </xdr:twoCellAnchor>
  <xdr:twoCellAnchor>
    <xdr:from>
      <xdr:col>0</xdr:col>
      <xdr:colOff>179613</xdr:colOff>
      <xdr:row>6</xdr:row>
      <xdr:rowOff>152400</xdr:rowOff>
    </xdr:from>
    <xdr:to>
      <xdr:col>5</xdr:col>
      <xdr:colOff>129639</xdr:colOff>
      <xdr:row>9</xdr:row>
      <xdr:rowOff>1</xdr:rowOff>
    </xdr:to>
    <xdr:sp macro="" textlink="">
      <xdr:nvSpPr>
        <xdr:cNvPr id="33" name="Rectangle 32">
          <a:extLst>
            <a:ext uri="{FF2B5EF4-FFF2-40B4-BE49-F238E27FC236}">
              <a16:creationId xmlns:a16="http://schemas.microsoft.com/office/drawing/2014/main" xmlns="" id="{00000000-0008-0000-1A00-000021000000}"/>
            </a:ext>
          </a:extLst>
        </xdr:cNvPr>
        <xdr:cNvSpPr/>
      </xdr:nvSpPr>
      <xdr:spPr>
        <a:xfrm>
          <a:off x="179613" y="1213757"/>
          <a:ext cx="2644240" cy="3374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15</xdr:col>
      <xdr:colOff>580653</xdr:colOff>
      <xdr:row>30</xdr:row>
      <xdr:rowOff>170460</xdr:rowOff>
    </xdr:from>
    <xdr:to>
      <xdr:col>20</xdr:col>
      <xdr:colOff>0</xdr:colOff>
      <xdr:row>32</xdr:row>
      <xdr:rowOff>111579</xdr:rowOff>
    </xdr:to>
    <xdr:grpSp>
      <xdr:nvGrpSpPr>
        <xdr:cNvPr id="34" name="Group 33">
          <a:extLst>
            <a:ext uri="{FF2B5EF4-FFF2-40B4-BE49-F238E27FC236}">
              <a16:creationId xmlns:a16="http://schemas.microsoft.com/office/drawing/2014/main" xmlns="" id="{00000000-0008-0000-1A00-000022000000}"/>
            </a:ext>
          </a:extLst>
        </xdr:cNvPr>
        <xdr:cNvGrpSpPr/>
      </xdr:nvGrpSpPr>
      <xdr:grpSpPr>
        <a:xfrm>
          <a:off x="9125939" y="6048746"/>
          <a:ext cx="2480954" cy="322119"/>
          <a:chOff x="8755825" y="494310"/>
          <a:chExt cx="2666011" cy="322119"/>
        </a:xfrm>
      </xdr:grpSpPr>
      <xdr:sp macro="" textlink="">
        <xdr:nvSpPr>
          <xdr:cNvPr id="35" name="Rectangle 34">
            <a:extLst>
              <a:ext uri="{FF2B5EF4-FFF2-40B4-BE49-F238E27FC236}">
                <a16:creationId xmlns:a16="http://schemas.microsoft.com/office/drawing/2014/main" xmlns="" id="{00000000-0008-0000-1A00-000023000000}"/>
              </a:ext>
            </a:extLst>
          </xdr:cNvPr>
          <xdr:cNvSpPr/>
        </xdr:nvSpPr>
        <xdr:spPr>
          <a:xfrm>
            <a:off x="8755825" y="516082"/>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6" name="Rectangle 35">
            <a:extLst>
              <a:ext uri="{FF2B5EF4-FFF2-40B4-BE49-F238E27FC236}">
                <a16:creationId xmlns:a16="http://schemas.microsoft.com/office/drawing/2014/main" xmlns="" id="{00000000-0008-0000-1A00-000024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7" name="Rectangle 36">
            <a:extLst>
              <a:ext uri="{FF2B5EF4-FFF2-40B4-BE49-F238E27FC236}">
                <a16:creationId xmlns:a16="http://schemas.microsoft.com/office/drawing/2014/main" xmlns="" id="{00000000-0008-0000-1A00-000025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12</xdr:col>
      <xdr:colOff>598715</xdr:colOff>
      <xdr:row>8</xdr:row>
      <xdr:rowOff>163286</xdr:rowOff>
    </xdr:from>
    <xdr:to>
      <xdr:col>15</xdr:col>
      <xdr:colOff>0</xdr:colOff>
      <xdr:row>10</xdr:row>
      <xdr:rowOff>13607</xdr:rowOff>
    </xdr:to>
    <xdr:sp macro="" textlink="">
      <xdr:nvSpPr>
        <xdr:cNvPr id="38" name="Rounded Rectangle 37">
          <a:extLst>
            <a:ext uri="{FF2B5EF4-FFF2-40B4-BE49-F238E27FC236}">
              <a16:creationId xmlns:a16="http://schemas.microsoft.com/office/drawing/2014/main" xmlns="" id="{00000000-0008-0000-1A00-000026000000}"/>
            </a:ext>
          </a:extLst>
        </xdr:cNvPr>
        <xdr:cNvSpPr/>
      </xdr:nvSpPr>
      <xdr:spPr>
        <a:xfrm>
          <a:off x="6323240" y="1515836"/>
          <a:ext cx="1230085"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twoCellAnchor>
    <xdr:from>
      <xdr:col>0</xdr:col>
      <xdr:colOff>231321</xdr:colOff>
      <xdr:row>11</xdr:row>
      <xdr:rowOff>95250</xdr:rowOff>
    </xdr:from>
    <xdr:to>
      <xdr:col>4</xdr:col>
      <xdr:colOff>394607</xdr:colOff>
      <xdr:row>13</xdr:row>
      <xdr:rowOff>54428</xdr:rowOff>
    </xdr:to>
    <xdr:sp macro="" textlink="">
      <xdr:nvSpPr>
        <xdr:cNvPr id="39" name="Rectangle 38">
          <a:extLst>
            <a:ext uri="{FF2B5EF4-FFF2-40B4-BE49-F238E27FC236}">
              <a16:creationId xmlns:a16="http://schemas.microsoft.com/office/drawing/2014/main" xmlns="" id="{00000000-0008-0000-1A00-000027000000}"/>
            </a:ext>
          </a:extLst>
        </xdr:cNvPr>
        <xdr:cNvSpPr/>
      </xdr:nvSpPr>
      <xdr:spPr>
        <a:xfrm>
          <a:off x="231321" y="1932214"/>
          <a:ext cx="2245179" cy="381000"/>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449035</xdr:colOff>
      <xdr:row>12</xdr:row>
      <xdr:rowOff>40822</xdr:rowOff>
    </xdr:from>
    <xdr:to>
      <xdr:col>14</xdr:col>
      <xdr:colOff>394607</xdr:colOff>
      <xdr:row>13</xdr:row>
      <xdr:rowOff>13607</xdr:rowOff>
    </xdr:to>
    <xdr:sp macro="" textlink="">
      <xdr:nvSpPr>
        <xdr:cNvPr id="40" name="Right Arrow 39">
          <a:extLst>
            <a:ext uri="{FF2B5EF4-FFF2-40B4-BE49-F238E27FC236}">
              <a16:creationId xmlns:a16="http://schemas.microsoft.com/office/drawing/2014/main" xmlns="" id="{00000000-0008-0000-1A00-000028000000}"/>
            </a:ext>
          </a:extLst>
        </xdr:cNvPr>
        <xdr:cNvSpPr/>
      </xdr:nvSpPr>
      <xdr:spPr>
        <a:xfrm>
          <a:off x="5592535" y="2068286"/>
          <a:ext cx="557893" cy="2041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421820</xdr:colOff>
      <xdr:row>13</xdr:row>
      <xdr:rowOff>13607</xdr:rowOff>
    </xdr:from>
    <xdr:to>
      <xdr:col>15</xdr:col>
      <xdr:colOff>367393</xdr:colOff>
      <xdr:row>13</xdr:row>
      <xdr:rowOff>217714</xdr:rowOff>
    </xdr:to>
    <xdr:sp macro="" textlink="">
      <xdr:nvSpPr>
        <xdr:cNvPr id="41" name="Right Arrow 40">
          <a:extLst>
            <a:ext uri="{FF2B5EF4-FFF2-40B4-BE49-F238E27FC236}">
              <a16:creationId xmlns:a16="http://schemas.microsoft.com/office/drawing/2014/main" xmlns="" id="{00000000-0008-0000-1A00-000029000000}"/>
            </a:ext>
          </a:extLst>
        </xdr:cNvPr>
        <xdr:cNvSpPr/>
      </xdr:nvSpPr>
      <xdr:spPr>
        <a:xfrm>
          <a:off x="5905499" y="2272393"/>
          <a:ext cx="557894" cy="2041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27215</xdr:colOff>
      <xdr:row>12</xdr:row>
      <xdr:rowOff>27215</xdr:rowOff>
    </xdr:from>
    <xdr:to>
      <xdr:col>3</xdr:col>
      <xdr:colOff>464003</xdr:colOff>
      <xdr:row>13</xdr:row>
      <xdr:rowOff>54429</xdr:rowOff>
    </xdr:to>
    <xdr:sp macro="" textlink="">
      <xdr:nvSpPr>
        <xdr:cNvPr id="42" name="Rectangle 41">
          <a:extLst>
            <a:ext uri="{FF2B5EF4-FFF2-40B4-BE49-F238E27FC236}">
              <a16:creationId xmlns:a16="http://schemas.microsoft.com/office/drawing/2014/main" xmlns="" id="{00000000-0008-0000-1A00-00002A000000}"/>
            </a:ext>
          </a:extLst>
        </xdr:cNvPr>
        <xdr:cNvSpPr/>
      </xdr:nvSpPr>
      <xdr:spPr>
        <a:xfrm>
          <a:off x="1665515" y="2046515"/>
          <a:ext cx="1046388" cy="255814"/>
        </a:xfrm>
        <a:prstGeom prst="rect">
          <a:avLst/>
        </a:prstGeom>
        <a:solidFill>
          <a:schemeClr val="accent1">
            <a:alpha val="0"/>
          </a:schemeClr>
        </a:solidFill>
        <a:ln w="22225">
          <a:solidFill>
            <a:srgbClr val="0070C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325211</xdr:colOff>
      <xdr:row>16</xdr:row>
      <xdr:rowOff>84363</xdr:rowOff>
    </xdr:from>
    <xdr:ext cx="152400" cy="152400"/>
    <xdr:pic>
      <xdr:nvPicPr>
        <xdr:cNvPr id="43" name="Picture 42" descr="http://ebs.toyotavn.com.vn:8000/OA_MEDIA/fwkhp_folder.gif">
          <a:extLst>
            <a:ext uri="{FF2B5EF4-FFF2-40B4-BE49-F238E27FC236}">
              <a16:creationId xmlns:a16="http://schemas.microsoft.com/office/drawing/2014/main" xmlns="" id="{00000000-0008-0000-1A00-00002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0140" y="303711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327933</xdr:colOff>
      <xdr:row>17</xdr:row>
      <xdr:rowOff>46264</xdr:rowOff>
    </xdr:from>
    <xdr:ext cx="152400" cy="152400"/>
    <xdr:pic>
      <xdr:nvPicPr>
        <xdr:cNvPr id="44" name="Picture 43" descr="http://ebs.toyotavn.com.vn:8000/OA_MEDIA/fwkhp_folder.gif">
          <a:extLst>
            <a:ext uri="{FF2B5EF4-FFF2-40B4-BE49-F238E27FC236}">
              <a16:creationId xmlns:a16="http://schemas.microsoft.com/office/drawing/2014/main" xmlns="" id="{00000000-0008-0000-1A00-00002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862" y="323033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49</xdr:row>
      <xdr:rowOff>18558</xdr:rowOff>
    </xdr:from>
    <xdr:to>
      <xdr:col>20</xdr:col>
      <xdr:colOff>369332</xdr:colOff>
      <xdr:row>65</xdr:row>
      <xdr:rowOff>157103</xdr:rowOff>
    </xdr:to>
    <xdr:pic>
      <xdr:nvPicPr>
        <xdr:cNvPr id="2" name="Picture 1">
          <a:extLst>
            <a:ext uri="{FF2B5EF4-FFF2-40B4-BE49-F238E27FC236}">
              <a16:creationId xmlns:a16="http://schemas.microsoft.com/office/drawing/2014/main" xmlns="" id="{00000000-0008-0000-1B00-000002000000}"/>
            </a:ext>
          </a:extLst>
        </xdr:cNvPr>
        <xdr:cNvPicPr>
          <a:picLocks noChangeAspect="1"/>
        </xdr:cNvPicPr>
      </xdr:nvPicPr>
      <xdr:blipFill rotWithShape="1">
        <a:blip xmlns:r="http://schemas.openxmlformats.org/officeDocument/2006/relationships" r:embed="rId1"/>
        <a:srcRect t="12785" b="54540"/>
        <a:stretch/>
      </xdr:blipFill>
      <xdr:spPr>
        <a:xfrm>
          <a:off x="0" y="9938165"/>
          <a:ext cx="12248368" cy="3186545"/>
        </a:xfrm>
        <a:prstGeom prst="rect">
          <a:avLst/>
        </a:prstGeom>
      </xdr:spPr>
    </xdr:pic>
    <xdr:clientData/>
  </xdr:twoCellAnchor>
  <xdr:twoCellAnchor>
    <xdr:from>
      <xdr:col>1</xdr:col>
      <xdr:colOff>68036</xdr:colOff>
      <xdr:row>4</xdr:row>
      <xdr:rowOff>54429</xdr:rowOff>
    </xdr:from>
    <xdr:to>
      <xdr:col>18</xdr:col>
      <xdr:colOff>449035</xdr:colOff>
      <xdr:row>4</xdr:row>
      <xdr:rowOff>54429</xdr:rowOff>
    </xdr:to>
    <xdr:cxnSp macro="">
      <xdr:nvCxnSpPr>
        <xdr:cNvPr id="5" name="Straight Connector 4">
          <a:extLst>
            <a:ext uri="{FF2B5EF4-FFF2-40B4-BE49-F238E27FC236}">
              <a16:creationId xmlns:a16="http://schemas.microsoft.com/office/drawing/2014/main" xmlns="" id="{00000000-0008-0000-1B00-000005000000}"/>
            </a:ext>
          </a:extLst>
        </xdr:cNvPr>
        <xdr:cNvCxnSpPr/>
      </xdr:nvCxnSpPr>
      <xdr:spPr>
        <a:xfrm>
          <a:off x="68036" y="816429"/>
          <a:ext cx="12627428"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98961</xdr:colOff>
      <xdr:row>2</xdr:row>
      <xdr:rowOff>8535</xdr:rowOff>
    </xdr:from>
    <xdr:to>
      <xdr:col>6</xdr:col>
      <xdr:colOff>258536</xdr:colOff>
      <xdr:row>3</xdr:row>
      <xdr:rowOff>182336</xdr:rowOff>
    </xdr:to>
    <xdr:grpSp>
      <xdr:nvGrpSpPr>
        <xdr:cNvPr id="43" name="Group 42">
          <a:extLst>
            <a:ext uri="{FF2B5EF4-FFF2-40B4-BE49-F238E27FC236}">
              <a16:creationId xmlns:a16="http://schemas.microsoft.com/office/drawing/2014/main" xmlns="" id="{00000000-0008-0000-1B00-00002B000000}"/>
            </a:ext>
          </a:extLst>
        </xdr:cNvPr>
        <xdr:cNvGrpSpPr/>
      </xdr:nvGrpSpPr>
      <xdr:grpSpPr>
        <a:xfrm>
          <a:off x="343890" y="307892"/>
          <a:ext cx="3221182" cy="364301"/>
          <a:chOff x="425533" y="103785"/>
          <a:chExt cx="3221182" cy="364301"/>
        </a:xfrm>
      </xdr:grpSpPr>
      <xdr:sp macro="" textlink="">
        <xdr:nvSpPr>
          <xdr:cNvPr id="7" name="Rectangle 6">
            <a:extLst>
              <a:ext uri="{FF2B5EF4-FFF2-40B4-BE49-F238E27FC236}">
                <a16:creationId xmlns:a16="http://schemas.microsoft.com/office/drawing/2014/main" xmlns="" id="{00000000-0008-0000-1B00-000007000000}"/>
              </a:ext>
            </a:extLst>
          </xdr:cNvPr>
          <xdr:cNvSpPr/>
        </xdr:nvSpPr>
        <xdr:spPr>
          <a:xfrm>
            <a:off x="1002475" y="103785"/>
            <a:ext cx="2644240" cy="3588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Email kanban order</a:t>
            </a:r>
          </a:p>
        </xdr:txBody>
      </xdr:sp>
      <xdr:grpSp>
        <xdr:nvGrpSpPr>
          <xdr:cNvPr id="42" name="Group 41">
            <a:extLst>
              <a:ext uri="{FF2B5EF4-FFF2-40B4-BE49-F238E27FC236}">
                <a16:creationId xmlns:a16="http://schemas.microsoft.com/office/drawing/2014/main" xmlns="" id="{00000000-0008-0000-1B00-00002A000000}"/>
              </a:ext>
            </a:extLst>
          </xdr:cNvPr>
          <xdr:cNvGrpSpPr/>
        </xdr:nvGrpSpPr>
        <xdr:grpSpPr>
          <a:xfrm>
            <a:off x="425533" y="103785"/>
            <a:ext cx="2336716" cy="364301"/>
            <a:chOff x="425533" y="103785"/>
            <a:chExt cx="2336716" cy="364301"/>
          </a:xfrm>
        </xdr:grpSpPr>
        <xdr:sp macro="" textlink="">
          <xdr:nvSpPr>
            <xdr:cNvPr id="3" name="Rectangle 2">
              <a:extLst>
                <a:ext uri="{FF2B5EF4-FFF2-40B4-BE49-F238E27FC236}">
                  <a16:creationId xmlns:a16="http://schemas.microsoft.com/office/drawing/2014/main" xmlns="" id="{00000000-0008-0000-1B00-000003000000}"/>
                </a:ext>
              </a:extLst>
            </xdr:cNvPr>
            <xdr:cNvSpPr/>
          </xdr:nvSpPr>
          <xdr:spPr>
            <a:xfrm>
              <a:off x="425533" y="103785"/>
              <a:ext cx="1234538" cy="34525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latin typeface=".VnBook-Antiqua" panose="020B7200000000000000" pitchFamily="34" charset="0"/>
                </a:rPr>
                <a:t>LSP </a:t>
              </a:r>
              <a:r>
                <a:rPr lang="en-US" sz="2000" baseline="0">
                  <a:solidFill>
                    <a:srgbClr val="C00000"/>
                  </a:solidFill>
                  <a:latin typeface=".VnBook-Antiqua" panose="020B7200000000000000" pitchFamily="34" charset="0"/>
                </a:rPr>
                <a:t> </a:t>
              </a:r>
              <a:endParaRPr lang="en-US" sz="2000">
                <a:solidFill>
                  <a:srgbClr val="C00000"/>
                </a:solidFill>
                <a:latin typeface=".VnBook-Antiqua" panose="020B7200000000000000" pitchFamily="34" charset="0"/>
              </a:endParaRPr>
            </a:p>
          </xdr:txBody>
        </xdr:sp>
        <xdr:cxnSp macro="">
          <xdr:nvCxnSpPr>
            <xdr:cNvPr id="9" name="Straight Connector 8">
              <a:extLst>
                <a:ext uri="{FF2B5EF4-FFF2-40B4-BE49-F238E27FC236}">
                  <a16:creationId xmlns:a16="http://schemas.microsoft.com/office/drawing/2014/main" xmlns="" id="{00000000-0008-0000-1B00-000009000000}"/>
                </a:ext>
              </a:extLst>
            </xdr:cNvPr>
            <xdr:cNvCxnSpPr/>
          </xdr:nvCxnSpPr>
          <xdr:spPr>
            <a:xfrm flipV="1">
              <a:off x="1088571" y="3537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1B00-00000A000000}"/>
                </a:ext>
              </a:extLst>
            </xdr:cNvPr>
            <xdr:cNvCxnSpPr/>
          </xdr:nvCxnSpPr>
          <xdr:spPr>
            <a:xfrm flipV="1">
              <a:off x="1077685" y="41093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1" name="Straight Connector 10">
              <a:extLst>
                <a:ext uri="{FF2B5EF4-FFF2-40B4-BE49-F238E27FC236}">
                  <a16:creationId xmlns:a16="http://schemas.microsoft.com/office/drawing/2014/main" xmlns="" id="{00000000-0008-0000-1B00-00000B000000}"/>
                </a:ext>
              </a:extLst>
            </xdr:cNvPr>
            <xdr:cNvCxnSpPr/>
          </xdr:nvCxnSpPr>
          <xdr:spPr>
            <a:xfrm flipV="1">
              <a:off x="1066800" y="468086"/>
              <a:ext cx="1673678" cy="0"/>
            </a:xfrm>
            <a:prstGeom prst="line">
              <a:avLst/>
            </a:prstGeom>
          </xdr:spPr>
          <xdr:style>
            <a:lnRef idx="1">
              <a:schemeClr val="accent2"/>
            </a:lnRef>
            <a:fillRef idx="0">
              <a:schemeClr val="accent2"/>
            </a:fillRef>
            <a:effectRef idx="0">
              <a:schemeClr val="accent2"/>
            </a:effectRef>
            <a:fontRef idx="minor">
              <a:schemeClr val="tx1"/>
            </a:fontRef>
          </xdr:style>
        </xdr:cxnSp>
      </xdr:grpSp>
    </xdr:grpSp>
    <xdr:clientData/>
  </xdr:twoCellAnchor>
  <xdr:twoCellAnchor>
    <xdr:from>
      <xdr:col>14</xdr:col>
      <xdr:colOff>564325</xdr:colOff>
      <xdr:row>2</xdr:row>
      <xdr:rowOff>113310</xdr:rowOff>
    </xdr:from>
    <xdr:to>
      <xdr:col>19</xdr:col>
      <xdr:colOff>0</xdr:colOff>
      <xdr:row>4</xdr:row>
      <xdr:rowOff>40823</xdr:rowOff>
    </xdr:to>
    <xdr:grpSp>
      <xdr:nvGrpSpPr>
        <xdr:cNvPr id="36" name="Group 35">
          <a:extLst>
            <a:ext uri="{FF2B5EF4-FFF2-40B4-BE49-F238E27FC236}">
              <a16:creationId xmlns:a16="http://schemas.microsoft.com/office/drawing/2014/main" xmlns="" id="{00000000-0008-0000-1B00-000024000000}"/>
            </a:ext>
          </a:extLst>
        </xdr:cNvPr>
        <xdr:cNvGrpSpPr/>
      </xdr:nvGrpSpPr>
      <xdr:grpSpPr>
        <a:xfrm>
          <a:off x="8769432" y="412667"/>
          <a:ext cx="2497282" cy="308513"/>
          <a:chOff x="8769432" y="494310"/>
          <a:chExt cx="2652404" cy="308513"/>
        </a:xfrm>
      </xdr:grpSpPr>
      <xdr:sp macro="" textlink="">
        <xdr:nvSpPr>
          <xdr:cNvPr id="6" name="Rectangle 5">
            <a:extLst>
              <a:ext uri="{FF2B5EF4-FFF2-40B4-BE49-F238E27FC236}">
                <a16:creationId xmlns:a16="http://schemas.microsoft.com/office/drawing/2014/main" xmlns="" id="{00000000-0008-0000-1B00-000006000000}"/>
              </a:ext>
            </a:extLst>
          </xdr:cNvPr>
          <xdr:cNvSpPr/>
        </xdr:nvSpPr>
        <xdr:spPr>
          <a:xfrm>
            <a:off x="8769432" y="502476"/>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3" name="Rectangle 12">
            <a:extLst>
              <a:ext uri="{FF2B5EF4-FFF2-40B4-BE49-F238E27FC236}">
                <a16:creationId xmlns:a16="http://schemas.microsoft.com/office/drawing/2014/main" xmlns="" id="{00000000-0008-0000-1B00-00000D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14" name="Rectangle 13">
            <a:extLst>
              <a:ext uri="{FF2B5EF4-FFF2-40B4-BE49-F238E27FC236}">
                <a16:creationId xmlns:a16="http://schemas.microsoft.com/office/drawing/2014/main" xmlns="" id="{00000000-0008-0000-1B00-00000E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editAs="oneCell">
    <xdr:from>
      <xdr:col>3</xdr:col>
      <xdr:colOff>0</xdr:colOff>
      <xdr:row>25</xdr:row>
      <xdr:rowOff>0</xdr:rowOff>
    </xdr:from>
    <xdr:to>
      <xdr:col>3</xdr:col>
      <xdr:colOff>38100</xdr:colOff>
      <xdr:row>25</xdr:row>
      <xdr:rowOff>38100</xdr:rowOff>
    </xdr:to>
    <xdr:pic>
      <xdr:nvPicPr>
        <xdr:cNvPr id="15" name="Picture 14" descr="http://ebs.toyotavn.com.vn:8000/OA_HTML/cabo/images/t.gif">
          <a:extLst>
            <a:ext uri="{FF2B5EF4-FFF2-40B4-BE49-F238E27FC236}">
              <a16:creationId xmlns:a16="http://schemas.microsoft.com/office/drawing/2014/main" xmlns="" id="{00000000-0008-0000-1B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191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312965</xdr:colOff>
      <xdr:row>12</xdr:row>
      <xdr:rowOff>95250</xdr:rowOff>
    </xdr:from>
    <xdr:to>
      <xdr:col>1</xdr:col>
      <xdr:colOff>465365</xdr:colOff>
      <xdr:row>13</xdr:row>
      <xdr:rowOff>16328</xdr:rowOff>
    </xdr:to>
    <xdr:pic>
      <xdr:nvPicPr>
        <xdr:cNvPr id="16" name="Picture 15" descr="http://ebs.toyotavn.com.vn:8000/OA_MEDIA/fwkhp_folder.gif">
          <a:extLst>
            <a:ext uri="{FF2B5EF4-FFF2-40B4-BE49-F238E27FC236}">
              <a16:creationId xmlns:a16="http://schemas.microsoft.com/office/drawing/2014/main" xmlns="" id="{00000000-0008-0000-1B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894" y="123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xdr:row>
      <xdr:rowOff>0</xdr:rowOff>
    </xdr:from>
    <xdr:to>
      <xdr:col>5</xdr:col>
      <xdr:colOff>38100</xdr:colOff>
      <xdr:row>25</xdr:row>
      <xdr:rowOff>38100</xdr:rowOff>
    </xdr:to>
    <xdr:pic>
      <xdr:nvPicPr>
        <xdr:cNvPr id="17" name="Picture 16" descr="http://ebs.toyotavn.com.vn:8000/OA_HTML/cabo/images/t.gif">
          <a:extLst>
            <a:ext uri="{FF2B5EF4-FFF2-40B4-BE49-F238E27FC236}">
              <a16:creationId xmlns:a16="http://schemas.microsoft.com/office/drawing/2014/main" xmlns="" id="{00000000-0008-0000-1B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419100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0</xdr:rowOff>
    </xdr:from>
    <xdr:to>
      <xdr:col>3</xdr:col>
      <xdr:colOff>38100</xdr:colOff>
      <xdr:row>25</xdr:row>
      <xdr:rowOff>38100</xdr:rowOff>
    </xdr:to>
    <xdr:pic>
      <xdr:nvPicPr>
        <xdr:cNvPr id="18" name="Picture 17" descr="http://ebs.toyotavn.com.vn:8000/OA_HTML/cabo/images/t.gif">
          <a:extLst>
            <a:ext uri="{FF2B5EF4-FFF2-40B4-BE49-F238E27FC236}">
              <a16:creationId xmlns:a16="http://schemas.microsoft.com/office/drawing/2014/main" xmlns="" id="{00000000-0008-0000-1B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6005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xdr:row>
      <xdr:rowOff>0</xdr:rowOff>
    </xdr:from>
    <xdr:to>
      <xdr:col>5</xdr:col>
      <xdr:colOff>38100</xdr:colOff>
      <xdr:row>25</xdr:row>
      <xdr:rowOff>38100</xdr:rowOff>
    </xdr:to>
    <xdr:pic>
      <xdr:nvPicPr>
        <xdr:cNvPr id="20" name="Picture 19" descr="http://ebs.toyotavn.com.vn:8000/OA_HTML/cabo/images/t.gif">
          <a:extLst>
            <a:ext uri="{FF2B5EF4-FFF2-40B4-BE49-F238E27FC236}">
              <a16:creationId xmlns:a16="http://schemas.microsoft.com/office/drawing/2014/main" xmlns="" id="{00000000-0008-0000-1B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4600575"/>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0</xdr:rowOff>
    </xdr:from>
    <xdr:to>
      <xdr:col>3</xdr:col>
      <xdr:colOff>38100</xdr:colOff>
      <xdr:row>25</xdr:row>
      <xdr:rowOff>38100</xdr:rowOff>
    </xdr:to>
    <xdr:pic>
      <xdr:nvPicPr>
        <xdr:cNvPr id="21" name="Picture 20" descr="http://ebs.toyotavn.com.vn:8000/OA_HTML/cabo/images/t.gif">
          <a:extLst>
            <a:ext uri="{FF2B5EF4-FFF2-40B4-BE49-F238E27FC236}">
              <a16:creationId xmlns:a16="http://schemas.microsoft.com/office/drawing/2014/main" xmlns="" id="{00000000-0008-0000-1B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9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152400</xdr:colOff>
      <xdr:row>25</xdr:row>
      <xdr:rowOff>152400</xdr:rowOff>
    </xdr:to>
    <xdr:pic>
      <xdr:nvPicPr>
        <xdr:cNvPr id="22" name="Picture 21" descr="http://ebs.toyotavn.com.vn:8000/OA_MEDIA/fwkhp_folder.gif">
          <a:extLst>
            <a:ext uri="{FF2B5EF4-FFF2-40B4-BE49-F238E27FC236}">
              <a16:creationId xmlns:a16="http://schemas.microsoft.com/office/drawing/2014/main" xmlns="" id="{00000000-0008-0000-1B00-00001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53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xdr:row>
      <xdr:rowOff>0</xdr:rowOff>
    </xdr:from>
    <xdr:to>
      <xdr:col>5</xdr:col>
      <xdr:colOff>38100</xdr:colOff>
      <xdr:row>25</xdr:row>
      <xdr:rowOff>38100</xdr:rowOff>
    </xdr:to>
    <xdr:pic>
      <xdr:nvPicPr>
        <xdr:cNvPr id="23" name="Picture 22" descr="http://ebs.toyotavn.com.vn:8000/OA_HTML/cabo/images/t.gif">
          <a:extLst>
            <a:ext uri="{FF2B5EF4-FFF2-40B4-BE49-F238E27FC236}">
              <a16:creationId xmlns:a16="http://schemas.microsoft.com/office/drawing/2014/main" xmlns="" id="{00000000-0008-0000-1B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539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312965</xdr:colOff>
      <xdr:row>13</xdr:row>
      <xdr:rowOff>108856</xdr:rowOff>
    </xdr:from>
    <xdr:ext cx="152400" cy="152400"/>
    <xdr:pic>
      <xdr:nvPicPr>
        <xdr:cNvPr id="25" name="Picture 24" descr="http://ebs.toyotavn.com.vn:8000/OA_MEDIA/fwkhp_folder.gif">
          <a:extLst>
            <a:ext uri="{FF2B5EF4-FFF2-40B4-BE49-F238E27FC236}">
              <a16:creationId xmlns:a16="http://schemas.microsoft.com/office/drawing/2014/main" xmlns="" id="{00000000-0008-0000-1B00-00001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894" y="1537606"/>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315687</xdr:colOff>
      <xdr:row>14</xdr:row>
      <xdr:rowOff>111578</xdr:rowOff>
    </xdr:from>
    <xdr:ext cx="152400" cy="152400"/>
    <xdr:pic>
      <xdr:nvPicPr>
        <xdr:cNvPr id="26" name="Picture 25" descr="http://ebs.toyotavn.com.vn:8000/OA_MEDIA/fwkhp_folder.gif">
          <a:extLst>
            <a:ext uri="{FF2B5EF4-FFF2-40B4-BE49-F238E27FC236}">
              <a16:creationId xmlns:a16="http://schemas.microsoft.com/office/drawing/2014/main" xmlns="" id="{00000000-0008-0000-1B00-00001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0616" y="182607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318408</xdr:colOff>
      <xdr:row>15</xdr:row>
      <xdr:rowOff>114299</xdr:rowOff>
    </xdr:from>
    <xdr:ext cx="152400" cy="152400"/>
    <xdr:pic>
      <xdr:nvPicPr>
        <xdr:cNvPr id="27" name="Picture 26" descr="http://ebs.toyotavn.com.vn:8000/OA_MEDIA/fwkhp_folder.gif">
          <a:extLst>
            <a:ext uri="{FF2B5EF4-FFF2-40B4-BE49-F238E27FC236}">
              <a16:creationId xmlns:a16="http://schemas.microsoft.com/office/drawing/2014/main" xmlns="" id="{00000000-0008-0000-1B00-00001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3337" y="2114549"/>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469074</xdr:colOff>
      <xdr:row>4</xdr:row>
      <xdr:rowOff>80654</xdr:rowOff>
    </xdr:from>
    <xdr:to>
      <xdr:col>18</xdr:col>
      <xdr:colOff>517071</xdr:colOff>
      <xdr:row>5</xdr:row>
      <xdr:rowOff>136071</xdr:rowOff>
    </xdr:to>
    <xdr:sp macro="" textlink="">
      <xdr:nvSpPr>
        <xdr:cNvPr id="32" name="Rectangle 31">
          <a:extLst>
            <a:ext uri="{FF2B5EF4-FFF2-40B4-BE49-F238E27FC236}">
              <a16:creationId xmlns:a16="http://schemas.microsoft.com/office/drawing/2014/main" xmlns="" id="{00000000-0008-0000-1B00-000020000000}"/>
            </a:ext>
          </a:extLst>
        </xdr:cNvPr>
        <xdr:cNvSpPr/>
      </xdr:nvSpPr>
      <xdr:spPr>
        <a:xfrm>
          <a:off x="9286503" y="842654"/>
          <a:ext cx="1884961" cy="24591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Logged</a:t>
          </a:r>
          <a:r>
            <a:rPr lang="en-US" sz="1400" baseline="0">
              <a:solidFill>
                <a:srgbClr val="C00000"/>
              </a:solidFill>
              <a:latin typeface=".VnBook-Antiqua" panose="020B7200000000000000" pitchFamily="34" charset="0"/>
            </a:rPr>
            <a:t> in as Dungnt</a:t>
          </a:r>
          <a:r>
            <a:rPr lang="en-US" sz="1400">
              <a:solidFill>
                <a:srgbClr val="C00000"/>
              </a:solidFill>
              <a:latin typeface=".VnBook-Antiqua" panose="020B7200000000000000" pitchFamily="34" charset="0"/>
            </a:rPr>
            <a: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clientData/>
  </xdr:twoCellAnchor>
  <xdr:twoCellAnchor>
    <xdr:from>
      <xdr:col>0</xdr:col>
      <xdr:colOff>199653</xdr:colOff>
      <xdr:row>22</xdr:row>
      <xdr:rowOff>124197</xdr:rowOff>
    </xdr:from>
    <xdr:to>
      <xdr:col>5</xdr:col>
      <xdr:colOff>204107</xdr:colOff>
      <xdr:row>24</xdr:row>
      <xdr:rowOff>0</xdr:rowOff>
    </xdr:to>
    <xdr:sp macro="" textlink="">
      <xdr:nvSpPr>
        <xdr:cNvPr id="33" name="Rectangle 32">
          <a:extLst>
            <a:ext uri="{FF2B5EF4-FFF2-40B4-BE49-F238E27FC236}">
              <a16:creationId xmlns:a16="http://schemas.microsoft.com/office/drawing/2014/main" xmlns="" id="{00000000-0008-0000-1B00-000021000000}"/>
            </a:ext>
          </a:extLst>
        </xdr:cNvPr>
        <xdr:cNvSpPr/>
      </xdr:nvSpPr>
      <xdr:spPr>
        <a:xfrm>
          <a:off x="199653" y="3648447"/>
          <a:ext cx="2698668" cy="256803"/>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i="1">
              <a:solidFill>
                <a:sysClr val="windowText" lastClr="000000"/>
              </a:solidFill>
              <a:latin typeface=".VnBook-Antiqua" panose="020B7200000000000000" pitchFamily="34" charset="0"/>
            </a:rPr>
            <a:t>Thong</a:t>
          </a:r>
          <a:r>
            <a:rPr lang="en-US" sz="1400" i="1" baseline="0">
              <a:solidFill>
                <a:sysClr val="windowText" lastClr="000000"/>
              </a:solidFill>
              <a:latin typeface=".VnBook-Antiqua" panose="020B7200000000000000" pitchFamily="34" charset="0"/>
            </a:rPr>
            <a:t> tin ban quyen he thong</a:t>
          </a:r>
          <a:endParaRPr lang="en-US" sz="1400" i="1">
            <a:solidFill>
              <a:sysClr val="windowText" lastClr="000000"/>
            </a:solidFill>
            <a:latin typeface=".VnBook-Antiqua" panose="020B7200000000000000" pitchFamily="34" charset="0"/>
          </a:endParaRPr>
        </a:p>
      </xdr:txBody>
    </xdr:sp>
    <xdr:clientData/>
  </xdr:twoCellAnchor>
  <xdr:twoCellAnchor>
    <xdr:from>
      <xdr:col>11</xdr:col>
      <xdr:colOff>326570</xdr:colOff>
      <xdr:row>5</xdr:row>
      <xdr:rowOff>136071</xdr:rowOff>
    </xdr:from>
    <xdr:to>
      <xdr:col>15</xdr:col>
      <xdr:colOff>521524</xdr:colOff>
      <xdr:row>7</xdr:row>
      <xdr:rowOff>136071</xdr:rowOff>
    </xdr:to>
    <xdr:sp macro="" textlink="">
      <xdr:nvSpPr>
        <xdr:cNvPr id="34" name="Rectangle 33">
          <a:extLst>
            <a:ext uri="{FF2B5EF4-FFF2-40B4-BE49-F238E27FC236}">
              <a16:creationId xmlns:a16="http://schemas.microsoft.com/office/drawing/2014/main" xmlns="" id="{00000000-0008-0000-1B00-000022000000}"/>
            </a:ext>
          </a:extLst>
        </xdr:cNvPr>
        <xdr:cNvSpPr/>
      </xdr:nvSpPr>
      <xdr:spPr>
        <a:xfrm>
          <a:off x="6694713" y="1088571"/>
          <a:ext cx="2644240" cy="381000"/>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Favorites</a:t>
          </a:r>
        </a:p>
      </xdr:txBody>
    </xdr:sp>
    <xdr:clientData/>
  </xdr:twoCellAnchor>
  <xdr:twoCellAnchor>
    <xdr:from>
      <xdr:col>0</xdr:col>
      <xdr:colOff>179613</xdr:colOff>
      <xdr:row>6</xdr:row>
      <xdr:rowOff>152399</xdr:rowOff>
    </xdr:from>
    <xdr:to>
      <xdr:col>5</xdr:col>
      <xdr:colOff>129639</xdr:colOff>
      <xdr:row>12</xdr:row>
      <xdr:rowOff>40450</xdr:rowOff>
    </xdr:to>
    <xdr:sp macro="" textlink="">
      <xdr:nvSpPr>
        <xdr:cNvPr id="35" name="Rectangle 34">
          <a:extLst>
            <a:ext uri="{FF2B5EF4-FFF2-40B4-BE49-F238E27FC236}">
              <a16:creationId xmlns:a16="http://schemas.microsoft.com/office/drawing/2014/main" xmlns="" id="{00000000-0008-0000-1B00-000023000000}"/>
            </a:ext>
          </a:extLst>
        </xdr:cNvPr>
        <xdr:cNvSpPr/>
      </xdr:nvSpPr>
      <xdr:spPr>
        <a:xfrm>
          <a:off x="179613" y="1213756"/>
          <a:ext cx="2644240" cy="854158"/>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070C0"/>
              </a:solidFill>
              <a:latin typeface=".VnBook-Antiqua" panose="020B7200000000000000" pitchFamily="34" charset="0"/>
            </a:rPr>
            <a:t>Navigator</a:t>
          </a:r>
        </a:p>
      </xdr:txBody>
    </xdr:sp>
    <xdr:clientData/>
  </xdr:twoCellAnchor>
  <xdr:twoCellAnchor>
    <xdr:from>
      <xdr:col>14</xdr:col>
      <xdr:colOff>580653</xdr:colOff>
      <xdr:row>21</xdr:row>
      <xdr:rowOff>170460</xdr:rowOff>
    </xdr:from>
    <xdr:to>
      <xdr:col>19</xdr:col>
      <xdr:colOff>0</xdr:colOff>
      <xdr:row>23</xdr:row>
      <xdr:rowOff>111579</xdr:rowOff>
    </xdr:to>
    <xdr:grpSp>
      <xdr:nvGrpSpPr>
        <xdr:cNvPr id="37" name="Group 36">
          <a:extLst>
            <a:ext uri="{FF2B5EF4-FFF2-40B4-BE49-F238E27FC236}">
              <a16:creationId xmlns:a16="http://schemas.microsoft.com/office/drawing/2014/main" xmlns="" id="{00000000-0008-0000-1B00-000025000000}"/>
            </a:ext>
          </a:extLst>
        </xdr:cNvPr>
        <xdr:cNvGrpSpPr/>
      </xdr:nvGrpSpPr>
      <xdr:grpSpPr>
        <a:xfrm>
          <a:off x="8785760" y="3966853"/>
          <a:ext cx="2480954" cy="322119"/>
          <a:chOff x="8755825" y="494310"/>
          <a:chExt cx="2666011" cy="322119"/>
        </a:xfrm>
      </xdr:grpSpPr>
      <xdr:sp macro="" textlink="">
        <xdr:nvSpPr>
          <xdr:cNvPr id="38" name="Rectangle 37">
            <a:extLst>
              <a:ext uri="{FF2B5EF4-FFF2-40B4-BE49-F238E27FC236}">
                <a16:creationId xmlns:a16="http://schemas.microsoft.com/office/drawing/2014/main" xmlns="" id="{00000000-0008-0000-1B00-000026000000}"/>
              </a:ext>
            </a:extLst>
          </xdr:cNvPr>
          <xdr:cNvSpPr/>
        </xdr:nvSpPr>
        <xdr:spPr>
          <a:xfrm>
            <a:off x="8755825" y="516082"/>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Loyout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39" name="Rectangle 38">
            <a:extLst>
              <a:ext uri="{FF2B5EF4-FFF2-40B4-BE49-F238E27FC236}">
                <a16:creationId xmlns:a16="http://schemas.microsoft.com/office/drawing/2014/main" xmlns="" id="{00000000-0008-0000-1B00-000027000000}"/>
              </a:ext>
            </a:extLst>
          </xdr:cNvPr>
          <xdr:cNvSpPr/>
        </xdr:nvSpPr>
        <xdr:spPr>
          <a:xfrm>
            <a:off x="9520547" y="505196"/>
            <a:ext cx="1120238" cy="297625"/>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Preferences </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sp macro="" textlink="">
        <xdr:nvSpPr>
          <xdr:cNvPr id="40" name="Rectangle 39">
            <a:extLst>
              <a:ext uri="{FF2B5EF4-FFF2-40B4-BE49-F238E27FC236}">
                <a16:creationId xmlns:a16="http://schemas.microsoft.com/office/drawing/2014/main" xmlns="" id="{00000000-0008-0000-1B00-000028000000}"/>
              </a:ext>
            </a:extLst>
          </xdr:cNvPr>
          <xdr:cNvSpPr/>
        </xdr:nvSpPr>
        <xdr:spPr>
          <a:xfrm>
            <a:off x="10598233" y="494310"/>
            <a:ext cx="823603" cy="300347"/>
          </a:xfrm>
          <a:prstGeom prst="rect">
            <a:avLst/>
          </a:prstGeom>
          <a:solidFill>
            <a:schemeClr val="accent1">
              <a:alpha val="0"/>
            </a:schemeClr>
          </a:solidFill>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latin typeface=".VnBook-Antiqua" panose="020B7200000000000000" pitchFamily="34" charset="0"/>
              </a:rPr>
              <a:t>Help</a:t>
            </a:r>
            <a:r>
              <a:rPr lang="en-US" sz="1400" baseline="0">
                <a:solidFill>
                  <a:srgbClr val="C00000"/>
                </a:solidFill>
                <a:latin typeface=".VnBook-Antiqua" panose="020B7200000000000000" pitchFamily="34" charset="0"/>
              </a:rPr>
              <a:t> </a:t>
            </a:r>
            <a:endParaRPr lang="en-US" sz="1400">
              <a:solidFill>
                <a:srgbClr val="C00000"/>
              </a:solidFill>
              <a:latin typeface=".VnBook-Antiqua" panose="020B7200000000000000" pitchFamily="34" charset="0"/>
            </a:endParaRPr>
          </a:p>
        </xdr:txBody>
      </xdr:sp>
    </xdr:grpSp>
    <xdr:clientData/>
  </xdr:twoCellAnchor>
  <xdr:twoCellAnchor>
    <xdr:from>
      <xdr:col>10</xdr:col>
      <xdr:colOff>598715</xdr:colOff>
      <xdr:row>8</xdr:row>
      <xdr:rowOff>163286</xdr:rowOff>
    </xdr:from>
    <xdr:to>
      <xdr:col>13</xdr:col>
      <xdr:colOff>0</xdr:colOff>
      <xdr:row>10</xdr:row>
      <xdr:rowOff>13607</xdr:rowOff>
    </xdr:to>
    <xdr:sp macro="" textlink="">
      <xdr:nvSpPr>
        <xdr:cNvPr id="41" name="Rounded Rectangle 40">
          <a:extLst>
            <a:ext uri="{FF2B5EF4-FFF2-40B4-BE49-F238E27FC236}">
              <a16:creationId xmlns:a16="http://schemas.microsoft.com/office/drawing/2014/main" xmlns="" id="{00000000-0008-0000-1B00-000029000000}"/>
            </a:ext>
          </a:extLst>
        </xdr:cNvPr>
        <xdr:cNvSpPr/>
      </xdr:nvSpPr>
      <xdr:spPr>
        <a:xfrm>
          <a:off x="6354536" y="1687286"/>
          <a:ext cx="1238250" cy="2313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Edit Navigator</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77327</xdr:colOff>
      <xdr:row>3</xdr:row>
      <xdr:rowOff>4317</xdr:rowOff>
    </xdr:from>
    <xdr:to>
      <xdr:col>9</xdr:col>
      <xdr:colOff>77076</xdr:colOff>
      <xdr:row>4</xdr:row>
      <xdr:rowOff>66062</xdr:rowOff>
    </xdr:to>
    <xdr:pic>
      <xdr:nvPicPr>
        <xdr:cNvPr id="2" name="Picture 1" descr="IMG_4652.JPG">
          <a:extLst>
            <a:ext uri="{FF2B5EF4-FFF2-40B4-BE49-F238E27FC236}">
              <a16:creationId xmlns:a16="http://schemas.microsoft.com/office/drawing/2014/main" xmlns="" id="{00000000-0008-0000-1C00-000002000000}"/>
            </a:ext>
          </a:extLst>
        </xdr:cNvPr>
        <xdr:cNvPicPr>
          <a:picLocks noChangeAspect="1"/>
        </xdr:cNvPicPr>
      </xdr:nvPicPr>
      <xdr:blipFill>
        <a:blip xmlns:r="http://schemas.openxmlformats.org/officeDocument/2006/relationships" r:embed="rId1" cstate="print"/>
        <a:srcRect l="24731" t="30290" r="66545" b="31537"/>
        <a:stretch>
          <a:fillRect/>
        </a:stretch>
      </xdr:blipFill>
      <xdr:spPr>
        <a:xfrm rot="5400000">
          <a:off x="441616" y="535378"/>
          <a:ext cx="156995" cy="504574"/>
        </a:xfrm>
        <a:prstGeom prst="rect">
          <a:avLst/>
        </a:prstGeom>
        <a:solidFill>
          <a:schemeClr val="tx1"/>
        </a:solidFill>
      </xdr:spPr>
    </xdr:pic>
    <xdr:clientData/>
  </xdr:twoCellAnchor>
  <mc:AlternateContent xmlns:mc="http://schemas.openxmlformats.org/markup-compatibility/2006">
    <mc:Choice xmlns:a14="http://schemas.microsoft.com/office/drawing/2010/main" Requires="a14">
      <xdr:twoCellAnchor editAs="oneCell">
        <xdr:from>
          <xdr:col>116</xdr:col>
          <xdr:colOff>0</xdr:colOff>
          <xdr:row>6</xdr:row>
          <xdr:rowOff>66675</xdr:rowOff>
        </xdr:from>
        <xdr:to>
          <xdr:col>141</xdr:col>
          <xdr:colOff>57150</xdr:colOff>
          <xdr:row>9</xdr:row>
          <xdr:rowOff>85725</xdr:rowOff>
        </xdr:to>
        <xdr:sp macro="" textlink="">
          <xdr:nvSpPr>
            <xdr:cNvPr id="5121" name="Drop Down 1" hidden="1">
              <a:extLst>
                <a:ext uri="{63B3BB69-23CF-44E3-9099-C40C66FF867C}">
                  <a14:compatExt spid="_x0000_s512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23</xdr:row>
          <xdr:rowOff>9525</xdr:rowOff>
        </xdr:from>
        <xdr:to>
          <xdr:col>8</xdr:col>
          <xdr:colOff>0</xdr:colOff>
          <xdr:row>39</xdr:row>
          <xdr:rowOff>0</xdr:rowOff>
        </xdr:to>
        <xdr:sp macro="" textlink="">
          <xdr:nvSpPr>
            <xdr:cNvPr id="5122" name="Scroll Bar 2"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3</xdr:col>
      <xdr:colOff>77327</xdr:colOff>
      <xdr:row>82</xdr:row>
      <xdr:rowOff>0</xdr:rowOff>
    </xdr:from>
    <xdr:to>
      <xdr:col>9</xdr:col>
      <xdr:colOff>77076</xdr:colOff>
      <xdr:row>83</xdr:row>
      <xdr:rowOff>61745</xdr:rowOff>
    </xdr:to>
    <xdr:pic>
      <xdr:nvPicPr>
        <xdr:cNvPr id="5" name="Picture 4" descr="IMG_4652.JPG">
          <a:extLst>
            <a:ext uri="{FF2B5EF4-FFF2-40B4-BE49-F238E27FC236}">
              <a16:creationId xmlns:a16="http://schemas.microsoft.com/office/drawing/2014/main" xmlns="" id="{00000000-0008-0000-1C00-000005000000}"/>
            </a:ext>
          </a:extLst>
        </xdr:cNvPr>
        <xdr:cNvPicPr>
          <a:picLocks noChangeAspect="1"/>
        </xdr:cNvPicPr>
      </xdr:nvPicPr>
      <xdr:blipFill>
        <a:blip xmlns:r="http://schemas.openxmlformats.org/officeDocument/2006/relationships" r:embed="rId1" cstate="print"/>
        <a:srcRect l="24731" t="30290" r="66545" b="31537"/>
        <a:stretch>
          <a:fillRect/>
        </a:stretch>
      </xdr:blipFill>
      <xdr:spPr>
        <a:xfrm rot="5400000">
          <a:off x="441616" y="12037261"/>
          <a:ext cx="156995" cy="504574"/>
        </a:xfrm>
        <a:prstGeom prst="rect">
          <a:avLst/>
        </a:prstGeom>
        <a:solidFill>
          <a:schemeClr val="tx1"/>
        </a:solidFill>
      </xdr:spPr>
    </xdr:pic>
    <xdr:clientData/>
  </xdr:twoCellAnchor>
  <mc:AlternateContent xmlns:mc="http://schemas.openxmlformats.org/markup-compatibility/2006">
    <mc:Choice xmlns:a14="http://schemas.microsoft.com/office/drawing/2010/main" Requires="a14">
      <xdr:twoCellAnchor editAs="oneCell">
        <xdr:from>
          <xdr:col>5</xdr:col>
          <xdr:colOff>9525</xdr:colOff>
          <xdr:row>82</xdr:row>
          <xdr:rowOff>0</xdr:rowOff>
        </xdr:from>
        <xdr:to>
          <xdr:col>8</xdr:col>
          <xdr:colOff>0</xdr:colOff>
          <xdr:row>117</xdr:row>
          <xdr:rowOff>9525</xdr:rowOff>
        </xdr:to>
        <xdr:sp macro="" textlink="">
          <xdr:nvSpPr>
            <xdr:cNvPr id="5123" name="Scroll Bar 3" hidden="1">
              <a:extLst>
                <a:ext uri="{63B3BB69-23CF-44E3-9099-C40C66FF867C}">
                  <a14:compatExt spid="_x0000_s512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3</xdr:col>
      <xdr:colOff>77327</xdr:colOff>
      <xdr:row>47</xdr:row>
      <xdr:rowOff>4317</xdr:rowOff>
    </xdr:from>
    <xdr:ext cx="504574" cy="156995"/>
    <xdr:pic>
      <xdr:nvPicPr>
        <xdr:cNvPr id="8" name="Picture 7" descr="IMG_4652.JPG">
          <a:extLst>
            <a:ext uri="{FF2B5EF4-FFF2-40B4-BE49-F238E27FC236}">
              <a16:creationId xmlns:a16="http://schemas.microsoft.com/office/drawing/2014/main" xmlns="" id="{00000000-0008-0000-1C00-000008000000}"/>
            </a:ext>
          </a:extLst>
        </xdr:cNvPr>
        <xdr:cNvPicPr>
          <a:picLocks noChangeAspect="1"/>
        </xdr:cNvPicPr>
      </xdr:nvPicPr>
      <xdr:blipFill>
        <a:blip xmlns:r="http://schemas.openxmlformats.org/officeDocument/2006/relationships" r:embed="rId1" cstate="print"/>
        <a:srcRect l="24731" t="30290" r="66545" b="31537"/>
        <a:stretch>
          <a:fillRect/>
        </a:stretch>
      </xdr:blipFill>
      <xdr:spPr>
        <a:xfrm rot="5400000">
          <a:off x="441616" y="6517078"/>
          <a:ext cx="156995" cy="504574"/>
        </a:xfrm>
        <a:prstGeom prst="rect">
          <a:avLst/>
        </a:prstGeom>
        <a:solidFill>
          <a:schemeClr val="tx1"/>
        </a:solidFill>
      </xdr:spPr>
    </xdr:pic>
    <xdr:clientData/>
  </xdr:oneCellAnchor>
  <mc:AlternateContent xmlns:mc="http://schemas.openxmlformats.org/markup-compatibility/2006">
    <mc:Choice xmlns:a14="http://schemas.microsoft.com/office/drawing/2010/main" Requires="a14">
      <xdr:twoCellAnchor editAs="oneCell">
        <xdr:from>
          <xdr:col>5</xdr:col>
          <xdr:colOff>9525</xdr:colOff>
          <xdr:row>65</xdr:row>
          <xdr:rowOff>9525</xdr:rowOff>
        </xdr:from>
        <xdr:to>
          <xdr:col>8</xdr:col>
          <xdr:colOff>0</xdr:colOff>
          <xdr:row>77</xdr:row>
          <xdr:rowOff>9525</xdr:rowOff>
        </xdr:to>
        <xdr:sp macro="" textlink="">
          <xdr:nvSpPr>
            <xdr:cNvPr id="5124" name="Scroll Bar 4"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304800</xdr:colOff>
          <xdr:row>1</xdr:row>
          <xdr:rowOff>38100</xdr:rowOff>
        </xdr:to>
        <xdr:sp macro="" textlink="">
          <xdr:nvSpPr>
            <xdr:cNvPr id="1026" name="Control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304800</xdr:colOff>
          <xdr:row>1</xdr:row>
          <xdr:rowOff>38100</xdr:rowOff>
        </xdr:to>
        <xdr:sp macro="" textlink="">
          <xdr:nvSpPr>
            <xdr:cNvPr id="1027" name="Control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95250</xdr:colOff>
      <xdr:row>0</xdr:row>
      <xdr:rowOff>9525</xdr:rowOff>
    </xdr:to>
    <xdr:pic>
      <xdr:nvPicPr>
        <xdr:cNvPr id="6" name="Picture 5" descr="http://ebs.toyotavn.com.vn:8000/OA_HTML/cabo/images/t.gif">
          <a:extLst>
            <a:ext uri="{FF2B5EF4-FFF2-40B4-BE49-F238E27FC236}">
              <a16:creationId xmlns:a16="http://schemas.microsoft.com/office/drawing/2014/main" xmlns="" id="{00000000-0008-0000-1D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90500"/>
          <a:ext cx="952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95250</xdr:colOff>
      <xdr:row>0</xdr:row>
      <xdr:rowOff>9525</xdr:rowOff>
    </xdr:to>
    <xdr:pic>
      <xdr:nvPicPr>
        <xdr:cNvPr id="7" name="Picture 6" descr="http://ebs.toyotavn.com.vn:8000/OA_HTML/cabo/images/t.gif">
          <a:extLst>
            <a:ext uri="{FF2B5EF4-FFF2-40B4-BE49-F238E27FC236}">
              <a16:creationId xmlns:a16="http://schemas.microsoft.com/office/drawing/2014/main" xmlns="" id="{00000000-0008-0000-1D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90500"/>
          <a:ext cx="952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9525</xdr:colOff>
      <xdr:row>0</xdr:row>
      <xdr:rowOff>76200</xdr:rowOff>
    </xdr:to>
    <xdr:pic>
      <xdr:nvPicPr>
        <xdr:cNvPr id="9" name="Picture 8" descr="http://ebs.toyotavn.com.vn:8000/OA_HTML/cabo/images/t.gif">
          <a:extLst>
            <a:ext uri="{FF2B5EF4-FFF2-40B4-BE49-F238E27FC236}">
              <a16:creationId xmlns:a16="http://schemas.microsoft.com/office/drawing/2014/main" xmlns="" id="{00000000-0008-0000-1D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62000"/>
          <a:ext cx="9525"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47625</xdr:colOff>
      <xdr:row>0</xdr:row>
      <xdr:rowOff>76200</xdr:rowOff>
    </xdr:to>
    <xdr:pic>
      <xdr:nvPicPr>
        <xdr:cNvPr id="10" name="Picture 9" descr="http://ebs.toyotavn.com.vn:8000/OA_HTML/cabo/images/cache/cghee.gif">
          <a:extLst>
            <a:ext uri="{FF2B5EF4-FFF2-40B4-BE49-F238E27FC236}">
              <a16:creationId xmlns:a16="http://schemas.microsoft.com/office/drawing/2014/main" xmlns="" id="{00000000-0008-0000-1D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62000"/>
          <a:ext cx="47625"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47625</xdr:colOff>
      <xdr:row>0</xdr:row>
      <xdr:rowOff>9525</xdr:rowOff>
    </xdr:to>
    <xdr:pic>
      <xdr:nvPicPr>
        <xdr:cNvPr id="11" name="Picture 10" descr="http://ebs.toyotavn.com.vn:8000/OA_HTML/cabo/images/t.gif">
          <a:extLst>
            <a:ext uri="{FF2B5EF4-FFF2-40B4-BE49-F238E27FC236}">
              <a16:creationId xmlns:a16="http://schemas.microsoft.com/office/drawing/2014/main" xmlns="" id="{00000000-0008-0000-1D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52500"/>
          <a:ext cx="476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2" name="Picture 11" descr="http://ebs.toyotavn.com.vn:8000/OA_HTML/cabo/images/t.gif">
          <a:extLst>
            <a:ext uri="{FF2B5EF4-FFF2-40B4-BE49-F238E27FC236}">
              <a16:creationId xmlns:a16="http://schemas.microsoft.com/office/drawing/2014/main" xmlns="" id="{00000000-0008-0000-1D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38100</xdr:colOff>
      <xdr:row>1</xdr:row>
      <xdr:rowOff>38100</xdr:rowOff>
    </xdr:to>
    <xdr:pic>
      <xdr:nvPicPr>
        <xdr:cNvPr id="13" name="Picture 12" descr="http://ebs.toyotavn.com.vn:8000/OA_HTML/cabo/images/t.gif">
          <a:extLst>
            <a:ext uri="{FF2B5EF4-FFF2-40B4-BE49-F238E27FC236}">
              <a16:creationId xmlns:a16="http://schemas.microsoft.com/office/drawing/2014/main" xmlns="" id="{00000000-0008-0000-1D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38100</xdr:colOff>
      <xdr:row>1</xdr:row>
      <xdr:rowOff>38100</xdr:rowOff>
    </xdr:to>
    <xdr:pic>
      <xdr:nvPicPr>
        <xdr:cNvPr id="15" name="Picture 14" descr="http://ebs.toyotavn.com.vn:8000/OA_HTML/cabo/images/t.gif">
          <a:extLst>
            <a:ext uri="{FF2B5EF4-FFF2-40B4-BE49-F238E27FC236}">
              <a16:creationId xmlns:a16="http://schemas.microsoft.com/office/drawing/2014/main" xmlns="" id="{00000000-0008-0000-1D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86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38100</xdr:colOff>
      <xdr:row>2</xdr:row>
      <xdr:rowOff>38100</xdr:rowOff>
    </xdr:to>
    <xdr:pic>
      <xdr:nvPicPr>
        <xdr:cNvPr id="16" name="Picture 15" descr="http://ebs.toyotavn.com.vn:8000/OA_HTML/cabo/images/t.gif">
          <a:extLst>
            <a:ext uri="{FF2B5EF4-FFF2-40B4-BE49-F238E27FC236}">
              <a16:creationId xmlns:a16="http://schemas.microsoft.com/office/drawing/2014/main" xmlns="" id="{00000000-0008-0000-1D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323850</xdr:rowOff>
    </xdr:from>
    <xdr:to>
      <xdr:col>0</xdr:col>
      <xdr:colOff>152400</xdr:colOff>
      <xdr:row>3</xdr:row>
      <xdr:rowOff>152400</xdr:rowOff>
    </xdr:to>
    <xdr:pic>
      <xdr:nvPicPr>
        <xdr:cNvPr id="17" name="Picture 16" descr="http://ebs.toyotavn.com.vn:8000/OA_MEDIA/fwkhp_folder.gif">
          <a:extLst>
            <a:ext uri="{FF2B5EF4-FFF2-40B4-BE49-F238E27FC236}">
              <a16:creationId xmlns:a16="http://schemas.microsoft.com/office/drawing/2014/main" xmlns="" id="{00000000-0008-0000-1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4875" y="375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38100</xdr:colOff>
      <xdr:row>2</xdr:row>
      <xdr:rowOff>38100</xdr:rowOff>
    </xdr:to>
    <xdr:pic>
      <xdr:nvPicPr>
        <xdr:cNvPr id="18" name="Picture 17" descr="http://ebs.toyotavn.com.vn:8000/OA_HTML/cabo/images/t.gif">
          <a:extLst>
            <a:ext uri="{FF2B5EF4-FFF2-40B4-BE49-F238E27FC236}">
              <a16:creationId xmlns:a16="http://schemas.microsoft.com/office/drawing/2014/main" xmlns="" id="{00000000-0008-0000-1D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5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38100</xdr:colOff>
      <xdr:row>3</xdr:row>
      <xdr:rowOff>38100</xdr:rowOff>
    </xdr:to>
    <xdr:pic>
      <xdr:nvPicPr>
        <xdr:cNvPr id="19" name="Picture 18" descr="http://ebs.toyotavn.com.vn:8000/OA_HTML/cabo/images/t.gif">
          <a:extLst>
            <a:ext uri="{FF2B5EF4-FFF2-40B4-BE49-F238E27FC236}">
              <a16:creationId xmlns:a16="http://schemas.microsoft.com/office/drawing/2014/main" xmlns="" id="{00000000-0008-0000-1D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38100</xdr:colOff>
      <xdr:row>3</xdr:row>
      <xdr:rowOff>38100</xdr:rowOff>
    </xdr:to>
    <xdr:pic>
      <xdr:nvPicPr>
        <xdr:cNvPr id="21" name="Picture 20" descr="http://ebs.toyotavn.com.vn:8000/OA_HTML/cabo/images/t.gif">
          <a:extLst>
            <a:ext uri="{FF2B5EF4-FFF2-40B4-BE49-F238E27FC236}">
              <a16:creationId xmlns:a16="http://schemas.microsoft.com/office/drawing/2014/main" xmlns="" id="{00000000-0008-0000-1D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2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1</xdr:col>
      <xdr:colOff>38100</xdr:colOff>
      <xdr:row>1</xdr:row>
      <xdr:rowOff>38100</xdr:rowOff>
    </xdr:to>
    <xdr:pic>
      <xdr:nvPicPr>
        <xdr:cNvPr id="22" name="Picture 21" descr="http://ebs.toyotavn.com.vn:8000/OA_HTML/cabo/images/t.gif">
          <a:extLst>
            <a:ext uri="{FF2B5EF4-FFF2-40B4-BE49-F238E27FC236}">
              <a16:creationId xmlns:a16="http://schemas.microsoft.com/office/drawing/2014/main" xmlns="" id="{00000000-0008-0000-1D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86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38100</xdr:colOff>
      <xdr:row>2</xdr:row>
      <xdr:rowOff>38100</xdr:rowOff>
    </xdr:to>
    <xdr:pic>
      <xdr:nvPicPr>
        <xdr:cNvPr id="23" name="Picture 22" descr="http://ebs.toyotavn.com.vn:8000/OA_HTML/cabo/images/t.gif">
          <a:extLst>
            <a:ext uri="{FF2B5EF4-FFF2-40B4-BE49-F238E27FC236}">
              <a16:creationId xmlns:a16="http://schemas.microsoft.com/office/drawing/2014/main" xmlns="" id="{00000000-0008-0000-1D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5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152400</xdr:colOff>
      <xdr:row>2</xdr:row>
      <xdr:rowOff>152400</xdr:rowOff>
    </xdr:to>
    <xdr:pic>
      <xdr:nvPicPr>
        <xdr:cNvPr id="24" name="Picture 23" descr="http://ebs.toyotavn.com.vn:8000/OA_MEDIA/fwkhp_formsfunc.gif">
          <a:hlinkClick xmlns:r="http://schemas.openxmlformats.org/officeDocument/2006/relationships" r:id="rId4"/>
          <a:extLst>
            <a:ext uri="{FF2B5EF4-FFF2-40B4-BE49-F238E27FC236}">
              <a16:creationId xmlns:a16="http://schemas.microsoft.com/office/drawing/2014/main" xmlns="" id="{00000000-0008-0000-1D00-00001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5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xdr:row>
      <xdr:rowOff>0</xdr:rowOff>
    </xdr:from>
    <xdr:to>
      <xdr:col>2</xdr:col>
      <xdr:colOff>200025</xdr:colOff>
      <xdr:row>2</xdr:row>
      <xdr:rowOff>38100</xdr:rowOff>
    </xdr:to>
    <xdr:pic>
      <xdr:nvPicPr>
        <xdr:cNvPr id="25" name="Picture 24" descr="http://ebs.toyotavn.com.vn:8000/OA_HTML/cabo/images/t.gif">
          <a:extLst>
            <a:ext uri="{FF2B5EF4-FFF2-40B4-BE49-F238E27FC236}">
              <a16:creationId xmlns:a16="http://schemas.microsoft.com/office/drawing/2014/main" xmlns="" id="{00000000-0008-0000-1D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5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38100</xdr:colOff>
      <xdr:row>3</xdr:row>
      <xdr:rowOff>38100</xdr:rowOff>
    </xdr:to>
    <xdr:pic>
      <xdr:nvPicPr>
        <xdr:cNvPr id="26" name="Picture 25" descr="http://ebs.toyotavn.com.vn:8000/OA_HTML/cabo/images/t.gif">
          <a:extLst>
            <a:ext uri="{FF2B5EF4-FFF2-40B4-BE49-F238E27FC236}">
              <a16:creationId xmlns:a16="http://schemas.microsoft.com/office/drawing/2014/main" xmlns="" id="{00000000-0008-0000-1D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2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152400</xdr:colOff>
      <xdr:row>3</xdr:row>
      <xdr:rowOff>152400</xdr:rowOff>
    </xdr:to>
    <xdr:pic>
      <xdr:nvPicPr>
        <xdr:cNvPr id="27" name="Picture 26" descr="http://ebs.toyotavn.com.vn:8000/OA_MEDIA/fwkhp_formsfunc.gif">
          <a:hlinkClick xmlns:r="http://schemas.openxmlformats.org/officeDocument/2006/relationships" r:id="rId6"/>
          <a:extLst>
            <a:ext uri="{FF2B5EF4-FFF2-40B4-BE49-F238E27FC236}">
              <a16:creationId xmlns:a16="http://schemas.microsoft.com/office/drawing/2014/main" xmlns="" id="{00000000-0008-0000-1D00-00001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2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xdr:row>
      <xdr:rowOff>0</xdr:rowOff>
    </xdr:from>
    <xdr:to>
      <xdr:col>2</xdr:col>
      <xdr:colOff>200025</xdr:colOff>
      <xdr:row>3</xdr:row>
      <xdr:rowOff>38100</xdr:rowOff>
    </xdr:to>
    <xdr:pic>
      <xdr:nvPicPr>
        <xdr:cNvPr id="28" name="Picture 27" descr="http://ebs.toyotavn.com.vn:8000/OA_HTML/cabo/images/t.gif">
          <a:extLst>
            <a:ext uri="{FF2B5EF4-FFF2-40B4-BE49-F238E27FC236}">
              <a16:creationId xmlns:a16="http://schemas.microsoft.com/office/drawing/2014/main" xmlns="" id="{00000000-0008-0000-1D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2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38100</xdr:colOff>
      <xdr:row>4</xdr:row>
      <xdr:rowOff>38100</xdr:rowOff>
    </xdr:to>
    <xdr:pic>
      <xdr:nvPicPr>
        <xdr:cNvPr id="29" name="Picture 28" descr="http://ebs.toyotavn.com.vn:8000/OA_HTML/cabo/images/t.gif">
          <a:extLst>
            <a:ext uri="{FF2B5EF4-FFF2-40B4-BE49-F238E27FC236}">
              <a16:creationId xmlns:a16="http://schemas.microsoft.com/office/drawing/2014/main" xmlns="" id="{00000000-0008-0000-1D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24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152400</xdr:colOff>
      <xdr:row>4</xdr:row>
      <xdr:rowOff>152400</xdr:rowOff>
    </xdr:to>
    <xdr:pic>
      <xdr:nvPicPr>
        <xdr:cNvPr id="30" name="Picture 29" descr="http://ebs.toyotavn.com.vn:8000/OA_MEDIA/fwkhp_sswafunc.gif">
          <a:hlinkClick xmlns:r="http://schemas.openxmlformats.org/officeDocument/2006/relationships" r:id="rId7"/>
          <a:extLst>
            <a:ext uri="{FF2B5EF4-FFF2-40B4-BE49-F238E27FC236}">
              <a16:creationId xmlns:a16="http://schemas.microsoft.com/office/drawing/2014/main" xmlns="" id="{00000000-0008-0000-1D00-00001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82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xdr:row>
      <xdr:rowOff>0</xdr:rowOff>
    </xdr:from>
    <xdr:to>
      <xdr:col>2</xdr:col>
      <xdr:colOff>200025</xdr:colOff>
      <xdr:row>4</xdr:row>
      <xdr:rowOff>38100</xdr:rowOff>
    </xdr:to>
    <xdr:pic>
      <xdr:nvPicPr>
        <xdr:cNvPr id="31" name="Picture 30" descr="http://ebs.toyotavn.com.vn:8000/OA_HTML/cabo/images/t.gif">
          <a:extLst>
            <a:ext uri="{FF2B5EF4-FFF2-40B4-BE49-F238E27FC236}">
              <a16:creationId xmlns:a16="http://schemas.microsoft.com/office/drawing/2014/main" xmlns="" id="{00000000-0008-0000-1D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24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38100</xdr:colOff>
      <xdr:row>5</xdr:row>
      <xdr:rowOff>38100</xdr:rowOff>
    </xdr:to>
    <xdr:pic>
      <xdr:nvPicPr>
        <xdr:cNvPr id="32" name="Picture 31" descr="http://ebs.toyotavn.com.vn:8000/OA_HTML/cabo/images/t.gif">
          <a:extLst>
            <a:ext uri="{FF2B5EF4-FFF2-40B4-BE49-F238E27FC236}">
              <a16:creationId xmlns:a16="http://schemas.microsoft.com/office/drawing/2014/main" xmlns="" id="{00000000-0008-0000-1D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01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152400</xdr:colOff>
      <xdr:row>5</xdr:row>
      <xdr:rowOff>152400</xdr:rowOff>
    </xdr:to>
    <xdr:pic>
      <xdr:nvPicPr>
        <xdr:cNvPr id="33" name="Picture 32" descr="http://ebs.toyotavn.com.vn:8000/OA_MEDIA/fwkhp_sswafunc.gif">
          <a:hlinkClick xmlns:r="http://schemas.openxmlformats.org/officeDocument/2006/relationships" r:id="rId9"/>
          <a:extLst>
            <a:ext uri="{FF2B5EF4-FFF2-40B4-BE49-F238E27FC236}">
              <a16:creationId xmlns:a16="http://schemas.microsoft.com/office/drawing/2014/main" xmlns="" id="{00000000-0008-0000-1D00-00002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90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xdr:row>
      <xdr:rowOff>0</xdr:rowOff>
    </xdr:from>
    <xdr:to>
      <xdr:col>2</xdr:col>
      <xdr:colOff>200025</xdr:colOff>
      <xdr:row>5</xdr:row>
      <xdr:rowOff>38100</xdr:rowOff>
    </xdr:to>
    <xdr:pic>
      <xdr:nvPicPr>
        <xdr:cNvPr id="34" name="Picture 33" descr="http://ebs.toyotavn.com.vn:8000/OA_HTML/cabo/images/t.gif">
          <a:extLst>
            <a:ext uri="{FF2B5EF4-FFF2-40B4-BE49-F238E27FC236}">
              <a16:creationId xmlns:a16="http://schemas.microsoft.com/office/drawing/2014/main" xmlns="" id="{00000000-0008-0000-1D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01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38100</xdr:colOff>
      <xdr:row>6</xdr:row>
      <xdr:rowOff>38100</xdr:rowOff>
    </xdr:to>
    <xdr:pic>
      <xdr:nvPicPr>
        <xdr:cNvPr id="35" name="Picture 34" descr="http://ebs.toyotavn.com.vn:8000/OA_HTML/cabo/images/t.gif">
          <a:extLst>
            <a:ext uri="{FF2B5EF4-FFF2-40B4-BE49-F238E27FC236}">
              <a16:creationId xmlns:a16="http://schemas.microsoft.com/office/drawing/2014/main" xmlns="" id="{00000000-0008-0000-1D00-00002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5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152400</xdr:colOff>
      <xdr:row>6</xdr:row>
      <xdr:rowOff>152400</xdr:rowOff>
    </xdr:to>
    <xdr:pic>
      <xdr:nvPicPr>
        <xdr:cNvPr id="36" name="Picture 35" descr="http://ebs.toyotavn.com.vn:8000/OA_MEDIA/fwkhp_formsfunc.gif">
          <a:hlinkClick xmlns:r="http://schemas.openxmlformats.org/officeDocument/2006/relationships" r:id="rId10"/>
          <a:extLst>
            <a:ext uri="{FF2B5EF4-FFF2-40B4-BE49-F238E27FC236}">
              <a16:creationId xmlns:a16="http://schemas.microsoft.com/office/drawing/2014/main" xmlns="" id="{00000000-0008-0000-1D00-00002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5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xdr:row>
      <xdr:rowOff>0</xdr:rowOff>
    </xdr:from>
    <xdr:to>
      <xdr:col>2</xdr:col>
      <xdr:colOff>200025</xdr:colOff>
      <xdr:row>6</xdr:row>
      <xdr:rowOff>38100</xdr:rowOff>
    </xdr:to>
    <xdr:pic>
      <xdr:nvPicPr>
        <xdr:cNvPr id="37" name="Picture 36" descr="http://ebs.toyotavn.com.vn:8000/OA_HTML/cabo/images/t.gif">
          <a:extLst>
            <a:ext uri="{FF2B5EF4-FFF2-40B4-BE49-F238E27FC236}">
              <a16:creationId xmlns:a16="http://schemas.microsoft.com/office/drawing/2014/main" xmlns="" id="{00000000-0008-0000-1D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5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38100</xdr:colOff>
      <xdr:row>7</xdr:row>
      <xdr:rowOff>38100</xdr:rowOff>
    </xdr:to>
    <xdr:pic>
      <xdr:nvPicPr>
        <xdr:cNvPr id="38" name="Picture 37" descr="http://ebs.toyotavn.com.vn:8000/OA_HTML/cabo/images/t.gif">
          <a:extLst>
            <a:ext uri="{FF2B5EF4-FFF2-40B4-BE49-F238E27FC236}">
              <a16:creationId xmlns:a16="http://schemas.microsoft.com/office/drawing/2014/main" xmlns="" id="{00000000-0008-0000-1D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9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152400</xdr:colOff>
      <xdr:row>7</xdr:row>
      <xdr:rowOff>152400</xdr:rowOff>
    </xdr:to>
    <xdr:pic>
      <xdr:nvPicPr>
        <xdr:cNvPr id="39" name="Picture 38" descr="http://ebs.toyotavn.com.vn:8000/OA_MEDIA/fwkhp_formsfunc.gif">
          <a:hlinkClick xmlns:r="http://schemas.openxmlformats.org/officeDocument/2006/relationships" r:id="rId11"/>
          <a:extLst>
            <a:ext uri="{FF2B5EF4-FFF2-40B4-BE49-F238E27FC236}">
              <a16:creationId xmlns:a16="http://schemas.microsoft.com/office/drawing/2014/main" xmlns="" id="{00000000-0008-0000-1D00-00002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9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xdr:row>
      <xdr:rowOff>0</xdr:rowOff>
    </xdr:from>
    <xdr:to>
      <xdr:col>2</xdr:col>
      <xdr:colOff>200025</xdr:colOff>
      <xdr:row>7</xdr:row>
      <xdr:rowOff>38100</xdr:rowOff>
    </xdr:to>
    <xdr:pic>
      <xdr:nvPicPr>
        <xdr:cNvPr id="40" name="Picture 39" descr="http://ebs.toyotavn.com.vn:8000/OA_HTML/cabo/images/t.gif">
          <a:extLst>
            <a:ext uri="{FF2B5EF4-FFF2-40B4-BE49-F238E27FC236}">
              <a16:creationId xmlns:a16="http://schemas.microsoft.com/office/drawing/2014/main" xmlns="" id="{00000000-0008-0000-1D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9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38100</xdr:colOff>
      <xdr:row>8</xdr:row>
      <xdr:rowOff>38100</xdr:rowOff>
    </xdr:to>
    <xdr:pic>
      <xdr:nvPicPr>
        <xdr:cNvPr id="41" name="Picture 40" descr="http://ebs.toyotavn.com.vn:8000/OA_HTML/cabo/images/t.gif">
          <a:extLst>
            <a:ext uri="{FF2B5EF4-FFF2-40B4-BE49-F238E27FC236}">
              <a16:creationId xmlns:a16="http://schemas.microsoft.com/office/drawing/2014/main" xmlns="" id="{00000000-0008-0000-1D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91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152400</xdr:colOff>
      <xdr:row>8</xdr:row>
      <xdr:rowOff>152400</xdr:rowOff>
    </xdr:to>
    <xdr:pic>
      <xdr:nvPicPr>
        <xdr:cNvPr id="42" name="Picture 41" descr="http://ebs.toyotavn.com.vn:8000/OA_MEDIA/fwkhp_formsfunc.gif">
          <a:hlinkClick xmlns:r="http://schemas.openxmlformats.org/officeDocument/2006/relationships" r:id="rId12"/>
          <a:extLst>
            <a:ext uri="{FF2B5EF4-FFF2-40B4-BE49-F238E27FC236}">
              <a16:creationId xmlns:a16="http://schemas.microsoft.com/office/drawing/2014/main" xmlns="" id="{00000000-0008-0000-1D00-00002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91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xdr:row>
      <xdr:rowOff>0</xdr:rowOff>
    </xdr:from>
    <xdr:to>
      <xdr:col>2</xdr:col>
      <xdr:colOff>200025</xdr:colOff>
      <xdr:row>8</xdr:row>
      <xdr:rowOff>38100</xdr:rowOff>
    </xdr:to>
    <xdr:pic>
      <xdr:nvPicPr>
        <xdr:cNvPr id="43" name="Picture 42" descr="http://ebs.toyotavn.com.vn:8000/OA_HTML/cabo/images/t.gif">
          <a:extLst>
            <a:ext uri="{FF2B5EF4-FFF2-40B4-BE49-F238E27FC236}">
              <a16:creationId xmlns:a16="http://schemas.microsoft.com/office/drawing/2014/main" xmlns="" id="{00000000-0008-0000-1D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91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38100</xdr:colOff>
      <xdr:row>9</xdr:row>
      <xdr:rowOff>38100</xdr:rowOff>
    </xdr:to>
    <xdr:pic>
      <xdr:nvPicPr>
        <xdr:cNvPr id="44" name="Picture 43" descr="http://ebs.toyotavn.com.vn:8000/OA_HTML/cabo/images/t.gif">
          <a:extLst>
            <a:ext uri="{FF2B5EF4-FFF2-40B4-BE49-F238E27FC236}">
              <a16:creationId xmlns:a16="http://schemas.microsoft.com/office/drawing/2014/main" xmlns="" id="{00000000-0008-0000-1D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4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152400</xdr:colOff>
      <xdr:row>9</xdr:row>
      <xdr:rowOff>152400</xdr:rowOff>
    </xdr:to>
    <xdr:pic>
      <xdr:nvPicPr>
        <xdr:cNvPr id="45" name="Picture 44" descr="http://ebs.toyotavn.com.vn:8000/OA_MEDIA/fwkhp_formsfunc.gif">
          <a:hlinkClick xmlns:r="http://schemas.openxmlformats.org/officeDocument/2006/relationships" r:id="rId13"/>
          <a:extLst>
            <a:ext uri="{FF2B5EF4-FFF2-40B4-BE49-F238E27FC236}">
              <a16:creationId xmlns:a16="http://schemas.microsoft.com/office/drawing/2014/main" xmlns="" id="{00000000-0008-0000-1D00-00002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4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xdr:row>
      <xdr:rowOff>0</xdr:rowOff>
    </xdr:from>
    <xdr:to>
      <xdr:col>2</xdr:col>
      <xdr:colOff>200025</xdr:colOff>
      <xdr:row>9</xdr:row>
      <xdr:rowOff>38100</xdr:rowOff>
    </xdr:to>
    <xdr:pic>
      <xdr:nvPicPr>
        <xdr:cNvPr id="46" name="Picture 45" descr="http://ebs.toyotavn.com.vn:8000/OA_HTML/cabo/images/t.gif">
          <a:extLst>
            <a:ext uri="{FF2B5EF4-FFF2-40B4-BE49-F238E27FC236}">
              <a16:creationId xmlns:a16="http://schemas.microsoft.com/office/drawing/2014/main" xmlns="" id="{00000000-0008-0000-1D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4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38100</xdr:colOff>
      <xdr:row>10</xdr:row>
      <xdr:rowOff>38100</xdr:rowOff>
    </xdr:to>
    <xdr:pic>
      <xdr:nvPicPr>
        <xdr:cNvPr id="47" name="Picture 46" descr="http://ebs.toyotavn.com.vn:8000/OA_HTML/cabo/images/t.gif">
          <a:extLst>
            <a:ext uri="{FF2B5EF4-FFF2-40B4-BE49-F238E27FC236}">
              <a16:creationId xmlns:a16="http://schemas.microsoft.com/office/drawing/2014/main" xmlns="" id="{00000000-0008-0000-1D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8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152400</xdr:colOff>
      <xdr:row>10</xdr:row>
      <xdr:rowOff>152400</xdr:rowOff>
    </xdr:to>
    <xdr:pic>
      <xdr:nvPicPr>
        <xdr:cNvPr id="48" name="Picture 47" descr="http://ebs.toyotavn.com.vn:8000/OA_MEDIA/fwkhp_formsfunc.gif">
          <a:hlinkClick xmlns:r="http://schemas.openxmlformats.org/officeDocument/2006/relationships" r:id="rId14"/>
          <a:extLst>
            <a:ext uri="{FF2B5EF4-FFF2-40B4-BE49-F238E27FC236}">
              <a16:creationId xmlns:a16="http://schemas.microsoft.com/office/drawing/2014/main" xmlns="" id="{00000000-0008-0000-1D00-00003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8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xdr:row>
      <xdr:rowOff>0</xdr:rowOff>
    </xdr:from>
    <xdr:to>
      <xdr:col>2</xdr:col>
      <xdr:colOff>200025</xdr:colOff>
      <xdr:row>10</xdr:row>
      <xdr:rowOff>38100</xdr:rowOff>
    </xdr:to>
    <xdr:pic>
      <xdr:nvPicPr>
        <xdr:cNvPr id="49" name="Picture 48" descr="http://ebs.toyotavn.com.vn:8000/OA_HTML/cabo/images/t.gif">
          <a:extLst>
            <a:ext uri="{FF2B5EF4-FFF2-40B4-BE49-F238E27FC236}">
              <a16:creationId xmlns:a16="http://schemas.microsoft.com/office/drawing/2014/main" xmlns="" id="{00000000-0008-0000-1D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8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38100</xdr:colOff>
      <xdr:row>11</xdr:row>
      <xdr:rowOff>38100</xdr:rowOff>
    </xdr:to>
    <xdr:pic>
      <xdr:nvPicPr>
        <xdr:cNvPr id="50" name="Picture 49" descr="http://ebs.toyotavn.com.vn:8000/OA_HTML/cabo/images/t.gif">
          <a:extLst>
            <a:ext uri="{FF2B5EF4-FFF2-40B4-BE49-F238E27FC236}">
              <a16:creationId xmlns:a16="http://schemas.microsoft.com/office/drawing/2014/main" xmlns="" id="{00000000-0008-0000-1D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152400</xdr:colOff>
      <xdr:row>11</xdr:row>
      <xdr:rowOff>152400</xdr:rowOff>
    </xdr:to>
    <xdr:pic>
      <xdr:nvPicPr>
        <xdr:cNvPr id="51" name="Picture 50" descr="http://ebs.toyotavn.com.vn:8000/OA_MEDIA/fwkhp_formsfunc.gif">
          <a:hlinkClick xmlns:r="http://schemas.openxmlformats.org/officeDocument/2006/relationships" r:id="rId15"/>
          <a:extLst>
            <a:ext uri="{FF2B5EF4-FFF2-40B4-BE49-F238E27FC236}">
              <a16:creationId xmlns:a16="http://schemas.microsoft.com/office/drawing/2014/main" xmlns="" id="{00000000-0008-0000-1D00-00003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xdr:row>
      <xdr:rowOff>0</xdr:rowOff>
    </xdr:from>
    <xdr:to>
      <xdr:col>2</xdr:col>
      <xdr:colOff>200025</xdr:colOff>
      <xdr:row>11</xdr:row>
      <xdr:rowOff>38100</xdr:rowOff>
    </xdr:to>
    <xdr:pic>
      <xdr:nvPicPr>
        <xdr:cNvPr id="52" name="Picture 51" descr="http://ebs.toyotavn.com.vn:8000/OA_HTML/cabo/images/t.gif">
          <a:extLst>
            <a:ext uri="{FF2B5EF4-FFF2-40B4-BE49-F238E27FC236}">
              <a16:creationId xmlns:a16="http://schemas.microsoft.com/office/drawing/2014/main" xmlns="" id="{00000000-0008-0000-1D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95250</xdr:colOff>
      <xdr:row>12</xdr:row>
      <xdr:rowOff>95250</xdr:rowOff>
    </xdr:to>
    <xdr:pic>
      <xdr:nvPicPr>
        <xdr:cNvPr id="53" name="Picture 52" descr="http://ebs.toyotavn.com.vn:8000/OA_HTML/cabo/images/t.gif">
          <a:extLst>
            <a:ext uri="{FF2B5EF4-FFF2-40B4-BE49-F238E27FC236}">
              <a16:creationId xmlns:a16="http://schemas.microsoft.com/office/drawing/2014/main" xmlns="" id="{00000000-0008-0000-1D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92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38100</xdr:colOff>
      <xdr:row>13</xdr:row>
      <xdr:rowOff>38100</xdr:rowOff>
    </xdr:to>
    <xdr:pic>
      <xdr:nvPicPr>
        <xdr:cNvPr id="54" name="Picture 53" descr="http://ebs.toyotavn.com.vn:8000/OA_HTML/cabo/images/t.gif">
          <a:extLst>
            <a:ext uri="{FF2B5EF4-FFF2-40B4-BE49-F238E27FC236}">
              <a16:creationId xmlns:a16="http://schemas.microsoft.com/office/drawing/2014/main" xmlns="" id="{00000000-0008-0000-1D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58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38100</xdr:colOff>
      <xdr:row>14</xdr:row>
      <xdr:rowOff>38100</xdr:rowOff>
    </xdr:to>
    <xdr:pic>
      <xdr:nvPicPr>
        <xdr:cNvPr id="55" name="Picture 54" descr="http://ebs.toyotavn.com.vn:8000/OA_HTML/cabo/images/t.gif">
          <a:extLst>
            <a:ext uri="{FF2B5EF4-FFF2-40B4-BE49-F238E27FC236}">
              <a16:creationId xmlns:a16="http://schemas.microsoft.com/office/drawing/2014/main" xmlns="" id="{00000000-0008-0000-1D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77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152400</xdr:colOff>
      <xdr:row>14</xdr:row>
      <xdr:rowOff>152400</xdr:rowOff>
    </xdr:to>
    <xdr:pic>
      <xdr:nvPicPr>
        <xdr:cNvPr id="56" name="Picture 55" descr="http://ebs.toyotavn.com.vn:8000/OA_MEDIA/fwkhp_formsfunc.gif">
          <a:hlinkClick xmlns:r="http://schemas.openxmlformats.org/officeDocument/2006/relationships" r:id="rId16"/>
          <a:extLst>
            <a:ext uri="{FF2B5EF4-FFF2-40B4-BE49-F238E27FC236}">
              <a16:creationId xmlns:a16="http://schemas.microsoft.com/office/drawing/2014/main" xmlns="" id="{00000000-0008-0000-1D00-00003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77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xdr:row>
      <xdr:rowOff>0</xdr:rowOff>
    </xdr:from>
    <xdr:to>
      <xdr:col>2</xdr:col>
      <xdr:colOff>200025</xdr:colOff>
      <xdr:row>14</xdr:row>
      <xdr:rowOff>38100</xdr:rowOff>
    </xdr:to>
    <xdr:pic>
      <xdr:nvPicPr>
        <xdr:cNvPr id="57" name="Picture 56" descr="http://ebs.toyotavn.com.vn:8000/OA_HTML/cabo/images/t.gif">
          <a:extLst>
            <a:ext uri="{FF2B5EF4-FFF2-40B4-BE49-F238E27FC236}">
              <a16:creationId xmlns:a16="http://schemas.microsoft.com/office/drawing/2014/main" xmlns="" id="{00000000-0008-0000-1D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77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38100</xdr:colOff>
      <xdr:row>15</xdr:row>
      <xdr:rowOff>38100</xdr:rowOff>
    </xdr:to>
    <xdr:pic>
      <xdr:nvPicPr>
        <xdr:cNvPr id="58" name="Picture 57" descr="http://ebs.toyotavn.com.vn:8000/OA_HTML/cabo/images/t.gif">
          <a:extLst>
            <a:ext uri="{FF2B5EF4-FFF2-40B4-BE49-F238E27FC236}">
              <a16:creationId xmlns:a16="http://schemas.microsoft.com/office/drawing/2014/main" xmlns="" id="{00000000-0008-0000-1D00-00003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43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152400</xdr:colOff>
      <xdr:row>15</xdr:row>
      <xdr:rowOff>152400</xdr:rowOff>
    </xdr:to>
    <xdr:pic>
      <xdr:nvPicPr>
        <xdr:cNvPr id="59" name="Picture 58" descr="http://ebs.toyotavn.com.vn:8000/OA_MEDIA/fwkhp_formsfunc.gif">
          <a:hlinkClick xmlns:r="http://schemas.openxmlformats.org/officeDocument/2006/relationships" r:id="rId17"/>
          <a:extLst>
            <a:ext uri="{FF2B5EF4-FFF2-40B4-BE49-F238E27FC236}">
              <a16:creationId xmlns:a16="http://schemas.microsoft.com/office/drawing/2014/main" xmlns="" id="{00000000-0008-0000-1D00-00003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434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xdr:row>
      <xdr:rowOff>0</xdr:rowOff>
    </xdr:from>
    <xdr:to>
      <xdr:col>2</xdr:col>
      <xdr:colOff>200025</xdr:colOff>
      <xdr:row>15</xdr:row>
      <xdr:rowOff>38100</xdr:rowOff>
    </xdr:to>
    <xdr:pic>
      <xdr:nvPicPr>
        <xdr:cNvPr id="60" name="Picture 59" descr="http://ebs.toyotavn.com.vn:8000/OA_HTML/cabo/images/t.gif">
          <a:extLst>
            <a:ext uri="{FF2B5EF4-FFF2-40B4-BE49-F238E27FC236}">
              <a16:creationId xmlns:a16="http://schemas.microsoft.com/office/drawing/2014/main" xmlns="" id="{00000000-0008-0000-1D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43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38100</xdr:colOff>
      <xdr:row>16</xdr:row>
      <xdr:rowOff>38100</xdr:rowOff>
    </xdr:to>
    <xdr:pic>
      <xdr:nvPicPr>
        <xdr:cNvPr id="61" name="Picture 60" descr="http://ebs.toyotavn.com.vn:8000/OA_HTML/cabo/images/t.gif">
          <a:extLst>
            <a:ext uri="{FF2B5EF4-FFF2-40B4-BE49-F238E27FC236}">
              <a16:creationId xmlns:a16="http://schemas.microsoft.com/office/drawing/2014/main" xmlns="" id="{00000000-0008-0000-1D00-00003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51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152400</xdr:colOff>
      <xdr:row>16</xdr:row>
      <xdr:rowOff>152400</xdr:rowOff>
    </xdr:to>
    <xdr:pic>
      <xdr:nvPicPr>
        <xdr:cNvPr id="62" name="Picture 61" descr="http://ebs.toyotavn.com.vn:8000/OA_MEDIA/fwkhp_formsfunc.gif">
          <a:hlinkClick xmlns:r="http://schemas.openxmlformats.org/officeDocument/2006/relationships" r:id="rId18"/>
          <a:extLst>
            <a:ext uri="{FF2B5EF4-FFF2-40B4-BE49-F238E27FC236}">
              <a16:creationId xmlns:a16="http://schemas.microsoft.com/office/drawing/2014/main" xmlns="" id="{00000000-0008-0000-1D00-00003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510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xdr:row>
      <xdr:rowOff>0</xdr:rowOff>
    </xdr:from>
    <xdr:to>
      <xdr:col>2</xdr:col>
      <xdr:colOff>200025</xdr:colOff>
      <xdr:row>16</xdr:row>
      <xdr:rowOff>38100</xdr:rowOff>
    </xdr:to>
    <xdr:pic>
      <xdr:nvPicPr>
        <xdr:cNvPr id="63" name="Picture 62" descr="http://ebs.toyotavn.com.vn:8000/OA_HTML/cabo/images/t.gif">
          <a:extLst>
            <a:ext uri="{FF2B5EF4-FFF2-40B4-BE49-F238E27FC236}">
              <a16:creationId xmlns:a16="http://schemas.microsoft.com/office/drawing/2014/main" xmlns="" id="{00000000-0008-0000-1D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51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38100</xdr:colOff>
      <xdr:row>17</xdr:row>
      <xdr:rowOff>38100</xdr:rowOff>
    </xdr:to>
    <xdr:pic>
      <xdr:nvPicPr>
        <xdr:cNvPr id="64" name="Picture 63" descr="http://ebs.toyotavn.com.vn:8000/OA_HTML/cabo/images/t.gif">
          <a:extLst>
            <a:ext uri="{FF2B5EF4-FFF2-40B4-BE49-F238E27FC236}">
              <a16:creationId xmlns:a16="http://schemas.microsoft.com/office/drawing/2014/main" xmlns="" id="{00000000-0008-0000-1D00-00004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58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152400</xdr:colOff>
      <xdr:row>17</xdr:row>
      <xdr:rowOff>152400</xdr:rowOff>
    </xdr:to>
    <xdr:pic>
      <xdr:nvPicPr>
        <xdr:cNvPr id="65" name="Picture 64" descr="http://ebs.toyotavn.com.vn:8000/OA_MEDIA/fwkhp_formsfunc.gif">
          <a:hlinkClick xmlns:r="http://schemas.openxmlformats.org/officeDocument/2006/relationships" r:id="rId19"/>
          <a:extLst>
            <a:ext uri="{FF2B5EF4-FFF2-40B4-BE49-F238E27FC236}">
              <a16:creationId xmlns:a16="http://schemas.microsoft.com/office/drawing/2014/main" xmlns="" id="{00000000-0008-0000-1D00-00004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586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xdr:row>
      <xdr:rowOff>0</xdr:rowOff>
    </xdr:from>
    <xdr:to>
      <xdr:col>2</xdr:col>
      <xdr:colOff>200025</xdr:colOff>
      <xdr:row>17</xdr:row>
      <xdr:rowOff>38100</xdr:rowOff>
    </xdr:to>
    <xdr:pic>
      <xdr:nvPicPr>
        <xdr:cNvPr id="66" name="Picture 65" descr="http://ebs.toyotavn.com.vn:8000/OA_HTML/cabo/images/t.gif">
          <a:extLst>
            <a:ext uri="{FF2B5EF4-FFF2-40B4-BE49-F238E27FC236}">
              <a16:creationId xmlns:a16="http://schemas.microsoft.com/office/drawing/2014/main" xmlns="" id="{00000000-0008-0000-1D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58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38100</xdr:colOff>
      <xdr:row>18</xdr:row>
      <xdr:rowOff>38100</xdr:rowOff>
    </xdr:to>
    <xdr:pic>
      <xdr:nvPicPr>
        <xdr:cNvPr id="67" name="Picture 66" descr="http://ebs.toyotavn.com.vn:8000/OA_HTML/cabo/images/t.gif">
          <a:extLst>
            <a:ext uri="{FF2B5EF4-FFF2-40B4-BE49-F238E27FC236}">
              <a16:creationId xmlns:a16="http://schemas.microsoft.com/office/drawing/2014/main" xmlns="" id="{00000000-0008-0000-1D00-00004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644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152400</xdr:colOff>
      <xdr:row>18</xdr:row>
      <xdr:rowOff>152400</xdr:rowOff>
    </xdr:to>
    <xdr:pic>
      <xdr:nvPicPr>
        <xdr:cNvPr id="68" name="Picture 67" descr="http://ebs.toyotavn.com.vn:8000/OA_MEDIA/fwkhp_formsfunc.gif">
          <a:hlinkClick xmlns:r="http://schemas.openxmlformats.org/officeDocument/2006/relationships" r:id="rId20"/>
          <a:extLst>
            <a:ext uri="{FF2B5EF4-FFF2-40B4-BE49-F238E27FC236}">
              <a16:creationId xmlns:a16="http://schemas.microsoft.com/office/drawing/2014/main" xmlns="" id="{00000000-0008-0000-1D00-00004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644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xdr:row>
      <xdr:rowOff>0</xdr:rowOff>
    </xdr:from>
    <xdr:to>
      <xdr:col>2</xdr:col>
      <xdr:colOff>200025</xdr:colOff>
      <xdr:row>18</xdr:row>
      <xdr:rowOff>38100</xdr:rowOff>
    </xdr:to>
    <xdr:pic>
      <xdr:nvPicPr>
        <xdr:cNvPr id="69" name="Picture 68" descr="http://ebs.toyotavn.com.vn:8000/OA_HTML/cabo/images/t.gif">
          <a:extLst>
            <a:ext uri="{FF2B5EF4-FFF2-40B4-BE49-F238E27FC236}">
              <a16:creationId xmlns:a16="http://schemas.microsoft.com/office/drawing/2014/main" xmlns="" id="{00000000-0008-0000-1D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644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38100</xdr:colOff>
      <xdr:row>19</xdr:row>
      <xdr:rowOff>38100</xdr:rowOff>
    </xdr:to>
    <xdr:pic>
      <xdr:nvPicPr>
        <xdr:cNvPr id="70" name="Picture 69" descr="http://ebs.toyotavn.com.vn:8000/OA_HTML/cabo/images/t.gif">
          <a:extLst>
            <a:ext uri="{FF2B5EF4-FFF2-40B4-BE49-F238E27FC236}">
              <a16:creationId xmlns:a16="http://schemas.microsoft.com/office/drawing/2014/main" xmlns="" id="{00000000-0008-0000-1D00-00004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66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152400</xdr:colOff>
      <xdr:row>19</xdr:row>
      <xdr:rowOff>152400</xdr:rowOff>
    </xdr:to>
    <xdr:pic>
      <xdr:nvPicPr>
        <xdr:cNvPr id="71" name="Picture 70" descr="http://ebs.toyotavn.com.vn:8000/OA_MEDIA/fwkhp_formsfunc.gif">
          <a:hlinkClick xmlns:r="http://schemas.openxmlformats.org/officeDocument/2006/relationships" r:id="rId21"/>
          <a:extLst>
            <a:ext uri="{FF2B5EF4-FFF2-40B4-BE49-F238E27FC236}">
              <a16:creationId xmlns:a16="http://schemas.microsoft.com/office/drawing/2014/main" xmlns="" id="{00000000-0008-0000-1D00-00004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663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xdr:row>
      <xdr:rowOff>0</xdr:rowOff>
    </xdr:from>
    <xdr:to>
      <xdr:col>2</xdr:col>
      <xdr:colOff>200025</xdr:colOff>
      <xdr:row>19</xdr:row>
      <xdr:rowOff>38100</xdr:rowOff>
    </xdr:to>
    <xdr:pic>
      <xdr:nvPicPr>
        <xdr:cNvPr id="72" name="Picture 71" descr="http://ebs.toyotavn.com.vn:8000/OA_HTML/cabo/images/t.gif">
          <a:extLst>
            <a:ext uri="{FF2B5EF4-FFF2-40B4-BE49-F238E27FC236}">
              <a16:creationId xmlns:a16="http://schemas.microsoft.com/office/drawing/2014/main" xmlns="" id="{00000000-0008-0000-1D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66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38100</xdr:colOff>
      <xdr:row>20</xdr:row>
      <xdr:rowOff>38100</xdr:rowOff>
    </xdr:to>
    <xdr:pic>
      <xdr:nvPicPr>
        <xdr:cNvPr id="73" name="Picture 72" descr="http://ebs.toyotavn.com.vn:8000/OA_HTML/cabo/images/t.gif">
          <a:extLst>
            <a:ext uri="{FF2B5EF4-FFF2-40B4-BE49-F238E27FC236}">
              <a16:creationId xmlns:a16="http://schemas.microsoft.com/office/drawing/2014/main" xmlns="" id="{00000000-0008-0000-1D00-00004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720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152400</xdr:colOff>
      <xdr:row>20</xdr:row>
      <xdr:rowOff>152400</xdr:rowOff>
    </xdr:to>
    <xdr:pic>
      <xdr:nvPicPr>
        <xdr:cNvPr id="74" name="Picture 73" descr="http://ebs.toyotavn.com.vn:8000/OA_MEDIA/fwkhp_formsfunc.gif">
          <a:hlinkClick xmlns:r="http://schemas.openxmlformats.org/officeDocument/2006/relationships" r:id="rId22"/>
          <a:extLst>
            <a:ext uri="{FF2B5EF4-FFF2-40B4-BE49-F238E27FC236}">
              <a16:creationId xmlns:a16="http://schemas.microsoft.com/office/drawing/2014/main" xmlns="" id="{00000000-0008-0000-1D00-00004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720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xdr:row>
      <xdr:rowOff>0</xdr:rowOff>
    </xdr:from>
    <xdr:to>
      <xdr:col>2</xdr:col>
      <xdr:colOff>200025</xdr:colOff>
      <xdr:row>20</xdr:row>
      <xdr:rowOff>38100</xdr:rowOff>
    </xdr:to>
    <xdr:pic>
      <xdr:nvPicPr>
        <xdr:cNvPr id="75" name="Picture 74" descr="http://ebs.toyotavn.com.vn:8000/OA_HTML/cabo/images/t.gif">
          <a:extLst>
            <a:ext uri="{FF2B5EF4-FFF2-40B4-BE49-F238E27FC236}">
              <a16:creationId xmlns:a16="http://schemas.microsoft.com/office/drawing/2014/main" xmlns="" id="{00000000-0008-0000-1D00-00004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720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38100</xdr:colOff>
      <xdr:row>21</xdr:row>
      <xdr:rowOff>38100</xdr:rowOff>
    </xdr:to>
    <xdr:pic>
      <xdr:nvPicPr>
        <xdr:cNvPr id="76" name="Picture 75" descr="http://ebs.toyotavn.com.vn:8000/OA_HTML/cabo/images/t.gif">
          <a:extLst>
            <a:ext uri="{FF2B5EF4-FFF2-40B4-BE49-F238E27FC236}">
              <a16:creationId xmlns:a16="http://schemas.microsoft.com/office/drawing/2014/main" xmlns="" id="{00000000-0008-0000-1D00-00004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796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152400</xdr:colOff>
      <xdr:row>21</xdr:row>
      <xdr:rowOff>152400</xdr:rowOff>
    </xdr:to>
    <xdr:pic>
      <xdr:nvPicPr>
        <xdr:cNvPr id="77" name="Picture 76" descr="http://ebs.toyotavn.com.vn:8000/OA_MEDIA/fwkhp_formsfunc.gif">
          <a:hlinkClick xmlns:r="http://schemas.openxmlformats.org/officeDocument/2006/relationships" r:id="rId23"/>
          <a:extLst>
            <a:ext uri="{FF2B5EF4-FFF2-40B4-BE49-F238E27FC236}">
              <a16:creationId xmlns:a16="http://schemas.microsoft.com/office/drawing/2014/main" xmlns="" id="{00000000-0008-0000-1D00-00004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79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xdr:row>
      <xdr:rowOff>0</xdr:rowOff>
    </xdr:from>
    <xdr:to>
      <xdr:col>2</xdr:col>
      <xdr:colOff>200025</xdr:colOff>
      <xdr:row>21</xdr:row>
      <xdr:rowOff>38100</xdr:rowOff>
    </xdr:to>
    <xdr:pic>
      <xdr:nvPicPr>
        <xdr:cNvPr id="78" name="Picture 77" descr="http://ebs.toyotavn.com.vn:8000/OA_HTML/cabo/images/t.gif">
          <a:extLst>
            <a:ext uri="{FF2B5EF4-FFF2-40B4-BE49-F238E27FC236}">
              <a16:creationId xmlns:a16="http://schemas.microsoft.com/office/drawing/2014/main" xmlns="" id="{00000000-0008-0000-1D00-00004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796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38100</xdr:colOff>
      <xdr:row>22</xdr:row>
      <xdr:rowOff>38100</xdr:rowOff>
    </xdr:to>
    <xdr:pic>
      <xdr:nvPicPr>
        <xdr:cNvPr id="79" name="Picture 78" descr="http://ebs.toyotavn.com.vn:8000/OA_HTML/cabo/images/t.gif">
          <a:extLst>
            <a:ext uri="{FF2B5EF4-FFF2-40B4-BE49-F238E27FC236}">
              <a16:creationId xmlns:a16="http://schemas.microsoft.com/office/drawing/2014/main" xmlns="" id="{00000000-0008-0000-1D00-00004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853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152400</xdr:colOff>
      <xdr:row>22</xdr:row>
      <xdr:rowOff>152400</xdr:rowOff>
    </xdr:to>
    <xdr:pic>
      <xdr:nvPicPr>
        <xdr:cNvPr id="80" name="Picture 79" descr="http://ebs.toyotavn.com.vn:8000/OA_MEDIA/fwkhp_formsfunc.gif">
          <a:hlinkClick xmlns:r="http://schemas.openxmlformats.org/officeDocument/2006/relationships" r:id="rId24"/>
          <a:extLst>
            <a:ext uri="{FF2B5EF4-FFF2-40B4-BE49-F238E27FC236}">
              <a16:creationId xmlns:a16="http://schemas.microsoft.com/office/drawing/2014/main" xmlns="" id="{00000000-0008-0000-1D00-00005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853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xdr:row>
      <xdr:rowOff>0</xdr:rowOff>
    </xdr:from>
    <xdr:to>
      <xdr:col>2</xdr:col>
      <xdr:colOff>200025</xdr:colOff>
      <xdr:row>22</xdr:row>
      <xdr:rowOff>38100</xdr:rowOff>
    </xdr:to>
    <xdr:pic>
      <xdr:nvPicPr>
        <xdr:cNvPr id="81" name="Picture 80" descr="http://ebs.toyotavn.com.vn:8000/OA_HTML/cabo/images/t.gif">
          <a:extLst>
            <a:ext uri="{FF2B5EF4-FFF2-40B4-BE49-F238E27FC236}">
              <a16:creationId xmlns:a16="http://schemas.microsoft.com/office/drawing/2014/main" xmlns="" id="{00000000-0008-0000-1D00-00005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853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38100</xdr:colOff>
      <xdr:row>23</xdr:row>
      <xdr:rowOff>38100</xdr:rowOff>
    </xdr:to>
    <xdr:pic>
      <xdr:nvPicPr>
        <xdr:cNvPr id="82" name="Picture 81" descr="http://ebs.toyotavn.com.vn:8000/OA_HTML/cabo/images/t.gif">
          <a:extLst>
            <a:ext uri="{FF2B5EF4-FFF2-40B4-BE49-F238E27FC236}">
              <a16:creationId xmlns:a16="http://schemas.microsoft.com/office/drawing/2014/main" xmlns="" id="{00000000-0008-0000-1D00-00005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910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152400</xdr:colOff>
      <xdr:row>23</xdr:row>
      <xdr:rowOff>152400</xdr:rowOff>
    </xdr:to>
    <xdr:pic>
      <xdr:nvPicPr>
        <xdr:cNvPr id="83" name="Picture 82" descr="http://ebs.toyotavn.com.vn:8000/OA_MEDIA/fwkhp_formsfunc.gif">
          <a:hlinkClick xmlns:r="http://schemas.openxmlformats.org/officeDocument/2006/relationships" r:id="rId25"/>
          <a:extLst>
            <a:ext uri="{FF2B5EF4-FFF2-40B4-BE49-F238E27FC236}">
              <a16:creationId xmlns:a16="http://schemas.microsoft.com/office/drawing/2014/main" xmlns="" id="{00000000-0008-0000-1D00-00005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910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xdr:row>
      <xdr:rowOff>0</xdr:rowOff>
    </xdr:from>
    <xdr:to>
      <xdr:col>2</xdr:col>
      <xdr:colOff>200025</xdr:colOff>
      <xdr:row>23</xdr:row>
      <xdr:rowOff>38100</xdr:rowOff>
    </xdr:to>
    <xdr:pic>
      <xdr:nvPicPr>
        <xdr:cNvPr id="84" name="Picture 83" descr="http://ebs.toyotavn.com.vn:8000/OA_HTML/cabo/images/t.gif">
          <a:extLst>
            <a:ext uri="{FF2B5EF4-FFF2-40B4-BE49-F238E27FC236}">
              <a16:creationId xmlns:a16="http://schemas.microsoft.com/office/drawing/2014/main" xmlns="" id="{00000000-0008-0000-1D00-00005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910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38100</xdr:colOff>
      <xdr:row>24</xdr:row>
      <xdr:rowOff>38100</xdr:rowOff>
    </xdr:to>
    <xdr:pic>
      <xdr:nvPicPr>
        <xdr:cNvPr id="85" name="Picture 84" descr="http://ebs.toyotavn.com.vn:8000/OA_HTML/cabo/images/t.gif">
          <a:extLst>
            <a:ext uri="{FF2B5EF4-FFF2-40B4-BE49-F238E27FC236}">
              <a16:creationId xmlns:a16="http://schemas.microsoft.com/office/drawing/2014/main" xmlns="" id="{00000000-0008-0000-1D00-00005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967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152400</xdr:colOff>
      <xdr:row>24</xdr:row>
      <xdr:rowOff>152400</xdr:rowOff>
    </xdr:to>
    <xdr:pic>
      <xdr:nvPicPr>
        <xdr:cNvPr id="86" name="Picture 85" descr="http://ebs.toyotavn.com.vn:8000/OA_MEDIA/fwkhp_formsfunc.gif">
          <a:hlinkClick xmlns:r="http://schemas.openxmlformats.org/officeDocument/2006/relationships" r:id="rId26"/>
          <a:extLst>
            <a:ext uri="{FF2B5EF4-FFF2-40B4-BE49-F238E27FC236}">
              <a16:creationId xmlns:a16="http://schemas.microsoft.com/office/drawing/2014/main" xmlns="" id="{00000000-0008-0000-1D00-00005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967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xdr:row>
      <xdr:rowOff>0</xdr:rowOff>
    </xdr:from>
    <xdr:to>
      <xdr:col>2</xdr:col>
      <xdr:colOff>200025</xdr:colOff>
      <xdr:row>24</xdr:row>
      <xdr:rowOff>38100</xdr:rowOff>
    </xdr:to>
    <xdr:pic>
      <xdr:nvPicPr>
        <xdr:cNvPr id="87" name="Picture 86" descr="http://ebs.toyotavn.com.vn:8000/OA_HTML/cabo/images/t.gif">
          <a:extLst>
            <a:ext uri="{FF2B5EF4-FFF2-40B4-BE49-F238E27FC236}">
              <a16:creationId xmlns:a16="http://schemas.microsoft.com/office/drawing/2014/main" xmlns="" id="{00000000-0008-0000-1D00-00005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967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38100</xdr:colOff>
      <xdr:row>25</xdr:row>
      <xdr:rowOff>38100</xdr:rowOff>
    </xdr:to>
    <xdr:pic>
      <xdr:nvPicPr>
        <xdr:cNvPr id="88" name="Picture 87" descr="http://ebs.toyotavn.com.vn:8000/OA_HTML/cabo/images/t.gif">
          <a:extLst>
            <a:ext uri="{FF2B5EF4-FFF2-40B4-BE49-F238E27FC236}">
              <a16:creationId xmlns:a16="http://schemas.microsoft.com/office/drawing/2014/main" xmlns="" id="{00000000-0008-0000-1D00-00005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044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152400</xdr:colOff>
      <xdr:row>25</xdr:row>
      <xdr:rowOff>152400</xdr:rowOff>
    </xdr:to>
    <xdr:pic>
      <xdr:nvPicPr>
        <xdr:cNvPr id="89" name="Picture 88" descr="http://ebs.toyotavn.com.vn:8000/OA_MEDIA/fwkhp_formsfunc.gif">
          <a:hlinkClick xmlns:r="http://schemas.openxmlformats.org/officeDocument/2006/relationships" r:id="rId27"/>
          <a:extLst>
            <a:ext uri="{FF2B5EF4-FFF2-40B4-BE49-F238E27FC236}">
              <a16:creationId xmlns:a16="http://schemas.microsoft.com/office/drawing/2014/main" xmlns="" id="{00000000-0008-0000-1D00-00005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044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xdr:row>
      <xdr:rowOff>0</xdr:rowOff>
    </xdr:from>
    <xdr:to>
      <xdr:col>2</xdr:col>
      <xdr:colOff>200025</xdr:colOff>
      <xdr:row>25</xdr:row>
      <xdr:rowOff>38100</xdr:rowOff>
    </xdr:to>
    <xdr:pic>
      <xdr:nvPicPr>
        <xdr:cNvPr id="90" name="Picture 89" descr="http://ebs.toyotavn.com.vn:8000/OA_HTML/cabo/images/t.gif">
          <a:extLst>
            <a:ext uri="{FF2B5EF4-FFF2-40B4-BE49-F238E27FC236}">
              <a16:creationId xmlns:a16="http://schemas.microsoft.com/office/drawing/2014/main" xmlns="" id="{00000000-0008-0000-1D00-00005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044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38100</xdr:colOff>
      <xdr:row>26</xdr:row>
      <xdr:rowOff>38100</xdr:rowOff>
    </xdr:to>
    <xdr:pic>
      <xdr:nvPicPr>
        <xdr:cNvPr id="91" name="Picture 90" descr="http://ebs.toyotavn.com.vn:8000/OA_HTML/cabo/images/t.gif">
          <a:extLst>
            <a:ext uri="{FF2B5EF4-FFF2-40B4-BE49-F238E27FC236}">
              <a16:creationId xmlns:a16="http://schemas.microsoft.com/office/drawing/2014/main" xmlns="" id="{00000000-0008-0000-1D00-00005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082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152400</xdr:colOff>
      <xdr:row>26</xdr:row>
      <xdr:rowOff>152400</xdr:rowOff>
    </xdr:to>
    <xdr:pic>
      <xdr:nvPicPr>
        <xdr:cNvPr id="92" name="Picture 91" descr="http://ebs.toyotavn.com.vn:8000/OA_MEDIA/fwkhp_formsfunc.gif">
          <a:hlinkClick xmlns:r="http://schemas.openxmlformats.org/officeDocument/2006/relationships" r:id="rId28"/>
          <a:extLst>
            <a:ext uri="{FF2B5EF4-FFF2-40B4-BE49-F238E27FC236}">
              <a16:creationId xmlns:a16="http://schemas.microsoft.com/office/drawing/2014/main" xmlns="" id="{00000000-0008-0000-1D00-00005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08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xdr:row>
      <xdr:rowOff>0</xdr:rowOff>
    </xdr:from>
    <xdr:to>
      <xdr:col>2</xdr:col>
      <xdr:colOff>200025</xdr:colOff>
      <xdr:row>26</xdr:row>
      <xdr:rowOff>38100</xdr:rowOff>
    </xdr:to>
    <xdr:pic>
      <xdr:nvPicPr>
        <xdr:cNvPr id="93" name="Picture 92" descr="http://ebs.toyotavn.com.vn:8000/OA_HTML/cabo/images/t.gif">
          <a:extLst>
            <a:ext uri="{FF2B5EF4-FFF2-40B4-BE49-F238E27FC236}">
              <a16:creationId xmlns:a16="http://schemas.microsoft.com/office/drawing/2014/main" xmlns="" id="{00000000-0008-0000-1D00-00005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082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38100</xdr:colOff>
      <xdr:row>27</xdr:row>
      <xdr:rowOff>38100</xdr:rowOff>
    </xdr:to>
    <xdr:pic>
      <xdr:nvPicPr>
        <xdr:cNvPr id="94" name="Picture 93" descr="http://ebs.toyotavn.com.vn:8000/OA_HTML/cabo/images/t.gif">
          <a:extLst>
            <a:ext uri="{FF2B5EF4-FFF2-40B4-BE49-F238E27FC236}">
              <a16:creationId xmlns:a16="http://schemas.microsoft.com/office/drawing/2014/main" xmlns="" id="{00000000-0008-0000-1D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139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152400</xdr:colOff>
      <xdr:row>27</xdr:row>
      <xdr:rowOff>152400</xdr:rowOff>
    </xdr:to>
    <xdr:pic>
      <xdr:nvPicPr>
        <xdr:cNvPr id="95" name="Picture 94" descr="http://ebs.toyotavn.com.vn:8000/OA_MEDIA/fwkhp_formsfunc.gif">
          <a:hlinkClick xmlns:r="http://schemas.openxmlformats.org/officeDocument/2006/relationships" r:id="rId29"/>
          <a:extLst>
            <a:ext uri="{FF2B5EF4-FFF2-40B4-BE49-F238E27FC236}">
              <a16:creationId xmlns:a16="http://schemas.microsoft.com/office/drawing/2014/main" xmlns="" id="{00000000-0008-0000-1D00-00005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139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xdr:row>
      <xdr:rowOff>0</xdr:rowOff>
    </xdr:from>
    <xdr:to>
      <xdr:col>2</xdr:col>
      <xdr:colOff>200025</xdr:colOff>
      <xdr:row>27</xdr:row>
      <xdr:rowOff>38100</xdr:rowOff>
    </xdr:to>
    <xdr:pic>
      <xdr:nvPicPr>
        <xdr:cNvPr id="96" name="Picture 95" descr="http://ebs.toyotavn.com.vn:8000/OA_HTML/cabo/images/t.gif">
          <a:extLst>
            <a:ext uri="{FF2B5EF4-FFF2-40B4-BE49-F238E27FC236}">
              <a16:creationId xmlns:a16="http://schemas.microsoft.com/office/drawing/2014/main" xmlns="" id="{00000000-0008-0000-1D00-00006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139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95250</xdr:colOff>
      <xdr:row>28</xdr:row>
      <xdr:rowOff>95250</xdr:rowOff>
    </xdr:to>
    <xdr:pic>
      <xdr:nvPicPr>
        <xdr:cNvPr id="97" name="Picture 96" descr="http://ebs.toyotavn.com.vn:8000/OA_HTML/cabo/images/t.gif">
          <a:extLst>
            <a:ext uri="{FF2B5EF4-FFF2-40B4-BE49-F238E27FC236}">
              <a16:creationId xmlns:a16="http://schemas.microsoft.com/office/drawing/2014/main" xmlns="" id="{00000000-0008-0000-1D00-00006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2155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38100</xdr:colOff>
      <xdr:row>29</xdr:row>
      <xdr:rowOff>38100</xdr:rowOff>
    </xdr:to>
    <xdr:pic>
      <xdr:nvPicPr>
        <xdr:cNvPr id="98" name="Picture 97" descr="http://ebs.toyotavn.com.vn:8000/OA_HTML/cabo/images/t.gif">
          <a:extLst>
            <a:ext uri="{FF2B5EF4-FFF2-40B4-BE49-F238E27FC236}">
              <a16:creationId xmlns:a16="http://schemas.microsoft.com/office/drawing/2014/main" xmlns="" id="{00000000-0008-0000-1D00-00006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234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38100</xdr:colOff>
      <xdr:row>30</xdr:row>
      <xdr:rowOff>38100</xdr:rowOff>
    </xdr:to>
    <xdr:pic>
      <xdr:nvPicPr>
        <xdr:cNvPr id="99" name="Picture 98" descr="http://ebs.toyotavn.com.vn:8000/OA_HTML/cabo/images/t.gif">
          <a:extLst>
            <a:ext uri="{FF2B5EF4-FFF2-40B4-BE49-F238E27FC236}">
              <a16:creationId xmlns:a16="http://schemas.microsoft.com/office/drawing/2014/main" xmlns="" id="{00000000-0008-0000-1D00-00006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272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152400</xdr:colOff>
      <xdr:row>30</xdr:row>
      <xdr:rowOff>152400</xdr:rowOff>
    </xdr:to>
    <xdr:pic>
      <xdr:nvPicPr>
        <xdr:cNvPr id="100" name="Picture 99" descr="http://ebs.toyotavn.com.vn:8000/OA_MEDIA/fwkhp_formsfunc.gif">
          <a:hlinkClick xmlns:r="http://schemas.openxmlformats.org/officeDocument/2006/relationships" r:id="rId30"/>
          <a:extLst>
            <a:ext uri="{FF2B5EF4-FFF2-40B4-BE49-F238E27FC236}">
              <a16:creationId xmlns:a16="http://schemas.microsoft.com/office/drawing/2014/main" xmlns="" id="{00000000-0008-0000-1D00-00006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27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xdr:row>
      <xdr:rowOff>0</xdr:rowOff>
    </xdr:from>
    <xdr:to>
      <xdr:col>2</xdr:col>
      <xdr:colOff>200025</xdr:colOff>
      <xdr:row>30</xdr:row>
      <xdr:rowOff>38100</xdr:rowOff>
    </xdr:to>
    <xdr:pic>
      <xdr:nvPicPr>
        <xdr:cNvPr id="101" name="Picture 100" descr="http://ebs.toyotavn.com.vn:8000/OA_HTML/cabo/images/t.gif">
          <a:extLst>
            <a:ext uri="{FF2B5EF4-FFF2-40B4-BE49-F238E27FC236}">
              <a16:creationId xmlns:a16="http://schemas.microsoft.com/office/drawing/2014/main" xmlns="" id="{00000000-0008-0000-1D00-00006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272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38100</xdr:colOff>
      <xdr:row>31</xdr:row>
      <xdr:rowOff>38100</xdr:rowOff>
    </xdr:to>
    <xdr:pic>
      <xdr:nvPicPr>
        <xdr:cNvPr id="102" name="Picture 101" descr="http://ebs.toyotavn.com.vn:8000/OA_HTML/cabo/images/t.gif">
          <a:extLst>
            <a:ext uri="{FF2B5EF4-FFF2-40B4-BE49-F238E27FC236}">
              <a16:creationId xmlns:a16="http://schemas.microsoft.com/office/drawing/2014/main" xmlns="" id="{00000000-0008-0000-1D00-00006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291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152400</xdr:colOff>
      <xdr:row>31</xdr:row>
      <xdr:rowOff>152400</xdr:rowOff>
    </xdr:to>
    <xdr:pic>
      <xdr:nvPicPr>
        <xdr:cNvPr id="103" name="Picture 102" descr="http://ebs.toyotavn.com.vn:8000/OA_MEDIA/fwkhp_formsfunc.gif">
          <a:hlinkClick xmlns:r="http://schemas.openxmlformats.org/officeDocument/2006/relationships" r:id="rId31"/>
          <a:extLst>
            <a:ext uri="{FF2B5EF4-FFF2-40B4-BE49-F238E27FC236}">
              <a16:creationId xmlns:a16="http://schemas.microsoft.com/office/drawing/2014/main" xmlns="" id="{00000000-0008-0000-1D00-00006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291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xdr:row>
      <xdr:rowOff>0</xdr:rowOff>
    </xdr:from>
    <xdr:to>
      <xdr:col>2</xdr:col>
      <xdr:colOff>200025</xdr:colOff>
      <xdr:row>31</xdr:row>
      <xdr:rowOff>38100</xdr:rowOff>
    </xdr:to>
    <xdr:pic>
      <xdr:nvPicPr>
        <xdr:cNvPr id="104" name="Picture 103" descr="http://ebs.toyotavn.com.vn:8000/OA_HTML/cabo/images/t.gif">
          <a:extLst>
            <a:ext uri="{FF2B5EF4-FFF2-40B4-BE49-F238E27FC236}">
              <a16:creationId xmlns:a16="http://schemas.microsoft.com/office/drawing/2014/main" xmlns="" id="{00000000-0008-0000-1D00-00006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291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38100</xdr:colOff>
      <xdr:row>32</xdr:row>
      <xdr:rowOff>38100</xdr:rowOff>
    </xdr:to>
    <xdr:pic>
      <xdr:nvPicPr>
        <xdr:cNvPr id="105" name="Picture 104" descr="http://ebs.toyotavn.com.vn:8000/OA_HTML/cabo/images/t.gif">
          <a:extLst>
            <a:ext uri="{FF2B5EF4-FFF2-40B4-BE49-F238E27FC236}">
              <a16:creationId xmlns:a16="http://schemas.microsoft.com/office/drawing/2014/main" xmlns="" id="{00000000-0008-0000-1D00-00006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310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152400</xdr:colOff>
      <xdr:row>32</xdr:row>
      <xdr:rowOff>152400</xdr:rowOff>
    </xdr:to>
    <xdr:pic>
      <xdr:nvPicPr>
        <xdr:cNvPr id="106" name="Picture 105" descr="http://ebs.toyotavn.com.vn:8000/OA_MEDIA/fwkhp_formsfunc.gif">
          <a:hlinkClick xmlns:r="http://schemas.openxmlformats.org/officeDocument/2006/relationships" r:id="rId32"/>
          <a:extLst>
            <a:ext uri="{FF2B5EF4-FFF2-40B4-BE49-F238E27FC236}">
              <a16:creationId xmlns:a16="http://schemas.microsoft.com/office/drawing/2014/main" xmlns="" id="{00000000-0008-0000-1D00-00006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310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32</xdr:row>
      <xdr:rowOff>0</xdr:rowOff>
    </xdr:from>
    <xdr:to>
      <xdr:col>2</xdr:col>
      <xdr:colOff>200025</xdr:colOff>
      <xdr:row>32</xdr:row>
      <xdr:rowOff>38100</xdr:rowOff>
    </xdr:to>
    <xdr:pic>
      <xdr:nvPicPr>
        <xdr:cNvPr id="107" name="Picture 106" descr="http://ebs.toyotavn.com.vn:8000/OA_HTML/cabo/images/t.gif">
          <a:extLst>
            <a:ext uri="{FF2B5EF4-FFF2-40B4-BE49-F238E27FC236}">
              <a16:creationId xmlns:a16="http://schemas.microsoft.com/office/drawing/2014/main" xmlns="" id="{00000000-0008-0000-1D00-00006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310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38100</xdr:colOff>
      <xdr:row>33</xdr:row>
      <xdr:rowOff>38100</xdr:rowOff>
    </xdr:to>
    <xdr:pic>
      <xdr:nvPicPr>
        <xdr:cNvPr id="108" name="Picture 107" descr="http://ebs.toyotavn.com.vn:8000/OA_HTML/cabo/images/t.gif">
          <a:extLst>
            <a:ext uri="{FF2B5EF4-FFF2-40B4-BE49-F238E27FC236}">
              <a16:creationId xmlns:a16="http://schemas.microsoft.com/office/drawing/2014/main" xmlns="" id="{00000000-0008-0000-1D00-00006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38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152400</xdr:colOff>
      <xdr:row>33</xdr:row>
      <xdr:rowOff>152400</xdr:rowOff>
    </xdr:to>
    <xdr:pic>
      <xdr:nvPicPr>
        <xdr:cNvPr id="109" name="Picture 108" descr="http://ebs.toyotavn.com.vn:8000/OA_MEDIA/fwkhp_formsfunc.gif">
          <a:hlinkClick xmlns:r="http://schemas.openxmlformats.org/officeDocument/2006/relationships" r:id="rId33"/>
          <a:extLst>
            <a:ext uri="{FF2B5EF4-FFF2-40B4-BE49-F238E27FC236}">
              <a16:creationId xmlns:a16="http://schemas.microsoft.com/office/drawing/2014/main" xmlns="" id="{00000000-0008-0000-1D00-00006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38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33</xdr:row>
      <xdr:rowOff>0</xdr:rowOff>
    </xdr:from>
    <xdr:to>
      <xdr:col>2</xdr:col>
      <xdr:colOff>200025</xdr:colOff>
      <xdr:row>33</xdr:row>
      <xdr:rowOff>38100</xdr:rowOff>
    </xdr:to>
    <xdr:pic>
      <xdr:nvPicPr>
        <xdr:cNvPr id="110" name="Picture 109" descr="http://ebs.toyotavn.com.vn:8000/OA_HTML/cabo/images/t.gif">
          <a:extLst>
            <a:ext uri="{FF2B5EF4-FFF2-40B4-BE49-F238E27FC236}">
              <a16:creationId xmlns:a16="http://schemas.microsoft.com/office/drawing/2014/main" xmlns="" id="{00000000-0008-0000-1D00-00006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38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38100</xdr:colOff>
      <xdr:row>34</xdr:row>
      <xdr:rowOff>38100</xdr:rowOff>
    </xdr:to>
    <xdr:pic>
      <xdr:nvPicPr>
        <xdr:cNvPr id="111" name="Picture 110" descr="http://ebs.toyotavn.com.vn:8000/OA_HTML/cabo/images/t.gif">
          <a:extLst>
            <a:ext uri="{FF2B5EF4-FFF2-40B4-BE49-F238E27FC236}">
              <a16:creationId xmlns:a16="http://schemas.microsoft.com/office/drawing/2014/main" xmlns="" id="{00000000-0008-0000-1D00-00006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425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152400</xdr:colOff>
      <xdr:row>34</xdr:row>
      <xdr:rowOff>152400</xdr:rowOff>
    </xdr:to>
    <xdr:pic>
      <xdr:nvPicPr>
        <xdr:cNvPr id="112" name="Picture 111" descr="http://ebs.toyotavn.com.vn:8000/OA_MEDIA/fwkhp_formsfunc.gif">
          <a:hlinkClick xmlns:r="http://schemas.openxmlformats.org/officeDocument/2006/relationships" r:id="rId34"/>
          <a:extLst>
            <a:ext uri="{FF2B5EF4-FFF2-40B4-BE49-F238E27FC236}">
              <a16:creationId xmlns:a16="http://schemas.microsoft.com/office/drawing/2014/main" xmlns="" id="{00000000-0008-0000-1D00-00007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425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34</xdr:row>
      <xdr:rowOff>0</xdr:rowOff>
    </xdr:from>
    <xdr:to>
      <xdr:col>2</xdr:col>
      <xdr:colOff>200025</xdr:colOff>
      <xdr:row>34</xdr:row>
      <xdr:rowOff>38100</xdr:rowOff>
    </xdr:to>
    <xdr:pic>
      <xdr:nvPicPr>
        <xdr:cNvPr id="113" name="Picture 112" descr="http://ebs.toyotavn.com.vn:8000/OA_HTML/cabo/images/t.gif">
          <a:extLst>
            <a:ext uri="{FF2B5EF4-FFF2-40B4-BE49-F238E27FC236}">
              <a16:creationId xmlns:a16="http://schemas.microsoft.com/office/drawing/2014/main" xmlns="" id="{00000000-0008-0000-1D00-00007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425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38100</xdr:colOff>
      <xdr:row>35</xdr:row>
      <xdr:rowOff>38100</xdr:rowOff>
    </xdr:to>
    <xdr:pic>
      <xdr:nvPicPr>
        <xdr:cNvPr id="114" name="Picture 113" descr="http://ebs.toyotavn.com.vn:8000/OA_HTML/cabo/images/t.gif">
          <a:extLst>
            <a:ext uri="{FF2B5EF4-FFF2-40B4-BE49-F238E27FC236}">
              <a16:creationId xmlns:a16="http://schemas.microsoft.com/office/drawing/2014/main" xmlns="" id="{00000000-0008-0000-1D00-00007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482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152400</xdr:colOff>
      <xdr:row>35</xdr:row>
      <xdr:rowOff>152400</xdr:rowOff>
    </xdr:to>
    <xdr:pic>
      <xdr:nvPicPr>
        <xdr:cNvPr id="115" name="Picture 114" descr="http://ebs.toyotavn.com.vn:8000/OA_MEDIA/fwkhp_formsfunc.gif">
          <a:hlinkClick xmlns:r="http://schemas.openxmlformats.org/officeDocument/2006/relationships" r:id="rId35"/>
          <a:extLst>
            <a:ext uri="{FF2B5EF4-FFF2-40B4-BE49-F238E27FC236}">
              <a16:creationId xmlns:a16="http://schemas.microsoft.com/office/drawing/2014/main" xmlns="" id="{00000000-0008-0000-1D00-00007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482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35</xdr:row>
      <xdr:rowOff>0</xdr:rowOff>
    </xdr:from>
    <xdr:to>
      <xdr:col>2</xdr:col>
      <xdr:colOff>200025</xdr:colOff>
      <xdr:row>35</xdr:row>
      <xdr:rowOff>38100</xdr:rowOff>
    </xdr:to>
    <xdr:pic>
      <xdr:nvPicPr>
        <xdr:cNvPr id="116" name="Picture 115" descr="http://ebs.toyotavn.com.vn:8000/OA_HTML/cabo/images/t.gif">
          <a:extLst>
            <a:ext uri="{FF2B5EF4-FFF2-40B4-BE49-F238E27FC236}">
              <a16:creationId xmlns:a16="http://schemas.microsoft.com/office/drawing/2014/main" xmlns="" id="{00000000-0008-0000-1D00-00007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482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38100</xdr:colOff>
      <xdr:row>36</xdr:row>
      <xdr:rowOff>38100</xdr:rowOff>
    </xdr:to>
    <xdr:pic>
      <xdr:nvPicPr>
        <xdr:cNvPr id="117" name="Picture 116" descr="http://ebs.toyotavn.com.vn:8000/OA_HTML/cabo/images/t.gif">
          <a:extLst>
            <a:ext uri="{FF2B5EF4-FFF2-40B4-BE49-F238E27FC236}">
              <a16:creationId xmlns:a16="http://schemas.microsoft.com/office/drawing/2014/main" xmlns="" id="{00000000-0008-0000-1D00-00007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577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152400</xdr:colOff>
      <xdr:row>36</xdr:row>
      <xdr:rowOff>152400</xdr:rowOff>
    </xdr:to>
    <xdr:pic>
      <xdr:nvPicPr>
        <xdr:cNvPr id="118" name="Picture 117" descr="http://ebs.toyotavn.com.vn:8000/OA_MEDIA/fwkhp_formsfunc.gif">
          <a:hlinkClick xmlns:r="http://schemas.openxmlformats.org/officeDocument/2006/relationships" r:id="rId36"/>
          <a:extLst>
            <a:ext uri="{FF2B5EF4-FFF2-40B4-BE49-F238E27FC236}">
              <a16:creationId xmlns:a16="http://schemas.microsoft.com/office/drawing/2014/main" xmlns="" id="{00000000-0008-0000-1D00-00007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577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36</xdr:row>
      <xdr:rowOff>0</xdr:rowOff>
    </xdr:from>
    <xdr:to>
      <xdr:col>2</xdr:col>
      <xdr:colOff>200025</xdr:colOff>
      <xdr:row>36</xdr:row>
      <xdr:rowOff>38100</xdr:rowOff>
    </xdr:to>
    <xdr:pic>
      <xdr:nvPicPr>
        <xdr:cNvPr id="119" name="Picture 118" descr="http://ebs.toyotavn.com.vn:8000/OA_HTML/cabo/images/t.gif">
          <a:extLst>
            <a:ext uri="{FF2B5EF4-FFF2-40B4-BE49-F238E27FC236}">
              <a16:creationId xmlns:a16="http://schemas.microsoft.com/office/drawing/2014/main" xmlns="" id="{00000000-0008-0000-1D00-00007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577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95250</xdr:colOff>
      <xdr:row>37</xdr:row>
      <xdr:rowOff>95250</xdr:rowOff>
    </xdr:to>
    <xdr:pic>
      <xdr:nvPicPr>
        <xdr:cNvPr id="120" name="Picture 119" descr="http://ebs.toyotavn.com.vn:8000/OA_HTML/cabo/images/t.gif">
          <a:extLst>
            <a:ext uri="{FF2B5EF4-FFF2-40B4-BE49-F238E27FC236}">
              <a16:creationId xmlns:a16="http://schemas.microsoft.com/office/drawing/2014/main" xmlns="" id="{00000000-0008-0000-1D00-00007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6727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38100</xdr:colOff>
      <xdr:row>38</xdr:row>
      <xdr:rowOff>38100</xdr:rowOff>
    </xdr:to>
    <xdr:pic>
      <xdr:nvPicPr>
        <xdr:cNvPr id="121" name="Picture 120" descr="http://ebs.toyotavn.com.vn:8000/OA_HTML/cabo/images/t.gif">
          <a:extLst>
            <a:ext uri="{FF2B5EF4-FFF2-40B4-BE49-F238E27FC236}">
              <a16:creationId xmlns:a16="http://schemas.microsoft.com/office/drawing/2014/main" xmlns="" id="{00000000-0008-0000-1D00-00007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691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38100</xdr:colOff>
      <xdr:row>39</xdr:row>
      <xdr:rowOff>38100</xdr:rowOff>
    </xdr:to>
    <xdr:pic>
      <xdr:nvPicPr>
        <xdr:cNvPr id="122" name="Picture 121" descr="http://ebs.toyotavn.com.vn:8000/OA_HTML/cabo/images/t.gif">
          <a:extLst>
            <a:ext uri="{FF2B5EF4-FFF2-40B4-BE49-F238E27FC236}">
              <a16:creationId xmlns:a16="http://schemas.microsoft.com/office/drawing/2014/main" xmlns="" id="{00000000-0008-0000-1D00-00007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710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152400</xdr:colOff>
      <xdr:row>39</xdr:row>
      <xdr:rowOff>152400</xdr:rowOff>
    </xdr:to>
    <xdr:pic>
      <xdr:nvPicPr>
        <xdr:cNvPr id="123" name="Picture 122" descr="http://ebs.toyotavn.com.vn:8000/OA_MEDIA/fwkhp_formsfunc.gif">
          <a:hlinkClick xmlns:r="http://schemas.openxmlformats.org/officeDocument/2006/relationships" r:id="rId37"/>
          <a:extLst>
            <a:ext uri="{FF2B5EF4-FFF2-40B4-BE49-F238E27FC236}">
              <a16:creationId xmlns:a16="http://schemas.microsoft.com/office/drawing/2014/main" xmlns="" id="{00000000-0008-0000-1D00-00007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71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39</xdr:row>
      <xdr:rowOff>0</xdr:rowOff>
    </xdr:from>
    <xdr:to>
      <xdr:col>2</xdr:col>
      <xdr:colOff>200025</xdr:colOff>
      <xdr:row>39</xdr:row>
      <xdr:rowOff>38100</xdr:rowOff>
    </xdr:to>
    <xdr:pic>
      <xdr:nvPicPr>
        <xdr:cNvPr id="124" name="Picture 123" descr="http://ebs.toyotavn.com.vn:8000/OA_HTML/cabo/images/t.gif">
          <a:extLst>
            <a:ext uri="{FF2B5EF4-FFF2-40B4-BE49-F238E27FC236}">
              <a16:creationId xmlns:a16="http://schemas.microsoft.com/office/drawing/2014/main" xmlns="" id="{00000000-0008-0000-1D00-00007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710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38100</xdr:colOff>
      <xdr:row>40</xdr:row>
      <xdr:rowOff>38100</xdr:rowOff>
    </xdr:to>
    <xdr:pic>
      <xdr:nvPicPr>
        <xdr:cNvPr id="125" name="Picture 124" descr="http://ebs.toyotavn.com.vn:8000/OA_HTML/cabo/images/t.gif">
          <a:extLst>
            <a:ext uri="{FF2B5EF4-FFF2-40B4-BE49-F238E27FC236}">
              <a16:creationId xmlns:a16="http://schemas.microsoft.com/office/drawing/2014/main" xmlns="" id="{00000000-0008-0000-1D00-00007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748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152400</xdr:colOff>
      <xdr:row>40</xdr:row>
      <xdr:rowOff>152400</xdr:rowOff>
    </xdr:to>
    <xdr:pic>
      <xdr:nvPicPr>
        <xdr:cNvPr id="126" name="Picture 125" descr="http://ebs.toyotavn.com.vn:8000/OA_MEDIA/fwkhp_formsfunc.gif">
          <a:hlinkClick xmlns:r="http://schemas.openxmlformats.org/officeDocument/2006/relationships" r:id="rId38"/>
          <a:extLst>
            <a:ext uri="{FF2B5EF4-FFF2-40B4-BE49-F238E27FC236}">
              <a16:creationId xmlns:a16="http://schemas.microsoft.com/office/drawing/2014/main" xmlns="" id="{00000000-0008-0000-1D00-00007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748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40</xdr:row>
      <xdr:rowOff>0</xdr:rowOff>
    </xdr:from>
    <xdr:to>
      <xdr:col>2</xdr:col>
      <xdr:colOff>200025</xdr:colOff>
      <xdr:row>40</xdr:row>
      <xdr:rowOff>38100</xdr:rowOff>
    </xdr:to>
    <xdr:pic>
      <xdr:nvPicPr>
        <xdr:cNvPr id="127" name="Picture 126" descr="http://ebs.toyotavn.com.vn:8000/OA_HTML/cabo/images/t.gif">
          <a:extLst>
            <a:ext uri="{FF2B5EF4-FFF2-40B4-BE49-F238E27FC236}">
              <a16:creationId xmlns:a16="http://schemas.microsoft.com/office/drawing/2014/main" xmlns="" id="{00000000-0008-0000-1D00-00007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748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95250</xdr:colOff>
      <xdr:row>41</xdr:row>
      <xdr:rowOff>95250</xdr:rowOff>
    </xdr:to>
    <xdr:pic>
      <xdr:nvPicPr>
        <xdr:cNvPr id="128" name="Picture 127" descr="http://ebs.toyotavn.com.vn:8000/OA_HTML/cabo/images/t.gif">
          <a:extLst>
            <a:ext uri="{FF2B5EF4-FFF2-40B4-BE49-F238E27FC236}">
              <a16:creationId xmlns:a16="http://schemas.microsoft.com/office/drawing/2014/main" xmlns="" id="{00000000-0008-0000-1D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8060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38100</xdr:colOff>
      <xdr:row>42</xdr:row>
      <xdr:rowOff>38100</xdr:rowOff>
    </xdr:to>
    <xdr:pic>
      <xdr:nvPicPr>
        <xdr:cNvPr id="129" name="Picture 128" descr="http://ebs.toyotavn.com.vn:8000/OA_HTML/cabo/images/t.gif">
          <a:extLst>
            <a:ext uri="{FF2B5EF4-FFF2-40B4-BE49-F238E27FC236}">
              <a16:creationId xmlns:a16="http://schemas.microsoft.com/office/drawing/2014/main" xmlns="" id="{00000000-0008-0000-1D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825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38100</xdr:colOff>
      <xdr:row>43</xdr:row>
      <xdr:rowOff>38100</xdr:rowOff>
    </xdr:to>
    <xdr:pic>
      <xdr:nvPicPr>
        <xdr:cNvPr id="130" name="Picture 129" descr="http://ebs.toyotavn.com.vn:8000/OA_HTML/cabo/images/t.gif">
          <a:extLst>
            <a:ext uri="{FF2B5EF4-FFF2-40B4-BE49-F238E27FC236}">
              <a16:creationId xmlns:a16="http://schemas.microsoft.com/office/drawing/2014/main" xmlns="" id="{00000000-0008-0000-1D00-00008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863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152400</xdr:colOff>
      <xdr:row>43</xdr:row>
      <xdr:rowOff>152400</xdr:rowOff>
    </xdr:to>
    <xdr:pic>
      <xdr:nvPicPr>
        <xdr:cNvPr id="131" name="Picture 130" descr="http://ebs.toyotavn.com.vn:8000/OA_MEDIA/fwkhp_formsfunc.gif">
          <a:hlinkClick xmlns:r="http://schemas.openxmlformats.org/officeDocument/2006/relationships" r:id="rId39"/>
          <a:extLst>
            <a:ext uri="{FF2B5EF4-FFF2-40B4-BE49-F238E27FC236}">
              <a16:creationId xmlns:a16="http://schemas.microsoft.com/office/drawing/2014/main" xmlns="" id="{00000000-0008-0000-1D00-00008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863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43</xdr:row>
      <xdr:rowOff>0</xdr:rowOff>
    </xdr:from>
    <xdr:to>
      <xdr:col>2</xdr:col>
      <xdr:colOff>200025</xdr:colOff>
      <xdr:row>43</xdr:row>
      <xdr:rowOff>38100</xdr:rowOff>
    </xdr:to>
    <xdr:pic>
      <xdr:nvPicPr>
        <xdr:cNvPr id="132" name="Picture 131" descr="http://ebs.toyotavn.com.vn:8000/OA_HTML/cabo/images/t.gif">
          <a:extLst>
            <a:ext uri="{FF2B5EF4-FFF2-40B4-BE49-F238E27FC236}">
              <a16:creationId xmlns:a16="http://schemas.microsoft.com/office/drawing/2014/main" xmlns="" id="{00000000-0008-0000-1D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863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38100</xdr:colOff>
      <xdr:row>44</xdr:row>
      <xdr:rowOff>38100</xdr:rowOff>
    </xdr:to>
    <xdr:pic>
      <xdr:nvPicPr>
        <xdr:cNvPr id="133" name="Picture 132" descr="http://ebs.toyotavn.com.vn:8000/OA_HTML/cabo/images/t.gif">
          <a:extLst>
            <a:ext uri="{FF2B5EF4-FFF2-40B4-BE49-F238E27FC236}">
              <a16:creationId xmlns:a16="http://schemas.microsoft.com/office/drawing/2014/main" xmlns="" id="{00000000-0008-0000-1D00-00008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901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152400</xdr:colOff>
      <xdr:row>44</xdr:row>
      <xdr:rowOff>152400</xdr:rowOff>
    </xdr:to>
    <xdr:pic>
      <xdr:nvPicPr>
        <xdr:cNvPr id="134" name="Picture 133" descr="http://ebs.toyotavn.com.vn:8000/OA_MEDIA/fwkhp_formsfunc.gif">
          <a:hlinkClick xmlns:r="http://schemas.openxmlformats.org/officeDocument/2006/relationships" r:id="rId40"/>
          <a:extLst>
            <a:ext uri="{FF2B5EF4-FFF2-40B4-BE49-F238E27FC236}">
              <a16:creationId xmlns:a16="http://schemas.microsoft.com/office/drawing/2014/main" xmlns="" id="{00000000-0008-0000-1D00-00008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90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44</xdr:row>
      <xdr:rowOff>0</xdr:rowOff>
    </xdr:from>
    <xdr:to>
      <xdr:col>2</xdr:col>
      <xdr:colOff>200025</xdr:colOff>
      <xdr:row>44</xdr:row>
      <xdr:rowOff>38100</xdr:rowOff>
    </xdr:to>
    <xdr:pic>
      <xdr:nvPicPr>
        <xdr:cNvPr id="135" name="Picture 134" descr="http://ebs.toyotavn.com.vn:8000/OA_HTML/cabo/images/t.gif">
          <a:extLst>
            <a:ext uri="{FF2B5EF4-FFF2-40B4-BE49-F238E27FC236}">
              <a16:creationId xmlns:a16="http://schemas.microsoft.com/office/drawing/2014/main" xmlns="" id="{00000000-0008-0000-1D00-00008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901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38100</xdr:colOff>
      <xdr:row>45</xdr:row>
      <xdr:rowOff>38100</xdr:rowOff>
    </xdr:to>
    <xdr:pic>
      <xdr:nvPicPr>
        <xdr:cNvPr id="136" name="Picture 135" descr="http://ebs.toyotavn.com.vn:8000/OA_HTML/cabo/images/t.gif">
          <a:extLst>
            <a:ext uri="{FF2B5EF4-FFF2-40B4-BE49-F238E27FC236}">
              <a16:creationId xmlns:a16="http://schemas.microsoft.com/office/drawing/2014/main" xmlns="" id="{00000000-0008-0000-1D00-00008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977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152400</xdr:colOff>
      <xdr:row>45</xdr:row>
      <xdr:rowOff>152400</xdr:rowOff>
    </xdr:to>
    <xdr:pic>
      <xdr:nvPicPr>
        <xdr:cNvPr id="137" name="Picture 136" descr="http://ebs.toyotavn.com.vn:8000/OA_MEDIA/fwkhp_formsfunc.gif">
          <a:hlinkClick xmlns:r="http://schemas.openxmlformats.org/officeDocument/2006/relationships" r:id="rId41"/>
          <a:extLst>
            <a:ext uri="{FF2B5EF4-FFF2-40B4-BE49-F238E27FC236}">
              <a16:creationId xmlns:a16="http://schemas.microsoft.com/office/drawing/2014/main" xmlns="" id="{00000000-0008-0000-1D00-00008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297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45</xdr:row>
      <xdr:rowOff>0</xdr:rowOff>
    </xdr:from>
    <xdr:to>
      <xdr:col>2</xdr:col>
      <xdr:colOff>200025</xdr:colOff>
      <xdr:row>45</xdr:row>
      <xdr:rowOff>38100</xdr:rowOff>
    </xdr:to>
    <xdr:pic>
      <xdr:nvPicPr>
        <xdr:cNvPr id="138" name="Picture 137" descr="http://ebs.toyotavn.com.vn:8000/OA_HTML/cabo/images/t.gif">
          <a:extLst>
            <a:ext uri="{FF2B5EF4-FFF2-40B4-BE49-F238E27FC236}">
              <a16:creationId xmlns:a16="http://schemas.microsoft.com/office/drawing/2014/main" xmlns="" id="{00000000-0008-0000-1D00-00008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977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38100</xdr:colOff>
      <xdr:row>46</xdr:row>
      <xdr:rowOff>38100</xdr:rowOff>
    </xdr:to>
    <xdr:pic>
      <xdr:nvPicPr>
        <xdr:cNvPr id="139" name="Picture 138" descr="http://ebs.toyotavn.com.vn:8000/OA_HTML/cabo/images/t.gif">
          <a:extLst>
            <a:ext uri="{FF2B5EF4-FFF2-40B4-BE49-F238E27FC236}">
              <a16:creationId xmlns:a16="http://schemas.microsoft.com/office/drawing/2014/main" xmlns="" id="{00000000-0008-0000-1D00-00008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015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152400</xdr:colOff>
      <xdr:row>46</xdr:row>
      <xdr:rowOff>152400</xdr:rowOff>
    </xdr:to>
    <xdr:pic>
      <xdr:nvPicPr>
        <xdr:cNvPr id="140" name="Picture 139" descr="http://ebs.toyotavn.com.vn:8000/OA_MEDIA/fwkhp_formsfunc.gif">
          <a:hlinkClick xmlns:r="http://schemas.openxmlformats.org/officeDocument/2006/relationships" r:id="rId42"/>
          <a:extLst>
            <a:ext uri="{FF2B5EF4-FFF2-40B4-BE49-F238E27FC236}">
              <a16:creationId xmlns:a16="http://schemas.microsoft.com/office/drawing/2014/main" xmlns="" id="{00000000-0008-0000-1D00-00008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01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46</xdr:row>
      <xdr:rowOff>0</xdr:rowOff>
    </xdr:from>
    <xdr:to>
      <xdr:col>2</xdr:col>
      <xdr:colOff>200025</xdr:colOff>
      <xdr:row>46</xdr:row>
      <xdr:rowOff>38100</xdr:rowOff>
    </xdr:to>
    <xdr:pic>
      <xdr:nvPicPr>
        <xdr:cNvPr id="141" name="Picture 140" descr="http://ebs.toyotavn.com.vn:8000/OA_HTML/cabo/images/t.gif">
          <a:extLst>
            <a:ext uri="{FF2B5EF4-FFF2-40B4-BE49-F238E27FC236}">
              <a16:creationId xmlns:a16="http://schemas.microsoft.com/office/drawing/2014/main" xmlns="" id="{00000000-0008-0000-1D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015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38100</xdr:colOff>
      <xdr:row>47</xdr:row>
      <xdr:rowOff>38100</xdr:rowOff>
    </xdr:to>
    <xdr:pic>
      <xdr:nvPicPr>
        <xdr:cNvPr id="142" name="Picture 141" descr="http://ebs.toyotavn.com.vn:8000/OA_HTML/cabo/images/t.gif">
          <a:extLst>
            <a:ext uri="{FF2B5EF4-FFF2-40B4-BE49-F238E27FC236}">
              <a16:creationId xmlns:a16="http://schemas.microsoft.com/office/drawing/2014/main" xmlns="" id="{00000000-0008-0000-1D00-00008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072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152400</xdr:colOff>
      <xdr:row>47</xdr:row>
      <xdr:rowOff>152400</xdr:rowOff>
    </xdr:to>
    <xdr:pic>
      <xdr:nvPicPr>
        <xdr:cNvPr id="143" name="Picture 142" descr="http://ebs.toyotavn.com.vn:8000/OA_MEDIA/fwkhp_formsfunc.gif">
          <a:hlinkClick xmlns:r="http://schemas.openxmlformats.org/officeDocument/2006/relationships" r:id="rId43"/>
          <a:extLst>
            <a:ext uri="{FF2B5EF4-FFF2-40B4-BE49-F238E27FC236}">
              <a16:creationId xmlns:a16="http://schemas.microsoft.com/office/drawing/2014/main" xmlns="" id="{00000000-0008-0000-1D00-00008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07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47</xdr:row>
      <xdr:rowOff>0</xdr:rowOff>
    </xdr:from>
    <xdr:to>
      <xdr:col>2</xdr:col>
      <xdr:colOff>200025</xdr:colOff>
      <xdr:row>47</xdr:row>
      <xdr:rowOff>38100</xdr:rowOff>
    </xdr:to>
    <xdr:pic>
      <xdr:nvPicPr>
        <xdr:cNvPr id="144" name="Picture 143" descr="http://ebs.toyotavn.com.vn:8000/OA_HTML/cabo/images/t.gif">
          <a:extLst>
            <a:ext uri="{FF2B5EF4-FFF2-40B4-BE49-F238E27FC236}">
              <a16:creationId xmlns:a16="http://schemas.microsoft.com/office/drawing/2014/main" xmlns="" id="{00000000-0008-0000-1D00-00009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072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38100</xdr:colOff>
      <xdr:row>48</xdr:row>
      <xdr:rowOff>38100</xdr:rowOff>
    </xdr:to>
    <xdr:pic>
      <xdr:nvPicPr>
        <xdr:cNvPr id="145" name="Picture 144" descr="http://ebs.toyotavn.com.vn:8000/OA_HTML/cabo/images/t.gif">
          <a:extLst>
            <a:ext uri="{FF2B5EF4-FFF2-40B4-BE49-F238E27FC236}">
              <a16:creationId xmlns:a16="http://schemas.microsoft.com/office/drawing/2014/main" xmlns="" id="{00000000-0008-0000-1D00-00009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148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2</xdr:col>
      <xdr:colOff>152400</xdr:colOff>
      <xdr:row>48</xdr:row>
      <xdr:rowOff>152400</xdr:rowOff>
    </xdr:to>
    <xdr:pic>
      <xdr:nvPicPr>
        <xdr:cNvPr id="146" name="Picture 145" descr="http://ebs.toyotavn.com.vn:8000/OA_MEDIA/fwkhp_formsfunc.gif">
          <a:hlinkClick xmlns:r="http://schemas.openxmlformats.org/officeDocument/2006/relationships" r:id="rId44"/>
          <a:extLst>
            <a:ext uri="{FF2B5EF4-FFF2-40B4-BE49-F238E27FC236}">
              <a16:creationId xmlns:a16="http://schemas.microsoft.com/office/drawing/2014/main" xmlns="" id="{00000000-0008-0000-1D00-00009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14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48</xdr:row>
      <xdr:rowOff>0</xdr:rowOff>
    </xdr:from>
    <xdr:to>
      <xdr:col>2</xdr:col>
      <xdr:colOff>200025</xdr:colOff>
      <xdr:row>48</xdr:row>
      <xdr:rowOff>38100</xdr:rowOff>
    </xdr:to>
    <xdr:pic>
      <xdr:nvPicPr>
        <xdr:cNvPr id="147" name="Picture 146" descr="http://ebs.toyotavn.com.vn:8000/OA_HTML/cabo/images/t.gif">
          <a:extLst>
            <a:ext uri="{FF2B5EF4-FFF2-40B4-BE49-F238E27FC236}">
              <a16:creationId xmlns:a16="http://schemas.microsoft.com/office/drawing/2014/main" xmlns="" id="{00000000-0008-0000-1D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148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38100</xdr:colOff>
      <xdr:row>49</xdr:row>
      <xdr:rowOff>38100</xdr:rowOff>
    </xdr:to>
    <xdr:pic>
      <xdr:nvPicPr>
        <xdr:cNvPr id="148" name="Picture 147" descr="http://ebs.toyotavn.com.vn:8000/OA_HTML/cabo/images/t.gif">
          <a:extLst>
            <a:ext uri="{FF2B5EF4-FFF2-40B4-BE49-F238E27FC236}">
              <a16:creationId xmlns:a16="http://schemas.microsoft.com/office/drawing/2014/main" xmlns="" id="{00000000-0008-0000-1D00-00009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187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2</xdr:col>
      <xdr:colOff>152400</xdr:colOff>
      <xdr:row>49</xdr:row>
      <xdr:rowOff>152400</xdr:rowOff>
    </xdr:to>
    <xdr:pic>
      <xdr:nvPicPr>
        <xdr:cNvPr id="149" name="Picture 148" descr="http://ebs.toyotavn.com.vn:8000/OA_MEDIA/fwkhp_formsfunc.gif">
          <a:hlinkClick xmlns:r="http://schemas.openxmlformats.org/officeDocument/2006/relationships" r:id="rId45"/>
          <a:extLst>
            <a:ext uri="{FF2B5EF4-FFF2-40B4-BE49-F238E27FC236}">
              <a16:creationId xmlns:a16="http://schemas.microsoft.com/office/drawing/2014/main" xmlns="" id="{00000000-0008-0000-1D00-00009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18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49</xdr:row>
      <xdr:rowOff>0</xdr:rowOff>
    </xdr:from>
    <xdr:to>
      <xdr:col>2</xdr:col>
      <xdr:colOff>200025</xdr:colOff>
      <xdr:row>49</xdr:row>
      <xdr:rowOff>38100</xdr:rowOff>
    </xdr:to>
    <xdr:pic>
      <xdr:nvPicPr>
        <xdr:cNvPr id="150" name="Picture 149" descr="http://ebs.toyotavn.com.vn:8000/OA_HTML/cabo/images/t.gif">
          <a:extLst>
            <a:ext uri="{FF2B5EF4-FFF2-40B4-BE49-F238E27FC236}">
              <a16:creationId xmlns:a16="http://schemas.microsoft.com/office/drawing/2014/main" xmlns="" id="{00000000-0008-0000-1D00-00009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187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38100</xdr:colOff>
      <xdr:row>50</xdr:row>
      <xdr:rowOff>38100</xdr:rowOff>
    </xdr:to>
    <xdr:pic>
      <xdr:nvPicPr>
        <xdr:cNvPr id="151" name="Picture 150" descr="http://ebs.toyotavn.com.vn:8000/OA_HTML/cabo/images/t.gif">
          <a:extLst>
            <a:ext uri="{FF2B5EF4-FFF2-40B4-BE49-F238E27FC236}">
              <a16:creationId xmlns:a16="http://schemas.microsoft.com/office/drawing/2014/main" xmlns="" id="{00000000-0008-0000-1D00-00009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244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2</xdr:col>
      <xdr:colOff>152400</xdr:colOff>
      <xdr:row>50</xdr:row>
      <xdr:rowOff>152400</xdr:rowOff>
    </xdr:to>
    <xdr:pic>
      <xdr:nvPicPr>
        <xdr:cNvPr id="152" name="Picture 151" descr="http://ebs.toyotavn.com.vn:8000/OA_MEDIA/fwkhp_formsfunc.gif">
          <a:hlinkClick xmlns:r="http://schemas.openxmlformats.org/officeDocument/2006/relationships" r:id="rId46"/>
          <a:extLst>
            <a:ext uri="{FF2B5EF4-FFF2-40B4-BE49-F238E27FC236}">
              <a16:creationId xmlns:a16="http://schemas.microsoft.com/office/drawing/2014/main" xmlns="" id="{00000000-0008-0000-1D00-00009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24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50</xdr:row>
      <xdr:rowOff>0</xdr:rowOff>
    </xdr:from>
    <xdr:to>
      <xdr:col>2</xdr:col>
      <xdr:colOff>200025</xdr:colOff>
      <xdr:row>50</xdr:row>
      <xdr:rowOff>38100</xdr:rowOff>
    </xdr:to>
    <xdr:pic>
      <xdr:nvPicPr>
        <xdr:cNvPr id="153" name="Picture 152" descr="http://ebs.toyotavn.com.vn:8000/OA_HTML/cabo/images/t.gif">
          <a:extLst>
            <a:ext uri="{FF2B5EF4-FFF2-40B4-BE49-F238E27FC236}">
              <a16:creationId xmlns:a16="http://schemas.microsoft.com/office/drawing/2014/main" xmlns="" id="{00000000-0008-0000-1D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244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38100</xdr:colOff>
      <xdr:row>51</xdr:row>
      <xdr:rowOff>38100</xdr:rowOff>
    </xdr:to>
    <xdr:pic>
      <xdr:nvPicPr>
        <xdr:cNvPr id="154" name="Picture 153" descr="http://ebs.toyotavn.com.vn:8000/OA_HTML/cabo/images/t.gif">
          <a:extLst>
            <a:ext uri="{FF2B5EF4-FFF2-40B4-BE49-F238E27FC236}">
              <a16:creationId xmlns:a16="http://schemas.microsoft.com/office/drawing/2014/main" xmlns="" id="{00000000-0008-0000-1D00-00009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320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xdr:row>
      <xdr:rowOff>0</xdr:rowOff>
    </xdr:from>
    <xdr:to>
      <xdr:col>2</xdr:col>
      <xdr:colOff>152400</xdr:colOff>
      <xdr:row>51</xdr:row>
      <xdr:rowOff>152400</xdr:rowOff>
    </xdr:to>
    <xdr:pic>
      <xdr:nvPicPr>
        <xdr:cNvPr id="155" name="Picture 154" descr="http://ebs.toyotavn.com.vn:8000/OA_MEDIA/fwkhp_formsfunc.gif">
          <a:hlinkClick xmlns:r="http://schemas.openxmlformats.org/officeDocument/2006/relationships" r:id="rId47"/>
          <a:extLst>
            <a:ext uri="{FF2B5EF4-FFF2-40B4-BE49-F238E27FC236}">
              <a16:creationId xmlns:a16="http://schemas.microsoft.com/office/drawing/2014/main" xmlns="" id="{00000000-0008-0000-1D00-00009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32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51</xdr:row>
      <xdr:rowOff>0</xdr:rowOff>
    </xdr:from>
    <xdr:to>
      <xdr:col>2</xdr:col>
      <xdr:colOff>200025</xdr:colOff>
      <xdr:row>51</xdr:row>
      <xdr:rowOff>38100</xdr:rowOff>
    </xdr:to>
    <xdr:pic>
      <xdr:nvPicPr>
        <xdr:cNvPr id="156" name="Picture 155" descr="http://ebs.toyotavn.com.vn:8000/OA_HTML/cabo/images/t.gif">
          <a:extLst>
            <a:ext uri="{FF2B5EF4-FFF2-40B4-BE49-F238E27FC236}">
              <a16:creationId xmlns:a16="http://schemas.microsoft.com/office/drawing/2014/main" xmlns="" id="{00000000-0008-0000-1D00-00009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320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38100</xdr:colOff>
      <xdr:row>52</xdr:row>
      <xdr:rowOff>38100</xdr:rowOff>
    </xdr:to>
    <xdr:pic>
      <xdr:nvPicPr>
        <xdr:cNvPr id="157" name="Picture 156" descr="http://ebs.toyotavn.com.vn:8000/OA_HTML/cabo/images/t.gif">
          <a:extLst>
            <a:ext uri="{FF2B5EF4-FFF2-40B4-BE49-F238E27FC236}">
              <a16:creationId xmlns:a16="http://schemas.microsoft.com/office/drawing/2014/main" xmlns="" id="{00000000-0008-0000-1D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339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0</xdr:rowOff>
    </xdr:from>
    <xdr:to>
      <xdr:col>2</xdr:col>
      <xdr:colOff>152400</xdr:colOff>
      <xdr:row>52</xdr:row>
      <xdr:rowOff>152400</xdr:rowOff>
    </xdr:to>
    <xdr:pic>
      <xdr:nvPicPr>
        <xdr:cNvPr id="158" name="Picture 157" descr="http://ebs.toyotavn.com.vn:8000/OA_MEDIA/fwkhp_formsfunc.gif">
          <a:hlinkClick xmlns:r="http://schemas.openxmlformats.org/officeDocument/2006/relationships" r:id="rId48"/>
          <a:extLst>
            <a:ext uri="{FF2B5EF4-FFF2-40B4-BE49-F238E27FC236}">
              <a16:creationId xmlns:a16="http://schemas.microsoft.com/office/drawing/2014/main" xmlns="" id="{00000000-0008-0000-1D00-00009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33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52</xdr:row>
      <xdr:rowOff>0</xdr:rowOff>
    </xdr:from>
    <xdr:to>
      <xdr:col>2</xdr:col>
      <xdr:colOff>200025</xdr:colOff>
      <xdr:row>52</xdr:row>
      <xdr:rowOff>38100</xdr:rowOff>
    </xdr:to>
    <xdr:pic>
      <xdr:nvPicPr>
        <xdr:cNvPr id="159" name="Picture 158" descr="http://ebs.toyotavn.com.vn:8000/OA_HTML/cabo/images/t.gif">
          <a:extLst>
            <a:ext uri="{FF2B5EF4-FFF2-40B4-BE49-F238E27FC236}">
              <a16:creationId xmlns:a16="http://schemas.microsoft.com/office/drawing/2014/main" xmlns="" id="{00000000-0008-0000-1D00-00009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339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38100</xdr:colOff>
      <xdr:row>53</xdr:row>
      <xdr:rowOff>38100</xdr:rowOff>
    </xdr:to>
    <xdr:pic>
      <xdr:nvPicPr>
        <xdr:cNvPr id="160" name="Picture 159" descr="http://ebs.toyotavn.com.vn:8000/OA_HTML/cabo/images/t.gif">
          <a:extLst>
            <a:ext uri="{FF2B5EF4-FFF2-40B4-BE49-F238E27FC236}">
              <a16:creationId xmlns:a16="http://schemas.microsoft.com/office/drawing/2014/main" xmlns="" id="{00000000-0008-0000-1D00-0000A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377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xdr:row>
      <xdr:rowOff>0</xdr:rowOff>
    </xdr:from>
    <xdr:to>
      <xdr:col>2</xdr:col>
      <xdr:colOff>152400</xdr:colOff>
      <xdr:row>53</xdr:row>
      <xdr:rowOff>152400</xdr:rowOff>
    </xdr:to>
    <xdr:pic>
      <xdr:nvPicPr>
        <xdr:cNvPr id="161" name="Picture 160" descr="http://ebs.toyotavn.com.vn:8000/OA_MEDIA/fwkhp_formsfunc.gif">
          <a:hlinkClick xmlns:r="http://schemas.openxmlformats.org/officeDocument/2006/relationships" r:id="rId49"/>
          <a:extLst>
            <a:ext uri="{FF2B5EF4-FFF2-40B4-BE49-F238E27FC236}">
              <a16:creationId xmlns:a16="http://schemas.microsoft.com/office/drawing/2014/main" xmlns="" id="{00000000-0008-0000-1D00-0000A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377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53</xdr:row>
      <xdr:rowOff>0</xdr:rowOff>
    </xdr:from>
    <xdr:to>
      <xdr:col>2</xdr:col>
      <xdr:colOff>200025</xdr:colOff>
      <xdr:row>53</xdr:row>
      <xdr:rowOff>38100</xdr:rowOff>
    </xdr:to>
    <xdr:pic>
      <xdr:nvPicPr>
        <xdr:cNvPr id="162" name="Picture 161" descr="http://ebs.toyotavn.com.vn:8000/OA_HTML/cabo/images/t.gif">
          <a:extLst>
            <a:ext uri="{FF2B5EF4-FFF2-40B4-BE49-F238E27FC236}">
              <a16:creationId xmlns:a16="http://schemas.microsoft.com/office/drawing/2014/main" xmlns="" id="{00000000-0008-0000-1D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377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95250</xdr:colOff>
      <xdr:row>54</xdr:row>
      <xdr:rowOff>95250</xdr:rowOff>
    </xdr:to>
    <xdr:pic>
      <xdr:nvPicPr>
        <xdr:cNvPr id="163" name="Picture 162" descr="http://ebs.toyotavn.com.vn:8000/OA_HTML/cabo/images/t.gif">
          <a:extLst>
            <a:ext uri="{FF2B5EF4-FFF2-40B4-BE49-F238E27FC236}">
              <a16:creationId xmlns:a16="http://schemas.microsoft.com/office/drawing/2014/main" xmlns="" id="{00000000-0008-0000-1D00-0000A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4347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38100</xdr:colOff>
      <xdr:row>55</xdr:row>
      <xdr:rowOff>38100</xdr:rowOff>
    </xdr:to>
    <xdr:pic>
      <xdr:nvPicPr>
        <xdr:cNvPr id="164" name="Picture 163" descr="http://ebs.toyotavn.com.vn:8000/OA_HTML/cabo/images/t.gif">
          <a:extLst>
            <a:ext uri="{FF2B5EF4-FFF2-40B4-BE49-F238E27FC236}">
              <a16:creationId xmlns:a16="http://schemas.microsoft.com/office/drawing/2014/main" xmlns="" id="{00000000-0008-0000-1D00-0000A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453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38100</xdr:colOff>
      <xdr:row>56</xdr:row>
      <xdr:rowOff>38100</xdr:rowOff>
    </xdr:to>
    <xdr:pic>
      <xdr:nvPicPr>
        <xdr:cNvPr id="165" name="Picture 164" descr="http://ebs.toyotavn.com.vn:8000/OA_HTML/cabo/images/t.gif">
          <a:extLst>
            <a:ext uri="{FF2B5EF4-FFF2-40B4-BE49-F238E27FC236}">
              <a16:creationId xmlns:a16="http://schemas.microsoft.com/office/drawing/2014/main" xmlns="" id="{00000000-0008-0000-1D00-0000A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51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xdr:row>
      <xdr:rowOff>0</xdr:rowOff>
    </xdr:from>
    <xdr:to>
      <xdr:col>2</xdr:col>
      <xdr:colOff>152400</xdr:colOff>
      <xdr:row>56</xdr:row>
      <xdr:rowOff>152400</xdr:rowOff>
    </xdr:to>
    <xdr:pic>
      <xdr:nvPicPr>
        <xdr:cNvPr id="166" name="Picture 165" descr="http://ebs.toyotavn.com.vn:8000/OA_MEDIA/fwkhp_formsfunc.gif">
          <a:hlinkClick xmlns:r="http://schemas.openxmlformats.org/officeDocument/2006/relationships" r:id="rId50"/>
          <a:extLst>
            <a:ext uri="{FF2B5EF4-FFF2-40B4-BE49-F238E27FC236}">
              <a16:creationId xmlns:a16="http://schemas.microsoft.com/office/drawing/2014/main" xmlns="" id="{00000000-0008-0000-1D00-0000A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51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56</xdr:row>
      <xdr:rowOff>0</xdr:rowOff>
    </xdr:from>
    <xdr:to>
      <xdr:col>2</xdr:col>
      <xdr:colOff>200025</xdr:colOff>
      <xdr:row>56</xdr:row>
      <xdr:rowOff>38100</xdr:rowOff>
    </xdr:to>
    <xdr:pic>
      <xdr:nvPicPr>
        <xdr:cNvPr id="167" name="Picture 166" descr="http://ebs.toyotavn.com.vn:8000/OA_HTML/cabo/images/t.gif">
          <a:extLst>
            <a:ext uri="{FF2B5EF4-FFF2-40B4-BE49-F238E27FC236}">
              <a16:creationId xmlns:a16="http://schemas.microsoft.com/office/drawing/2014/main" xmlns="" id="{00000000-0008-0000-1D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51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38100</xdr:colOff>
      <xdr:row>57</xdr:row>
      <xdr:rowOff>38100</xdr:rowOff>
    </xdr:to>
    <xdr:pic>
      <xdr:nvPicPr>
        <xdr:cNvPr id="168" name="Picture 167" descr="http://ebs.toyotavn.com.vn:8000/OA_HTML/cabo/images/t.gif">
          <a:extLst>
            <a:ext uri="{FF2B5EF4-FFF2-40B4-BE49-F238E27FC236}">
              <a16:creationId xmlns:a16="http://schemas.microsoft.com/office/drawing/2014/main" xmlns="" id="{00000000-0008-0000-1D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529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0</xdr:rowOff>
    </xdr:from>
    <xdr:to>
      <xdr:col>2</xdr:col>
      <xdr:colOff>152400</xdr:colOff>
      <xdr:row>57</xdr:row>
      <xdr:rowOff>152400</xdr:rowOff>
    </xdr:to>
    <xdr:pic>
      <xdr:nvPicPr>
        <xdr:cNvPr id="169" name="Picture 168" descr="http://ebs.toyotavn.com.vn:8000/OA_MEDIA/fwkhp_formsfunc.gif">
          <a:hlinkClick xmlns:r="http://schemas.openxmlformats.org/officeDocument/2006/relationships" r:id="rId51"/>
          <a:extLst>
            <a:ext uri="{FF2B5EF4-FFF2-40B4-BE49-F238E27FC236}">
              <a16:creationId xmlns:a16="http://schemas.microsoft.com/office/drawing/2014/main" xmlns="" id="{00000000-0008-0000-1D00-0000A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529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57</xdr:row>
      <xdr:rowOff>0</xdr:rowOff>
    </xdr:from>
    <xdr:to>
      <xdr:col>2</xdr:col>
      <xdr:colOff>200025</xdr:colOff>
      <xdr:row>57</xdr:row>
      <xdr:rowOff>38100</xdr:rowOff>
    </xdr:to>
    <xdr:pic>
      <xdr:nvPicPr>
        <xdr:cNvPr id="170" name="Picture 169" descr="http://ebs.toyotavn.com.vn:8000/OA_HTML/cabo/images/t.gif">
          <a:extLst>
            <a:ext uri="{FF2B5EF4-FFF2-40B4-BE49-F238E27FC236}">
              <a16:creationId xmlns:a16="http://schemas.microsoft.com/office/drawing/2014/main" xmlns="" id="{00000000-0008-0000-1D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529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38100</xdr:colOff>
      <xdr:row>58</xdr:row>
      <xdr:rowOff>38100</xdr:rowOff>
    </xdr:to>
    <xdr:pic>
      <xdr:nvPicPr>
        <xdr:cNvPr id="171" name="Picture 170" descr="http://ebs.toyotavn.com.vn:8000/OA_HTML/cabo/images/t.gif">
          <a:extLst>
            <a:ext uri="{FF2B5EF4-FFF2-40B4-BE49-F238E27FC236}">
              <a16:creationId xmlns:a16="http://schemas.microsoft.com/office/drawing/2014/main" xmlns="" id="{00000000-0008-0000-1D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54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xdr:row>
      <xdr:rowOff>0</xdr:rowOff>
    </xdr:from>
    <xdr:to>
      <xdr:col>2</xdr:col>
      <xdr:colOff>152400</xdr:colOff>
      <xdr:row>58</xdr:row>
      <xdr:rowOff>152400</xdr:rowOff>
    </xdr:to>
    <xdr:pic>
      <xdr:nvPicPr>
        <xdr:cNvPr id="172" name="Picture 171" descr="http://ebs.toyotavn.com.vn:8000/OA_MEDIA/fwkhp_formsfunc.gif">
          <a:hlinkClick xmlns:r="http://schemas.openxmlformats.org/officeDocument/2006/relationships" r:id="rId52"/>
          <a:extLst>
            <a:ext uri="{FF2B5EF4-FFF2-40B4-BE49-F238E27FC236}">
              <a16:creationId xmlns:a16="http://schemas.microsoft.com/office/drawing/2014/main" xmlns="" id="{00000000-0008-0000-1D00-0000A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54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58</xdr:row>
      <xdr:rowOff>0</xdr:rowOff>
    </xdr:from>
    <xdr:to>
      <xdr:col>2</xdr:col>
      <xdr:colOff>200025</xdr:colOff>
      <xdr:row>58</xdr:row>
      <xdr:rowOff>38100</xdr:rowOff>
    </xdr:to>
    <xdr:pic>
      <xdr:nvPicPr>
        <xdr:cNvPr id="173" name="Picture 172" descr="http://ebs.toyotavn.com.vn:8000/OA_HTML/cabo/images/t.gif">
          <a:extLst>
            <a:ext uri="{FF2B5EF4-FFF2-40B4-BE49-F238E27FC236}">
              <a16:creationId xmlns:a16="http://schemas.microsoft.com/office/drawing/2014/main" xmlns="" id="{00000000-0008-0000-1D00-0000A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54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95250</xdr:colOff>
      <xdr:row>59</xdr:row>
      <xdr:rowOff>95250</xdr:rowOff>
    </xdr:to>
    <xdr:pic>
      <xdr:nvPicPr>
        <xdr:cNvPr id="174" name="Picture 173" descr="http://ebs.toyotavn.com.vn:8000/OA_HTML/cabo/images/t.gif">
          <a:extLst>
            <a:ext uri="{FF2B5EF4-FFF2-40B4-BE49-F238E27FC236}">
              <a16:creationId xmlns:a16="http://schemas.microsoft.com/office/drawing/2014/main" xmlns="" id="{00000000-0008-0000-1D00-0000A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5680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38100</xdr:colOff>
      <xdr:row>60</xdr:row>
      <xdr:rowOff>38100</xdr:rowOff>
    </xdr:to>
    <xdr:pic>
      <xdr:nvPicPr>
        <xdr:cNvPr id="175" name="Picture 174" descr="http://ebs.toyotavn.com.vn:8000/OA_HTML/cabo/images/t.gif">
          <a:extLst>
            <a:ext uri="{FF2B5EF4-FFF2-40B4-BE49-F238E27FC236}">
              <a16:creationId xmlns:a16="http://schemas.microsoft.com/office/drawing/2014/main" xmlns="" id="{00000000-0008-0000-1D00-0000A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587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38100</xdr:colOff>
      <xdr:row>61</xdr:row>
      <xdr:rowOff>38100</xdr:rowOff>
    </xdr:to>
    <xdr:pic>
      <xdr:nvPicPr>
        <xdr:cNvPr id="176" name="Picture 175" descr="http://ebs.toyotavn.com.vn:8000/OA_HTML/cabo/images/t.gif">
          <a:extLst>
            <a:ext uri="{FF2B5EF4-FFF2-40B4-BE49-F238E27FC236}">
              <a16:creationId xmlns:a16="http://schemas.microsoft.com/office/drawing/2014/main" xmlns="" id="{00000000-0008-0000-1D00-0000B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606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xdr:row>
      <xdr:rowOff>0</xdr:rowOff>
    </xdr:from>
    <xdr:to>
      <xdr:col>2</xdr:col>
      <xdr:colOff>152400</xdr:colOff>
      <xdr:row>61</xdr:row>
      <xdr:rowOff>152400</xdr:rowOff>
    </xdr:to>
    <xdr:pic>
      <xdr:nvPicPr>
        <xdr:cNvPr id="177" name="Picture 176" descr="http://ebs.toyotavn.com.vn:8000/OA_MEDIA/fwkhp_formsfunc.gif">
          <a:hlinkClick xmlns:r="http://schemas.openxmlformats.org/officeDocument/2006/relationships" r:id="rId53"/>
          <a:extLst>
            <a:ext uri="{FF2B5EF4-FFF2-40B4-BE49-F238E27FC236}">
              <a16:creationId xmlns:a16="http://schemas.microsoft.com/office/drawing/2014/main" xmlns="" id="{00000000-0008-0000-1D00-0000B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60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61</xdr:row>
      <xdr:rowOff>0</xdr:rowOff>
    </xdr:from>
    <xdr:to>
      <xdr:col>2</xdr:col>
      <xdr:colOff>200025</xdr:colOff>
      <xdr:row>61</xdr:row>
      <xdr:rowOff>38100</xdr:rowOff>
    </xdr:to>
    <xdr:pic>
      <xdr:nvPicPr>
        <xdr:cNvPr id="178" name="Picture 177" descr="http://ebs.toyotavn.com.vn:8000/OA_HTML/cabo/images/t.gif">
          <a:extLst>
            <a:ext uri="{FF2B5EF4-FFF2-40B4-BE49-F238E27FC236}">
              <a16:creationId xmlns:a16="http://schemas.microsoft.com/office/drawing/2014/main" xmlns="" id="{00000000-0008-0000-1D00-0000B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606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38100</xdr:colOff>
      <xdr:row>62</xdr:row>
      <xdr:rowOff>38100</xdr:rowOff>
    </xdr:to>
    <xdr:pic>
      <xdr:nvPicPr>
        <xdr:cNvPr id="179" name="Picture 178" descr="http://ebs.toyotavn.com.vn:8000/OA_HTML/cabo/images/t.gif">
          <a:extLst>
            <a:ext uri="{FF2B5EF4-FFF2-40B4-BE49-F238E27FC236}">
              <a16:creationId xmlns:a16="http://schemas.microsoft.com/office/drawing/2014/main" xmlns="" id="{00000000-0008-0000-1D00-0000B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644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xdr:row>
      <xdr:rowOff>0</xdr:rowOff>
    </xdr:from>
    <xdr:to>
      <xdr:col>2</xdr:col>
      <xdr:colOff>152400</xdr:colOff>
      <xdr:row>62</xdr:row>
      <xdr:rowOff>152400</xdr:rowOff>
    </xdr:to>
    <xdr:pic>
      <xdr:nvPicPr>
        <xdr:cNvPr id="180" name="Picture 179" descr="http://ebs.toyotavn.com.vn:8000/OA_MEDIA/fwkhp_formsfunc.gif">
          <a:hlinkClick xmlns:r="http://schemas.openxmlformats.org/officeDocument/2006/relationships" r:id="rId54"/>
          <a:extLst>
            <a:ext uri="{FF2B5EF4-FFF2-40B4-BE49-F238E27FC236}">
              <a16:creationId xmlns:a16="http://schemas.microsoft.com/office/drawing/2014/main" xmlns="" id="{00000000-0008-0000-1D00-0000B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64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62</xdr:row>
      <xdr:rowOff>0</xdr:rowOff>
    </xdr:from>
    <xdr:to>
      <xdr:col>2</xdr:col>
      <xdr:colOff>200025</xdr:colOff>
      <xdr:row>62</xdr:row>
      <xdr:rowOff>38100</xdr:rowOff>
    </xdr:to>
    <xdr:pic>
      <xdr:nvPicPr>
        <xdr:cNvPr id="181" name="Picture 180" descr="http://ebs.toyotavn.com.vn:8000/OA_HTML/cabo/images/t.gif">
          <a:extLst>
            <a:ext uri="{FF2B5EF4-FFF2-40B4-BE49-F238E27FC236}">
              <a16:creationId xmlns:a16="http://schemas.microsoft.com/office/drawing/2014/main" xmlns="" id="{00000000-0008-0000-1D00-0000B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644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38100</xdr:colOff>
      <xdr:row>63</xdr:row>
      <xdr:rowOff>38100</xdr:rowOff>
    </xdr:to>
    <xdr:pic>
      <xdr:nvPicPr>
        <xdr:cNvPr id="182" name="Picture 181" descr="http://ebs.toyotavn.com.vn:8000/OA_HTML/cabo/images/t.gif">
          <a:extLst>
            <a:ext uri="{FF2B5EF4-FFF2-40B4-BE49-F238E27FC236}">
              <a16:creationId xmlns:a16="http://schemas.microsoft.com/office/drawing/2014/main" xmlns="" id="{00000000-0008-0000-1D00-0000B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70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2</xdr:col>
      <xdr:colOff>152400</xdr:colOff>
      <xdr:row>63</xdr:row>
      <xdr:rowOff>152400</xdr:rowOff>
    </xdr:to>
    <xdr:pic>
      <xdr:nvPicPr>
        <xdr:cNvPr id="183" name="Picture 182" descr="http://ebs.toyotavn.com.vn:8000/OA_MEDIA/fwkhp_formsfunc.gif">
          <a:hlinkClick xmlns:r="http://schemas.openxmlformats.org/officeDocument/2006/relationships" r:id="rId55"/>
          <a:extLst>
            <a:ext uri="{FF2B5EF4-FFF2-40B4-BE49-F238E27FC236}">
              <a16:creationId xmlns:a16="http://schemas.microsoft.com/office/drawing/2014/main" xmlns="" id="{00000000-0008-0000-1D00-0000B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70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63</xdr:row>
      <xdr:rowOff>0</xdr:rowOff>
    </xdr:from>
    <xdr:to>
      <xdr:col>2</xdr:col>
      <xdr:colOff>200025</xdr:colOff>
      <xdr:row>63</xdr:row>
      <xdr:rowOff>38100</xdr:rowOff>
    </xdr:to>
    <xdr:pic>
      <xdr:nvPicPr>
        <xdr:cNvPr id="184" name="Picture 183" descr="http://ebs.toyotavn.com.vn:8000/OA_HTML/cabo/images/t.gif">
          <a:extLst>
            <a:ext uri="{FF2B5EF4-FFF2-40B4-BE49-F238E27FC236}">
              <a16:creationId xmlns:a16="http://schemas.microsoft.com/office/drawing/2014/main" xmlns="" id="{00000000-0008-0000-1D00-0000B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70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38100</xdr:colOff>
      <xdr:row>64</xdr:row>
      <xdr:rowOff>38100</xdr:rowOff>
    </xdr:to>
    <xdr:pic>
      <xdr:nvPicPr>
        <xdr:cNvPr id="185" name="Picture 184" descr="http://ebs.toyotavn.com.vn:8000/OA_HTML/cabo/images/t.gif">
          <a:extLst>
            <a:ext uri="{FF2B5EF4-FFF2-40B4-BE49-F238E27FC236}">
              <a16:creationId xmlns:a16="http://schemas.microsoft.com/office/drawing/2014/main" xmlns="" id="{00000000-0008-0000-1D00-0000B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758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xdr:col>
      <xdr:colOff>152400</xdr:colOff>
      <xdr:row>64</xdr:row>
      <xdr:rowOff>152400</xdr:rowOff>
    </xdr:to>
    <xdr:pic>
      <xdr:nvPicPr>
        <xdr:cNvPr id="186" name="Picture 185" descr="http://ebs.toyotavn.com.vn:8000/OA_MEDIA/fwkhp_formsfunc.gif">
          <a:hlinkClick xmlns:r="http://schemas.openxmlformats.org/officeDocument/2006/relationships" r:id="rId56"/>
          <a:extLst>
            <a:ext uri="{FF2B5EF4-FFF2-40B4-BE49-F238E27FC236}">
              <a16:creationId xmlns:a16="http://schemas.microsoft.com/office/drawing/2014/main" xmlns="" id="{00000000-0008-0000-1D00-0000B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758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64</xdr:row>
      <xdr:rowOff>0</xdr:rowOff>
    </xdr:from>
    <xdr:to>
      <xdr:col>2</xdr:col>
      <xdr:colOff>200025</xdr:colOff>
      <xdr:row>64</xdr:row>
      <xdr:rowOff>38100</xdr:rowOff>
    </xdr:to>
    <xdr:pic>
      <xdr:nvPicPr>
        <xdr:cNvPr id="187" name="Picture 186" descr="http://ebs.toyotavn.com.vn:8000/OA_HTML/cabo/images/t.gif">
          <a:extLst>
            <a:ext uri="{FF2B5EF4-FFF2-40B4-BE49-F238E27FC236}">
              <a16:creationId xmlns:a16="http://schemas.microsoft.com/office/drawing/2014/main" xmlns="" id="{00000000-0008-0000-1D00-0000B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758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38100</xdr:colOff>
      <xdr:row>65</xdr:row>
      <xdr:rowOff>38100</xdr:rowOff>
    </xdr:to>
    <xdr:pic>
      <xdr:nvPicPr>
        <xdr:cNvPr id="188" name="Picture 187" descr="http://ebs.toyotavn.com.vn:8000/OA_HTML/cabo/images/t.gif">
          <a:extLst>
            <a:ext uri="{FF2B5EF4-FFF2-40B4-BE49-F238E27FC236}">
              <a16:creationId xmlns:a16="http://schemas.microsoft.com/office/drawing/2014/main" xmlns="" id="{00000000-0008-0000-1D00-0000B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81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152400</xdr:colOff>
      <xdr:row>65</xdr:row>
      <xdr:rowOff>152400</xdr:rowOff>
    </xdr:to>
    <xdr:pic>
      <xdr:nvPicPr>
        <xdr:cNvPr id="189" name="Picture 188" descr="http://ebs.toyotavn.com.vn:8000/OA_MEDIA/fwkhp_formsfunc.gif">
          <a:hlinkClick xmlns:r="http://schemas.openxmlformats.org/officeDocument/2006/relationships" r:id="rId57"/>
          <a:extLst>
            <a:ext uri="{FF2B5EF4-FFF2-40B4-BE49-F238E27FC236}">
              <a16:creationId xmlns:a16="http://schemas.microsoft.com/office/drawing/2014/main" xmlns="" id="{00000000-0008-0000-1D00-0000B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81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65</xdr:row>
      <xdr:rowOff>0</xdr:rowOff>
    </xdr:from>
    <xdr:to>
      <xdr:col>2</xdr:col>
      <xdr:colOff>200025</xdr:colOff>
      <xdr:row>65</xdr:row>
      <xdr:rowOff>38100</xdr:rowOff>
    </xdr:to>
    <xdr:pic>
      <xdr:nvPicPr>
        <xdr:cNvPr id="190" name="Picture 189" descr="http://ebs.toyotavn.com.vn:8000/OA_HTML/cabo/images/t.gif">
          <a:extLst>
            <a:ext uri="{FF2B5EF4-FFF2-40B4-BE49-F238E27FC236}">
              <a16:creationId xmlns:a16="http://schemas.microsoft.com/office/drawing/2014/main" xmlns="" id="{00000000-0008-0000-1D00-0000B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81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38100</xdr:colOff>
      <xdr:row>66</xdr:row>
      <xdr:rowOff>38100</xdr:rowOff>
    </xdr:to>
    <xdr:pic>
      <xdr:nvPicPr>
        <xdr:cNvPr id="191" name="Picture 190" descr="http://ebs.toyotavn.com.vn:8000/OA_HTML/cabo/images/t.gif">
          <a:extLst>
            <a:ext uri="{FF2B5EF4-FFF2-40B4-BE49-F238E27FC236}">
              <a16:creationId xmlns:a16="http://schemas.microsoft.com/office/drawing/2014/main" xmlns="" id="{00000000-0008-0000-1D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872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2</xdr:col>
      <xdr:colOff>152400</xdr:colOff>
      <xdr:row>66</xdr:row>
      <xdr:rowOff>152400</xdr:rowOff>
    </xdr:to>
    <xdr:pic>
      <xdr:nvPicPr>
        <xdr:cNvPr id="192" name="Picture 191" descr="http://ebs.toyotavn.com.vn:8000/OA_MEDIA/fwkhp_formsfunc.gif">
          <a:hlinkClick xmlns:r="http://schemas.openxmlformats.org/officeDocument/2006/relationships" r:id="rId58"/>
          <a:extLst>
            <a:ext uri="{FF2B5EF4-FFF2-40B4-BE49-F238E27FC236}">
              <a16:creationId xmlns:a16="http://schemas.microsoft.com/office/drawing/2014/main" xmlns="" id="{00000000-0008-0000-1D00-0000C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87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66</xdr:row>
      <xdr:rowOff>0</xdr:rowOff>
    </xdr:from>
    <xdr:to>
      <xdr:col>2</xdr:col>
      <xdr:colOff>200025</xdr:colOff>
      <xdr:row>66</xdr:row>
      <xdr:rowOff>38100</xdr:rowOff>
    </xdr:to>
    <xdr:pic>
      <xdr:nvPicPr>
        <xdr:cNvPr id="193" name="Picture 192" descr="http://ebs.toyotavn.com.vn:8000/OA_HTML/cabo/images/t.gif">
          <a:extLst>
            <a:ext uri="{FF2B5EF4-FFF2-40B4-BE49-F238E27FC236}">
              <a16:creationId xmlns:a16="http://schemas.microsoft.com/office/drawing/2014/main" xmlns="" id="{00000000-0008-0000-1D00-0000C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872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38100</xdr:colOff>
      <xdr:row>67</xdr:row>
      <xdr:rowOff>38100</xdr:rowOff>
    </xdr:to>
    <xdr:pic>
      <xdr:nvPicPr>
        <xdr:cNvPr id="194" name="Picture 193" descr="http://ebs.toyotavn.com.vn:8000/OA_HTML/cabo/images/t.gif">
          <a:extLst>
            <a:ext uri="{FF2B5EF4-FFF2-40B4-BE49-F238E27FC236}">
              <a16:creationId xmlns:a16="http://schemas.microsoft.com/office/drawing/2014/main" xmlns="" id="{00000000-0008-0000-1D00-0000C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910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0</xdr:rowOff>
    </xdr:from>
    <xdr:to>
      <xdr:col>2</xdr:col>
      <xdr:colOff>152400</xdr:colOff>
      <xdr:row>67</xdr:row>
      <xdr:rowOff>152400</xdr:rowOff>
    </xdr:to>
    <xdr:pic>
      <xdr:nvPicPr>
        <xdr:cNvPr id="195" name="Picture 194" descr="http://ebs.toyotavn.com.vn:8000/OA_MEDIA/fwkhp_formsfunc.gif">
          <a:hlinkClick xmlns:r="http://schemas.openxmlformats.org/officeDocument/2006/relationships" r:id="rId59"/>
          <a:extLst>
            <a:ext uri="{FF2B5EF4-FFF2-40B4-BE49-F238E27FC236}">
              <a16:creationId xmlns:a16="http://schemas.microsoft.com/office/drawing/2014/main" xmlns="" id="{00000000-0008-0000-1D00-0000C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910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67</xdr:row>
      <xdr:rowOff>0</xdr:rowOff>
    </xdr:from>
    <xdr:to>
      <xdr:col>2</xdr:col>
      <xdr:colOff>200025</xdr:colOff>
      <xdr:row>67</xdr:row>
      <xdr:rowOff>38100</xdr:rowOff>
    </xdr:to>
    <xdr:pic>
      <xdr:nvPicPr>
        <xdr:cNvPr id="196" name="Picture 195" descr="http://ebs.toyotavn.com.vn:8000/OA_HTML/cabo/images/t.gif">
          <a:extLst>
            <a:ext uri="{FF2B5EF4-FFF2-40B4-BE49-F238E27FC236}">
              <a16:creationId xmlns:a16="http://schemas.microsoft.com/office/drawing/2014/main" xmlns="" id="{00000000-0008-0000-1D00-0000C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910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38100</xdr:colOff>
      <xdr:row>68</xdr:row>
      <xdr:rowOff>38100</xdr:rowOff>
    </xdr:to>
    <xdr:pic>
      <xdr:nvPicPr>
        <xdr:cNvPr id="197" name="Picture 196" descr="http://ebs.toyotavn.com.vn:8000/OA_HTML/cabo/images/t.gif">
          <a:extLst>
            <a:ext uri="{FF2B5EF4-FFF2-40B4-BE49-F238E27FC236}">
              <a16:creationId xmlns:a16="http://schemas.microsoft.com/office/drawing/2014/main" xmlns="" id="{00000000-0008-0000-1D00-0000C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94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xdr:row>
      <xdr:rowOff>0</xdr:rowOff>
    </xdr:from>
    <xdr:to>
      <xdr:col>2</xdr:col>
      <xdr:colOff>152400</xdr:colOff>
      <xdr:row>68</xdr:row>
      <xdr:rowOff>152400</xdr:rowOff>
    </xdr:to>
    <xdr:pic>
      <xdr:nvPicPr>
        <xdr:cNvPr id="198" name="Picture 197" descr="http://ebs.toyotavn.com.vn:8000/OA_MEDIA/fwkhp_formsfunc.gif">
          <a:hlinkClick xmlns:r="http://schemas.openxmlformats.org/officeDocument/2006/relationships" r:id="rId60"/>
          <a:extLst>
            <a:ext uri="{FF2B5EF4-FFF2-40B4-BE49-F238E27FC236}">
              <a16:creationId xmlns:a16="http://schemas.microsoft.com/office/drawing/2014/main" xmlns="" id="{00000000-0008-0000-1D00-0000C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949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68</xdr:row>
      <xdr:rowOff>0</xdr:rowOff>
    </xdr:from>
    <xdr:to>
      <xdr:col>2</xdr:col>
      <xdr:colOff>200025</xdr:colOff>
      <xdr:row>68</xdr:row>
      <xdr:rowOff>38100</xdr:rowOff>
    </xdr:to>
    <xdr:pic>
      <xdr:nvPicPr>
        <xdr:cNvPr id="199" name="Picture 198" descr="http://ebs.toyotavn.com.vn:8000/OA_HTML/cabo/images/t.gif">
          <a:extLst>
            <a:ext uri="{FF2B5EF4-FFF2-40B4-BE49-F238E27FC236}">
              <a16:creationId xmlns:a16="http://schemas.microsoft.com/office/drawing/2014/main" xmlns="" id="{00000000-0008-0000-1D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94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38100</xdr:colOff>
      <xdr:row>69</xdr:row>
      <xdr:rowOff>38100</xdr:rowOff>
    </xdr:to>
    <xdr:pic>
      <xdr:nvPicPr>
        <xdr:cNvPr id="200" name="Picture 199" descr="http://ebs.toyotavn.com.vn:8000/OA_HTML/cabo/images/t.gif">
          <a:extLst>
            <a:ext uri="{FF2B5EF4-FFF2-40B4-BE49-F238E27FC236}">
              <a16:creationId xmlns:a16="http://schemas.microsoft.com/office/drawing/2014/main" xmlns="" id="{00000000-0008-0000-1D00-0000C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987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2</xdr:col>
      <xdr:colOff>152400</xdr:colOff>
      <xdr:row>69</xdr:row>
      <xdr:rowOff>152400</xdr:rowOff>
    </xdr:to>
    <xdr:pic>
      <xdr:nvPicPr>
        <xdr:cNvPr id="201" name="Picture 200" descr="http://ebs.toyotavn.com.vn:8000/OA_MEDIA/fwkhp_formsfunc.gif">
          <a:hlinkClick xmlns:r="http://schemas.openxmlformats.org/officeDocument/2006/relationships" r:id="rId61"/>
          <a:extLst>
            <a:ext uri="{FF2B5EF4-FFF2-40B4-BE49-F238E27FC236}">
              <a16:creationId xmlns:a16="http://schemas.microsoft.com/office/drawing/2014/main" xmlns="" id="{00000000-0008-0000-1D00-0000C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98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69</xdr:row>
      <xdr:rowOff>0</xdr:rowOff>
    </xdr:from>
    <xdr:to>
      <xdr:col>2</xdr:col>
      <xdr:colOff>200025</xdr:colOff>
      <xdr:row>69</xdr:row>
      <xdr:rowOff>38100</xdr:rowOff>
    </xdr:to>
    <xdr:pic>
      <xdr:nvPicPr>
        <xdr:cNvPr id="202" name="Picture 201" descr="http://ebs.toyotavn.com.vn:8000/OA_HTML/cabo/images/t.gif">
          <a:extLst>
            <a:ext uri="{FF2B5EF4-FFF2-40B4-BE49-F238E27FC236}">
              <a16:creationId xmlns:a16="http://schemas.microsoft.com/office/drawing/2014/main" xmlns="" id="{00000000-0008-0000-1D00-0000C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3987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38100</xdr:colOff>
      <xdr:row>70</xdr:row>
      <xdr:rowOff>38100</xdr:rowOff>
    </xdr:to>
    <xdr:pic>
      <xdr:nvPicPr>
        <xdr:cNvPr id="203" name="Picture 202" descr="http://ebs.toyotavn.com.vn:8000/OA_HTML/cabo/images/t.gif">
          <a:extLst>
            <a:ext uri="{FF2B5EF4-FFF2-40B4-BE49-F238E27FC236}">
              <a16:creationId xmlns:a16="http://schemas.microsoft.com/office/drawing/2014/main" xmlns="" id="{00000000-0008-0000-1D00-0000C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025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xdr:row>
      <xdr:rowOff>0</xdr:rowOff>
    </xdr:from>
    <xdr:to>
      <xdr:col>2</xdr:col>
      <xdr:colOff>152400</xdr:colOff>
      <xdr:row>70</xdr:row>
      <xdr:rowOff>152400</xdr:rowOff>
    </xdr:to>
    <xdr:pic>
      <xdr:nvPicPr>
        <xdr:cNvPr id="204" name="Picture 203" descr="http://ebs.toyotavn.com.vn:8000/OA_MEDIA/fwkhp_formsfunc.gif">
          <a:hlinkClick xmlns:r="http://schemas.openxmlformats.org/officeDocument/2006/relationships" r:id="rId62"/>
          <a:extLst>
            <a:ext uri="{FF2B5EF4-FFF2-40B4-BE49-F238E27FC236}">
              <a16:creationId xmlns:a16="http://schemas.microsoft.com/office/drawing/2014/main" xmlns="" id="{00000000-0008-0000-1D00-0000C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02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70</xdr:row>
      <xdr:rowOff>0</xdr:rowOff>
    </xdr:from>
    <xdr:to>
      <xdr:col>2</xdr:col>
      <xdr:colOff>200025</xdr:colOff>
      <xdr:row>70</xdr:row>
      <xdr:rowOff>38100</xdr:rowOff>
    </xdr:to>
    <xdr:pic>
      <xdr:nvPicPr>
        <xdr:cNvPr id="205" name="Picture 204" descr="http://ebs.toyotavn.com.vn:8000/OA_HTML/cabo/images/t.gif">
          <a:extLst>
            <a:ext uri="{FF2B5EF4-FFF2-40B4-BE49-F238E27FC236}">
              <a16:creationId xmlns:a16="http://schemas.microsoft.com/office/drawing/2014/main" xmlns="" id="{00000000-0008-0000-1D00-0000C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025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38100</xdr:colOff>
      <xdr:row>71</xdr:row>
      <xdr:rowOff>38100</xdr:rowOff>
    </xdr:to>
    <xdr:pic>
      <xdr:nvPicPr>
        <xdr:cNvPr id="206" name="Picture 205" descr="http://ebs.toyotavn.com.vn:8000/OA_HTML/cabo/images/t.gif">
          <a:extLst>
            <a:ext uri="{FF2B5EF4-FFF2-40B4-BE49-F238E27FC236}">
              <a16:creationId xmlns:a16="http://schemas.microsoft.com/office/drawing/2014/main" xmlns="" id="{00000000-0008-0000-1D00-0000C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101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2</xdr:col>
      <xdr:colOff>152400</xdr:colOff>
      <xdr:row>71</xdr:row>
      <xdr:rowOff>152400</xdr:rowOff>
    </xdr:to>
    <xdr:pic>
      <xdr:nvPicPr>
        <xdr:cNvPr id="207" name="Picture 206" descr="http://ebs.toyotavn.com.vn:8000/OA_MEDIA/fwkhp_formsfunc.gif">
          <a:hlinkClick xmlns:r="http://schemas.openxmlformats.org/officeDocument/2006/relationships" r:id="rId14"/>
          <a:extLst>
            <a:ext uri="{FF2B5EF4-FFF2-40B4-BE49-F238E27FC236}">
              <a16:creationId xmlns:a16="http://schemas.microsoft.com/office/drawing/2014/main" xmlns="" id="{00000000-0008-0000-1D00-0000C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10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71</xdr:row>
      <xdr:rowOff>0</xdr:rowOff>
    </xdr:from>
    <xdr:to>
      <xdr:col>2</xdr:col>
      <xdr:colOff>200025</xdr:colOff>
      <xdr:row>71</xdr:row>
      <xdr:rowOff>38100</xdr:rowOff>
    </xdr:to>
    <xdr:pic>
      <xdr:nvPicPr>
        <xdr:cNvPr id="208" name="Picture 207" descr="http://ebs.toyotavn.com.vn:8000/OA_HTML/cabo/images/t.gif">
          <a:extLst>
            <a:ext uri="{FF2B5EF4-FFF2-40B4-BE49-F238E27FC236}">
              <a16:creationId xmlns:a16="http://schemas.microsoft.com/office/drawing/2014/main" xmlns="" id="{00000000-0008-0000-1D00-0000D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101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95250</xdr:colOff>
      <xdr:row>72</xdr:row>
      <xdr:rowOff>95250</xdr:rowOff>
    </xdr:to>
    <xdr:pic>
      <xdr:nvPicPr>
        <xdr:cNvPr id="209" name="Picture 208" descr="http://ebs.toyotavn.com.vn:8000/OA_HTML/cabo/images/t.gif">
          <a:extLst>
            <a:ext uri="{FF2B5EF4-FFF2-40B4-BE49-F238E27FC236}">
              <a16:creationId xmlns:a16="http://schemas.microsoft.com/office/drawing/2014/main" xmlns="" id="{00000000-0008-0000-1D00-0000D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1776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38100</xdr:colOff>
      <xdr:row>73</xdr:row>
      <xdr:rowOff>38100</xdr:rowOff>
    </xdr:to>
    <xdr:pic>
      <xdr:nvPicPr>
        <xdr:cNvPr id="210" name="Picture 209" descr="http://ebs.toyotavn.com.vn:8000/OA_HTML/cabo/images/t.gif">
          <a:extLst>
            <a:ext uri="{FF2B5EF4-FFF2-40B4-BE49-F238E27FC236}">
              <a16:creationId xmlns:a16="http://schemas.microsoft.com/office/drawing/2014/main" xmlns="" id="{00000000-0008-0000-1D00-0000D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196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38100</xdr:colOff>
      <xdr:row>74</xdr:row>
      <xdr:rowOff>38100</xdr:rowOff>
    </xdr:to>
    <xdr:pic>
      <xdr:nvPicPr>
        <xdr:cNvPr id="211" name="Picture 210" descr="http://ebs.toyotavn.com.vn:8000/OA_HTML/cabo/images/t.gif">
          <a:extLst>
            <a:ext uri="{FF2B5EF4-FFF2-40B4-BE49-F238E27FC236}">
              <a16:creationId xmlns:a16="http://schemas.microsoft.com/office/drawing/2014/main" xmlns="" id="{00000000-0008-0000-1D00-0000D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253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xdr:col>
      <xdr:colOff>152400</xdr:colOff>
      <xdr:row>74</xdr:row>
      <xdr:rowOff>152400</xdr:rowOff>
    </xdr:to>
    <xdr:pic>
      <xdr:nvPicPr>
        <xdr:cNvPr id="212" name="Picture 211" descr="http://ebs.toyotavn.com.vn:8000/OA_MEDIA/fwkhp_formsfunc.gif">
          <a:hlinkClick xmlns:r="http://schemas.openxmlformats.org/officeDocument/2006/relationships" r:id="rId63"/>
          <a:extLst>
            <a:ext uri="{FF2B5EF4-FFF2-40B4-BE49-F238E27FC236}">
              <a16:creationId xmlns:a16="http://schemas.microsoft.com/office/drawing/2014/main" xmlns="" id="{00000000-0008-0000-1D00-0000D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25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74</xdr:row>
      <xdr:rowOff>0</xdr:rowOff>
    </xdr:from>
    <xdr:to>
      <xdr:col>2</xdr:col>
      <xdr:colOff>200025</xdr:colOff>
      <xdr:row>74</xdr:row>
      <xdr:rowOff>38100</xdr:rowOff>
    </xdr:to>
    <xdr:pic>
      <xdr:nvPicPr>
        <xdr:cNvPr id="213" name="Picture 212" descr="http://ebs.toyotavn.com.vn:8000/OA_HTML/cabo/images/t.gif">
          <a:extLst>
            <a:ext uri="{FF2B5EF4-FFF2-40B4-BE49-F238E27FC236}">
              <a16:creationId xmlns:a16="http://schemas.microsoft.com/office/drawing/2014/main" xmlns="" id="{00000000-0008-0000-1D00-0000D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253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38100</xdr:colOff>
      <xdr:row>75</xdr:row>
      <xdr:rowOff>38100</xdr:rowOff>
    </xdr:to>
    <xdr:pic>
      <xdr:nvPicPr>
        <xdr:cNvPr id="214" name="Picture 213" descr="http://ebs.toyotavn.com.vn:8000/OA_HTML/cabo/images/t.gif">
          <a:extLst>
            <a:ext uri="{FF2B5EF4-FFF2-40B4-BE49-F238E27FC236}">
              <a16:creationId xmlns:a16="http://schemas.microsoft.com/office/drawing/2014/main" xmlns="" id="{00000000-0008-0000-1D00-0000D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311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xdr:row>
      <xdr:rowOff>0</xdr:rowOff>
    </xdr:from>
    <xdr:to>
      <xdr:col>2</xdr:col>
      <xdr:colOff>152400</xdr:colOff>
      <xdr:row>75</xdr:row>
      <xdr:rowOff>152400</xdr:rowOff>
    </xdr:to>
    <xdr:pic>
      <xdr:nvPicPr>
        <xdr:cNvPr id="215" name="Picture 214" descr="http://ebs.toyotavn.com.vn:8000/OA_MEDIA/fwkhp_formsfunc.gif">
          <a:hlinkClick xmlns:r="http://schemas.openxmlformats.org/officeDocument/2006/relationships" r:id="rId64"/>
          <a:extLst>
            <a:ext uri="{FF2B5EF4-FFF2-40B4-BE49-F238E27FC236}">
              <a16:creationId xmlns:a16="http://schemas.microsoft.com/office/drawing/2014/main" xmlns="" id="{00000000-0008-0000-1D00-0000D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311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75</xdr:row>
      <xdr:rowOff>0</xdr:rowOff>
    </xdr:from>
    <xdr:to>
      <xdr:col>2</xdr:col>
      <xdr:colOff>200025</xdr:colOff>
      <xdr:row>75</xdr:row>
      <xdr:rowOff>38100</xdr:rowOff>
    </xdr:to>
    <xdr:pic>
      <xdr:nvPicPr>
        <xdr:cNvPr id="216" name="Picture 215" descr="http://ebs.toyotavn.com.vn:8000/OA_HTML/cabo/images/t.gif">
          <a:extLst>
            <a:ext uri="{FF2B5EF4-FFF2-40B4-BE49-F238E27FC236}">
              <a16:creationId xmlns:a16="http://schemas.microsoft.com/office/drawing/2014/main" xmlns="" id="{00000000-0008-0000-1D00-0000D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311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38100</xdr:colOff>
      <xdr:row>76</xdr:row>
      <xdr:rowOff>38100</xdr:rowOff>
    </xdr:to>
    <xdr:pic>
      <xdr:nvPicPr>
        <xdr:cNvPr id="217" name="Picture 216" descr="http://ebs.toyotavn.com.vn:8000/OA_HTML/cabo/images/t.gif">
          <a:extLst>
            <a:ext uri="{FF2B5EF4-FFF2-40B4-BE49-F238E27FC236}">
              <a16:creationId xmlns:a16="http://schemas.microsoft.com/office/drawing/2014/main" xmlns="" id="{00000000-0008-0000-1D00-0000D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330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2</xdr:col>
      <xdr:colOff>152400</xdr:colOff>
      <xdr:row>76</xdr:row>
      <xdr:rowOff>152400</xdr:rowOff>
    </xdr:to>
    <xdr:pic>
      <xdr:nvPicPr>
        <xdr:cNvPr id="218" name="Picture 217" descr="http://ebs.toyotavn.com.vn:8000/OA_MEDIA/fwkhp_formsfunc.gif">
          <a:hlinkClick xmlns:r="http://schemas.openxmlformats.org/officeDocument/2006/relationships" r:id="rId65"/>
          <a:extLst>
            <a:ext uri="{FF2B5EF4-FFF2-40B4-BE49-F238E27FC236}">
              <a16:creationId xmlns:a16="http://schemas.microsoft.com/office/drawing/2014/main" xmlns="" id="{00000000-0008-0000-1D00-0000D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33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76</xdr:row>
      <xdr:rowOff>0</xdr:rowOff>
    </xdr:from>
    <xdr:to>
      <xdr:col>2</xdr:col>
      <xdr:colOff>200025</xdr:colOff>
      <xdr:row>76</xdr:row>
      <xdr:rowOff>38100</xdr:rowOff>
    </xdr:to>
    <xdr:pic>
      <xdr:nvPicPr>
        <xdr:cNvPr id="219" name="Picture 218" descr="http://ebs.toyotavn.com.vn:8000/OA_HTML/cabo/images/t.gif">
          <a:extLst>
            <a:ext uri="{FF2B5EF4-FFF2-40B4-BE49-F238E27FC236}">
              <a16:creationId xmlns:a16="http://schemas.microsoft.com/office/drawing/2014/main" xmlns="" id="{00000000-0008-0000-1D00-0000D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330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95250</xdr:colOff>
      <xdr:row>77</xdr:row>
      <xdr:rowOff>95250</xdr:rowOff>
    </xdr:to>
    <xdr:pic>
      <xdr:nvPicPr>
        <xdr:cNvPr id="220" name="Picture 219" descr="http://ebs.toyotavn.com.vn:8000/OA_HTML/cabo/images/t.gif">
          <a:extLst>
            <a:ext uri="{FF2B5EF4-FFF2-40B4-BE49-F238E27FC236}">
              <a16:creationId xmlns:a16="http://schemas.microsoft.com/office/drawing/2014/main" xmlns="" id="{00000000-0008-0000-1D00-0000D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3872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38100</xdr:colOff>
      <xdr:row>78</xdr:row>
      <xdr:rowOff>38100</xdr:rowOff>
    </xdr:to>
    <xdr:pic>
      <xdr:nvPicPr>
        <xdr:cNvPr id="221" name="Picture 220" descr="http://ebs.toyotavn.com.vn:8000/OA_HTML/cabo/images/t.gif">
          <a:extLst>
            <a:ext uri="{FF2B5EF4-FFF2-40B4-BE49-F238E27FC236}">
              <a16:creationId xmlns:a16="http://schemas.microsoft.com/office/drawing/2014/main" xmlns="" id="{00000000-0008-0000-1D00-0000D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406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38100</xdr:colOff>
      <xdr:row>79</xdr:row>
      <xdr:rowOff>38100</xdr:rowOff>
    </xdr:to>
    <xdr:pic>
      <xdr:nvPicPr>
        <xdr:cNvPr id="222" name="Picture 221" descr="http://ebs.toyotavn.com.vn:8000/OA_HTML/cabo/images/t.gif">
          <a:extLst>
            <a:ext uri="{FF2B5EF4-FFF2-40B4-BE49-F238E27FC236}">
              <a16:creationId xmlns:a16="http://schemas.microsoft.com/office/drawing/2014/main" xmlns="" id="{00000000-0008-0000-1D00-0000D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444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2</xdr:col>
      <xdr:colOff>152400</xdr:colOff>
      <xdr:row>79</xdr:row>
      <xdr:rowOff>152400</xdr:rowOff>
    </xdr:to>
    <xdr:pic>
      <xdr:nvPicPr>
        <xdr:cNvPr id="223" name="Picture 222" descr="http://ebs.toyotavn.com.vn:8000/OA_MEDIA/fwkhp_formsfunc.gif">
          <a:hlinkClick xmlns:r="http://schemas.openxmlformats.org/officeDocument/2006/relationships" r:id="rId66"/>
          <a:extLst>
            <a:ext uri="{FF2B5EF4-FFF2-40B4-BE49-F238E27FC236}">
              <a16:creationId xmlns:a16="http://schemas.microsoft.com/office/drawing/2014/main" xmlns="" id="{00000000-0008-0000-1D00-0000D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444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79</xdr:row>
      <xdr:rowOff>0</xdr:rowOff>
    </xdr:from>
    <xdr:to>
      <xdr:col>2</xdr:col>
      <xdr:colOff>200025</xdr:colOff>
      <xdr:row>79</xdr:row>
      <xdr:rowOff>38100</xdr:rowOff>
    </xdr:to>
    <xdr:pic>
      <xdr:nvPicPr>
        <xdr:cNvPr id="224" name="Picture 223" descr="http://ebs.toyotavn.com.vn:8000/OA_HTML/cabo/images/t.gif">
          <a:extLst>
            <a:ext uri="{FF2B5EF4-FFF2-40B4-BE49-F238E27FC236}">
              <a16:creationId xmlns:a16="http://schemas.microsoft.com/office/drawing/2014/main" xmlns="" id="{00000000-0008-0000-1D00-0000E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444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38100</xdr:colOff>
      <xdr:row>80</xdr:row>
      <xdr:rowOff>38100</xdr:rowOff>
    </xdr:to>
    <xdr:pic>
      <xdr:nvPicPr>
        <xdr:cNvPr id="225" name="Picture 224" descr="http://ebs.toyotavn.com.vn:8000/OA_HTML/cabo/images/t.gif">
          <a:extLst>
            <a:ext uri="{FF2B5EF4-FFF2-40B4-BE49-F238E27FC236}">
              <a16:creationId xmlns:a16="http://schemas.microsoft.com/office/drawing/2014/main" xmlns="" id="{00000000-0008-0000-1D00-0000E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482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2</xdr:col>
      <xdr:colOff>152400</xdr:colOff>
      <xdr:row>80</xdr:row>
      <xdr:rowOff>152400</xdr:rowOff>
    </xdr:to>
    <xdr:pic>
      <xdr:nvPicPr>
        <xdr:cNvPr id="226" name="Picture 225" descr="http://ebs.toyotavn.com.vn:8000/OA_MEDIA/fwkhp_formsfunc.gif">
          <a:hlinkClick xmlns:r="http://schemas.openxmlformats.org/officeDocument/2006/relationships" r:id="rId67"/>
          <a:extLst>
            <a:ext uri="{FF2B5EF4-FFF2-40B4-BE49-F238E27FC236}">
              <a16:creationId xmlns:a16="http://schemas.microsoft.com/office/drawing/2014/main" xmlns="" id="{00000000-0008-0000-1D00-0000E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482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80</xdr:row>
      <xdr:rowOff>0</xdr:rowOff>
    </xdr:from>
    <xdr:to>
      <xdr:col>2</xdr:col>
      <xdr:colOff>200025</xdr:colOff>
      <xdr:row>80</xdr:row>
      <xdr:rowOff>38100</xdr:rowOff>
    </xdr:to>
    <xdr:pic>
      <xdr:nvPicPr>
        <xdr:cNvPr id="227" name="Picture 226" descr="http://ebs.toyotavn.com.vn:8000/OA_HTML/cabo/images/t.gif">
          <a:extLst>
            <a:ext uri="{FF2B5EF4-FFF2-40B4-BE49-F238E27FC236}">
              <a16:creationId xmlns:a16="http://schemas.microsoft.com/office/drawing/2014/main" xmlns="" id="{00000000-0008-0000-1D00-0000E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482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95250</xdr:colOff>
      <xdr:row>81</xdr:row>
      <xdr:rowOff>95250</xdr:rowOff>
    </xdr:to>
    <xdr:pic>
      <xdr:nvPicPr>
        <xdr:cNvPr id="228" name="Picture 227" descr="http://ebs.toyotavn.com.vn:8000/OA_HTML/cabo/images/t.gif">
          <a:extLst>
            <a:ext uri="{FF2B5EF4-FFF2-40B4-BE49-F238E27FC236}">
              <a16:creationId xmlns:a16="http://schemas.microsoft.com/office/drawing/2014/main" xmlns="" id="{00000000-0008-0000-1D00-0000E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5777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38100</xdr:colOff>
      <xdr:row>82</xdr:row>
      <xdr:rowOff>38100</xdr:rowOff>
    </xdr:to>
    <xdr:pic>
      <xdr:nvPicPr>
        <xdr:cNvPr id="229" name="Picture 228" descr="http://ebs.toyotavn.com.vn:8000/OA_HTML/cabo/images/t.gif">
          <a:extLst>
            <a:ext uri="{FF2B5EF4-FFF2-40B4-BE49-F238E27FC236}">
              <a16:creationId xmlns:a16="http://schemas.microsoft.com/office/drawing/2014/main" xmlns="" id="{00000000-0008-0000-1D00-0000E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596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38100</xdr:colOff>
      <xdr:row>83</xdr:row>
      <xdr:rowOff>38100</xdr:rowOff>
    </xdr:to>
    <xdr:pic>
      <xdr:nvPicPr>
        <xdr:cNvPr id="230" name="Picture 229" descr="http://ebs.toyotavn.com.vn:8000/OA_HTML/cabo/images/t.gif">
          <a:extLst>
            <a:ext uri="{FF2B5EF4-FFF2-40B4-BE49-F238E27FC236}">
              <a16:creationId xmlns:a16="http://schemas.microsoft.com/office/drawing/2014/main" xmlns="" id="{00000000-0008-0000-1D00-0000E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615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xdr:row>
      <xdr:rowOff>0</xdr:rowOff>
    </xdr:from>
    <xdr:to>
      <xdr:col>2</xdr:col>
      <xdr:colOff>152400</xdr:colOff>
      <xdr:row>83</xdr:row>
      <xdr:rowOff>152400</xdr:rowOff>
    </xdr:to>
    <xdr:pic>
      <xdr:nvPicPr>
        <xdr:cNvPr id="231" name="Picture 230" descr="http://ebs.toyotavn.com.vn:8000/OA_MEDIA/fwkhp_formsfunc.gif">
          <a:hlinkClick xmlns:r="http://schemas.openxmlformats.org/officeDocument/2006/relationships" r:id="rId68"/>
          <a:extLst>
            <a:ext uri="{FF2B5EF4-FFF2-40B4-BE49-F238E27FC236}">
              <a16:creationId xmlns:a16="http://schemas.microsoft.com/office/drawing/2014/main" xmlns="" id="{00000000-0008-0000-1D00-0000E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61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83</xdr:row>
      <xdr:rowOff>0</xdr:rowOff>
    </xdr:from>
    <xdr:to>
      <xdr:col>2</xdr:col>
      <xdr:colOff>200025</xdr:colOff>
      <xdr:row>83</xdr:row>
      <xdr:rowOff>38100</xdr:rowOff>
    </xdr:to>
    <xdr:pic>
      <xdr:nvPicPr>
        <xdr:cNvPr id="232" name="Picture 231" descr="http://ebs.toyotavn.com.vn:8000/OA_HTML/cabo/images/t.gif">
          <a:extLst>
            <a:ext uri="{FF2B5EF4-FFF2-40B4-BE49-F238E27FC236}">
              <a16:creationId xmlns:a16="http://schemas.microsoft.com/office/drawing/2014/main" xmlns="" id="{00000000-0008-0000-1D00-0000E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615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38100</xdr:colOff>
      <xdr:row>84</xdr:row>
      <xdr:rowOff>38100</xdr:rowOff>
    </xdr:to>
    <xdr:pic>
      <xdr:nvPicPr>
        <xdr:cNvPr id="233" name="Picture 232" descr="http://ebs.toyotavn.com.vn:8000/OA_HTML/cabo/images/t.gif">
          <a:extLst>
            <a:ext uri="{FF2B5EF4-FFF2-40B4-BE49-F238E27FC236}">
              <a16:creationId xmlns:a16="http://schemas.microsoft.com/office/drawing/2014/main" xmlns="" id="{00000000-0008-0000-1D00-0000E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653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xdr:row>
      <xdr:rowOff>0</xdr:rowOff>
    </xdr:from>
    <xdr:to>
      <xdr:col>2</xdr:col>
      <xdr:colOff>152400</xdr:colOff>
      <xdr:row>84</xdr:row>
      <xdr:rowOff>152400</xdr:rowOff>
    </xdr:to>
    <xdr:pic>
      <xdr:nvPicPr>
        <xdr:cNvPr id="234" name="Picture 233" descr="http://ebs.toyotavn.com.vn:8000/OA_MEDIA/fwkhp_formsfunc.gif">
          <a:hlinkClick xmlns:r="http://schemas.openxmlformats.org/officeDocument/2006/relationships" r:id="rId69"/>
          <a:extLst>
            <a:ext uri="{FF2B5EF4-FFF2-40B4-BE49-F238E27FC236}">
              <a16:creationId xmlns:a16="http://schemas.microsoft.com/office/drawing/2014/main" xmlns="" id="{00000000-0008-0000-1D00-0000E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653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84</xdr:row>
      <xdr:rowOff>0</xdr:rowOff>
    </xdr:from>
    <xdr:to>
      <xdr:col>2</xdr:col>
      <xdr:colOff>200025</xdr:colOff>
      <xdr:row>84</xdr:row>
      <xdr:rowOff>38100</xdr:rowOff>
    </xdr:to>
    <xdr:pic>
      <xdr:nvPicPr>
        <xdr:cNvPr id="235" name="Picture 234" descr="http://ebs.toyotavn.com.vn:8000/OA_HTML/cabo/images/t.gif">
          <a:extLst>
            <a:ext uri="{FF2B5EF4-FFF2-40B4-BE49-F238E27FC236}">
              <a16:creationId xmlns:a16="http://schemas.microsoft.com/office/drawing/2014/main" xmlns="" id="{00000000-0008-0000-1D00-0000E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653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95250</xdr:colOff>
      <xdr:row>85</xdr:row>
      <xdr:rowOff>95250</xdr:rowOff>
    </xdr:to>
    <xdr:pic>
      <xdr:nvPicPr>
        <xdr:cNvPr id="236" name="Picture 235" descr="http://ebs.toyotavn.com.vn:8000/OA_HTML/cabo/images/t.gif">
          <a:extLst>
            <a:ext uri="{FF2B5EF4-FFF2-40B4-BE49-F238E27FC236}">
              <a16:creationId xmlns:a16="http://schemas.microsoft.com/office/drawing/2014/main" xmlns="" id="{00000000-0008-0000-1D00-0000E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7682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38100</xdr:colOff>
      <xdr:row>86</xdr:row>
      <xdr:rowOff>38100</xdr:rowOff>
    </xdr:to>
    <xdr:pic>
      <xdr:nvPicPr>
        <xdr:cNvPr id="237" name="Picture 236" descr="http://ebs.toyotavn.com.vn:8000/OA_HTML/cabo/images/t.gif">
          <a:extLst>
            <a:ext uri="{FF2B5EF4-FFF2-40B4-BE49-F238E27FC236}">
              <a16:creationId xmlns:a16="http://schemas.microsoft.com/office/drawing/2014/main" xmlns="" id="{00000000-0008-0000-1D00-0000E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787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38100</xdr:colOff>
      <xdr:row>87</xdr:row>
      <xdr:rowOff>38100</xdr:rowOff>
    </xdr:to>
    <xdr:pic>
      <xdr:nvPicPr>
        <xdr:cNvPr id="238" name="Picture 237" descr="http://ebs.toyotavn.com.vn:8000/OA_HTML/cabo/images/t.gif">
          <a:extLst>
            <a:ext uri="{FF2B5EF4-FFF2-40B4-BE49-F238E27FC236}">
              <a16:creationId xmlns:a16="http://schemas.microsoft.com/office/drawing/2014/main" xmlns="" id="{00000000-0008-0000-1D00-0000E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80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xdr:row>
      <xdr:rowOff>0</xdr:rowOff>
    </xdr:from>
    <xdr:to>
      <xdr:col>2</xdr:col>
      <xdr:colOff>152400</xdr:colOff>
      <xdr:row>87</xdr:row>
      <xdr:rowOff>152400</xdr:rowOff>
    </xdr:to>
    <xdr:pic>
      <xdr:nvPicPr>
        <xdr:cNvPr id="239" name="Picture 238" descr="http://ebs.toyotavn.com.vn:8000/OA_MEDIA/fwkhp_formsfunc.gif">
          <a:hlinkClick xmlns:r="http://schemas.openxmlformats.org/officeDocument/2006/relationships" r:id="rId70"/>
          <a:extLst>
            <a:ext uri="{FF2B5EF4-FFF2-40B4-BE49-F238E27FC236}">
              <a16:creationId xmlns:a16="http://schemas.microsoft.com/office/drawing/2014/main" xmlns="" id="{00000000-0008-0000-1D00-0000E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80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87</xdr:row>
      <xdr:rowOff>0</xdr:rowOff>
    </xdr:from>
    <xdr:to>
      <xdr:col>2</xdr:col>
      <xdr:colOff>200025</xdr:colOff>
      <xdr:row>87</xdr:row>
      <xdr:rowOff>38100</xdr:rowOff>
    </xdr:to>
    <xdr:pic>
      <xdr:nvPicPr>
        <xdr:cNvPr id="240" name="Picture 239" descr="http://ebs.toyotavn.com.vn:8000/OA_HTML/cabo/images/t.gif">
          <a:extLst>
            <a:ext uri="{FF2B5EF4-FFF2-40B4-BE49-F238E27FC236}">
              <a16:creationId xmlns:a16="http://schemas.microsoft.com/office/drawing/2014/main" xmlns="" id="{00000000-0008-0000-1D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80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38100</xdr:colOff>
      <xdr:row>88</xdr:row>
      <xdr:rowOff>38100</xdr:rowOff>
    </xdr:to>
    <xdr:pic>
      <xdr:nvPicPr>
        <xdr:cNvPr id="241" name="Picture 240" descr="http://ebs.toyotavn.com.vn:8000/OA_HTML/cabo/images/t.gif">
          <a:extLst>
            <a:ext uri="{FF2B5EF4-FFF2-40B4-BE49-F238E27FC236}">
              <a16:creationId xmlns:a16="http://schemas.microsoft.com/office/drawing/2014/main" xmlns="" id="{00000000-0008-0000-1D00-0000F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844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88</xdr:row>
      <xdr:rowOff>0</xdr:rowOff>
    </xdr:from>
    <xdr:to>
      <xdr:col>2</xdr:col>
      <xdr:colOff>152400</xdr:colOff>
      <xdr:row>88</xdr:row>
      <xdr:rowOff>152400</xdr:rowOff>
    </xdr:to>
    <xdr:pic>
      <xdr:nvPicPr>
        <xdr:cNvPr id="242" name="Picture 241" descr="http://ebs.toyotavn.com.vn:8000/OA_MEDIA/fwkhp_formsfunc.gif">
          <a:hlinkClick xmlns:r="http://schemas.openxmlformats.org/officeDocument/2006/relationships" r:id="rId71"/>
          <a:extLst>
            <a:ext uri="{FF2B5EF4-FFF2-40B4-BE49-F238E27FC236}">
              <a16:creationId xmlns:a16="http://schemas.microsoft.com/office/drawing/2014/main" xmlns="" id="{00000000-0008-0000-1D00-0000F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844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88</xdr:row>
      <xdr:rowOff>0</xdr:rowOff>
    </xdr:from>
    <xdr:to>
      <xdr:col>2</xdr:col>
      <xdr:colOff>200025</xdr:colOff>
      <xdr:row>88</xdr:row>
      <xdr:rowOff>38100</xdr:rowOff>
    </xdr:to>
    <xdr:pic>
      <xdr:nvPicPr>
        <xdr:cNvPr id="243" name="Picture 242" descr="http://ebs.toyotavn.com.vn:8000/OA_HTML/cabo/images/t.gif">
          <a:extLst>
            <a:ext uri="{FF2B5EF4-FFF2-40B4-BE49-F238E27FC236}">
              <a16:creationId xmlns:a16="http://schemas.microsoft.com/office/drawing/2014/main" xmlns="" id="{00000000-0008-0000-1D00-0000F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844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95250</xdr:colOff>
      <xdr:row>89</xdr:row>
      <xdr:rowOff>95250</xdr:rowOff>
    </xdr:to>
    <xdr:pic>
      <xdr:nvPicPr>
        <xdr:cNvPr id="244" name="Picture 243" descr="http://ebs.toyotavn.com.vn:8000/OA_HTML/cabo/images/t.gif">
          <a:extLst>
            <a:ext uri="{FF2B5EF4-FFF2-40B4-BE49-F238E27FC236}">
              <a16:creationId xmlns:a16="http://schemas.microsoft.com/office/drawing/2014/main" xmlns="" id="{00000000-0008-0000-1D00-0000F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901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38100</xdr:colOff>
      <xdr:row>90</xdr:row>
      <xdr:rowOff>38100</xdr:rowOff>
    </xdr:to>
    <xdr:pic>
      <xdr:nvPicPr>
        <xdr:cNvPr id="245" name="Picture 244" descr="http://ebs.toyotavn.com.vn:8000/OA_HTML/cabo/images/t.gif">
          <a:extLst>
            <a:ext uri="{FF2B5EF4-FFF2-40B4-BE49-F238E27FC236}">
              <a16:creationId xmlns:a16="http://schemas.microsoft.com/office/drawing/2014/main" xmlns="" id="{00000000-0008-0000-1D00-0000F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920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38100</xdr:colOff>
      <xdr:row>91</xdr:row>
      <xdr:rowOff>38100</xdr:rowOff>
    </xdr:to>
    <xdr:pic>
      <xdr:nvPicPr>
        <xdr:cNvPr id="246" name="Picture 245" descr="http://ebs.toyotavn.com.vn:8000/OA_HTML/cabo/images/t.gif">
          <a:extLst>
            <a:ext uri="{FF2B5EF4-FFF2-40B4-BE49-F238E27FC236}">
              <a16:creationId xmlns:a16="http://schemas.microsoft.com/office/drawing/2014/main" xmlns="" id="{00000000-0008-0000-1D00-0000F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95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91</xdr:row>
      <xdr:rowOff>0</xdr:rowOff>
    </xdr:from>
    <xdr:to>
      <xdr:col>2</xdr:col>
      <xdr:colOff>152400</xdr:colOff>
      <xdr:row>91</xdr:row>
      <xdr:rowOff>152400</xdr:rowOff>
    </xdr:to>
    <xdr:pic>
      <xdr:nvPicPr>
        <xdr:cNvPr id="247" name="Picture 246" descr="http://ebs.toyotavn.com.vn:8000/OA_MEDIA/fwkhp_formsfunc.gif">
          <a:hlinkClick xmlns:r="http://schemas.openxmlformats.org/officeDocument/2006/relationships" r:id="rId72"/>
          <a:extLst>
            <a:ext uri="{FF2B5EF4-FFF2-40B4-BE49-F238E27FC236}">
              <a16:creationId xmlns:a16="http://schemas.microsoft.com/office/drawing/2014/main" xmlns="" id="{00000000-0008-0000-1D00-0000F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95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91</xdr:row>
      <xdr:rowOff>0</xdr:rowOff>
    </xdr:from>
    <xdr:to>
      <xdr:col>2</xdr:col>
      <xdr:colOff>200025</xdr:colOff>
      <xdr:row>91</xdr:row>
      <xdr:rowOff>38100</xdr:rowOff>
    </xdr:to>
    <xdr:pic>
      <xdr:nvPicPr>
        <xdr:cNvPr id="248" name="Picture 247" descr="http://ebs.toyotavn.com.vn:8000/OA_HTML/cabo/images/t.gif">
          <a:extLst>
            <a:ext uri="{FF2B5EF4-FFF2-40B4-BE49-F238E27FC236}">
              <a16:creationId xmlns:a16="http://schemas.microsoft.com/office/drawing/2014/main" xmlns="" id="{00000000-0008-0000-1D00-0000F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95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38100</xdr:colOff>
      <xdr:row>92</xdr:row>
      <xdr:rowOff>38100</xdr:rowOff>
    </xdr:to>
    <xdr:pic>
      <xdr:nvPicPr>
        <xdr:cNvPr id="249" name="Picture 248" descr="http://ebs.toyotavn.com.vn:8000/OA_HTML/cabo/images/t.gif">
          <a:extLst>
            <a:ext uri="{FF2B5EF4-FFF2-40B4-BE49-F238E27FC236}">
              <a16:creationId xmlns:a16="http://schemas.microsoft.com/office/drawing/2014/main" xmlns="" id="{00000000-0008-0000-1D00-0000F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99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xdr:row>
      <xdr:rowOff>0</xdr:rowOff>
    </xdr:from>
    <xdr:to>
      <xdr:col>2</xdr:col>
      <xdr:colOff>152400</xdr:colOff>
      <xdr:row>92</xdr:row>
      <xdr:rowOff>152400</xdr:rowOff>
    </xdr:to>
    <xdr:pic>
      <xdr:nvPicPr>
        <xdr:cNvPr id="250" name="Picture 249" descr="http://ebs.toyotavn.com.vn:8000/OA_MEDIA/fwkhp_formsfunc.gif">
          <a:hlinkClick xmlns:r="http://schemas.openxmlformats.org/officeDocument/2006/relationships" r:id="rId73"/>
          <a:extLst>
            <a:ext uri="{FF2B5EF4-FFF2-40B4-BE49-F238E27FC236}">
              <a16:creationId xmlns:a16="http://schemas.microsoft.com/office/drawing/2014/main" xmlns="" id="{00000000-0008-0000-1D00-0000F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499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92</xdr:row>
      <xdr:rowOff>0</xdr:rowOff>
    </xdr:from>
    <xdr:to>
      <xdr:col>2</xdr:col>
      <xdr:colOff>200025</xdr:colOff>
      <xdr:row>92</xdr:row>
      <xdr:rowOff>38100</xdr:rowOff>
    </xdr:to>
    <xdr:pic>
      <xdr:nvPicPr>
        <xdr:cNvPr id="251" name="Picture 250" descr="http://ebs.toyotavn.com.vn:8000/OA_HTML/cabo/images/t.gif">
          <a:extLst>
            <a:ext uri="{FF2B5EF4-FFF2-40B4-BE49-F238E27FC236}">
              <a16:creationId xmlns:a16="http://schemas.microsoft.com/office/drawing/2014/main" xmlns="" id="{00000000-0008-0000-1D00-0000F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499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38100</xdr:colOff>
      <xdr:row>93</xdr:row>
      <xdr:rowOff>38100</xdr:rowOff>
    </xdr:to>
    <xdr:pic>
      <xdr:nvPicPr>
        <xdr:cNvPr id="252" name="Picture 251" descr="http://ebs.toyotavn.com.vn:8000/OA_HTML/cabo/images/t.gif">
          <a:extLst>
            <a:ext uri="{FF2B5EF4-FFF2-40B4-BE49-F238E27FC236}">
              <a16:creationId xmlns:a16="http://schemas.microsoft.com/office/drawing/2014/main" xmlns="" id="{00000000-0008-0000-1D00-0000F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053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xdr:row>
      <xdr:rowOff>0</xdr:rowOff>
    </xdr:from>
    <xdr:to>
      <xdr:col>2</xdr:col>
      <xdr:colOff>152400</xdr:colOff>
      <xdr:row>93</xdr:row>
      <xdr:rowOff>152400</xdr:rowOff>
    </xdr:to>
    <xdr:pic>
      <xdr:nvPicPr>
        <xdr:cNvPr id="253" name="Picture 252" descr="http://ebs.toyotavn.com.vn:8000/OA_MEDIA/fwkhp_formsfunc.gif">
          <a:hlinkClick xmlns:r="http://schemas.openxmlformats.org/officeDocument/2006/relationships" r:id="rId74"/>
          <a:extLst>
            <a:ext uri="{FF2B5EF4-FFF2-40B4-BE49-F238E27FC236}">
              <a16:creationId xmlns:a16="http://schemas.microsoft.com/office/drawing/2014/main" xmlns="" id="{00000000-0008-0000-1D00-0000F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053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93</xdr:row>
      <xdr:rowOff>0</xdr:rowOff>
    </xdr:from>
    <xdr:to>
      <xdr:col>2</xdr:col>
      <xdr:colOff>200025</xdr:colOff>
      <xdr:row>93</xdr:row>
      <xdr:rowOff>38100</xdr:rowOff>
    </xdr:to>
    <xdr:pic>
      <xdr:nvPicPr>
        <xdr:cNvPr id="254" name="Picture 253" descr="http://ebs.toyotavn.com.vn:8000/OA_HTML/cabo/images/t.gif">
          <a:extLst>
            <a:ext uri="{FF2B5EF4-FFF2-40B4-BE49-F238E27FC236}">
              <a16:creationId xmlns:a16="http://schemas.microsoft.com/office/drawing/2014/main" xmlns="" id="{00000000-0008-0000-1D00-0000F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053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38100</xdr:colOff>
      <xdr:row>94</xdr:row>
      <xdr:rowOff>38100</xdr:rowOff>
    </xdr:to>
    <xdr:pic>
      <xdr:nvPicPr>
        <xdr:cNvPr id="255" name="Picture 254" descr="http://ebs.toyotavn.com.vn:8000/OA_HTML/cabo/images/t.gif">
          <a:extLst>
            <a:ext uri="{FF2B5EF4-FFF2-40B4-BE49-F238E27FC236}">
              <a16:creationId xmlns:a16="http://schemas.microsoft.com/office/drawing/2014/main" xmlns="" id="{00000000-0008-0000-1D00-0000F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130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xdr:row>
      <xdr:rowOff>0</xdr:rowOff>
    </xdr:from>
    <xdr:to>
      <xdr:col>2</xdr:col>
      <xdr:colOff>152400</xdr:colOff>
      <xdr:row>94</xdr:row>
      <xdr:rowOff>152400</xdr:rowOff>
    </xdr:to>
    <xdr:pic>
      <xdr:nvPicPr>
        <xdr:cNvPr id="256" name="Picture 255" descr="http://ebs.toyotavn.com.vn:8000/OA_MEDIA/fwkhp_formsfunc.gif">
          <a:hlinkClick xmlns:r="http://schemas.openxmlformats.org/officeDocument/2006/relationships" r:id="rId75"/>
          <a:extLst>
            <a:ext uri="{FF2B5EF4-FFF2-40B4-BE49-F238E27FC236}">
              <a16:creationId xmlns:a16="http://schemas.microsoft.com/office/drawing/2014/main" xmlns="" id="{00000000-0008-0000-1D00-000000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130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94</xdr:row>
      <xdr:rowOff>0</xdr:rowOff>
    </xdr:from>
    <xdr:to>
      <xdr:col>2</xdr:col>
      <xdr:colOff>200025</xdr:colOff>
      <xdr:row>94</xdr:row>
      <xdr:rowOff>38100</xdr:rowOff>
    </xdr:to>
    <xdr:pic>
      <xdr:nvPicPr>
        <xdr:cNvPr id="257" name="Picture 256" descr="http://ebs.toyotavn.com.vn:8000/OA_HTML/cabo/images/t.gif">
          <a:extLst>
            <a:ext uri="{FF2B5EF4-FFF2-40B4-BE49-F238E27FC236}">
              <a16:creationId xmlns:a16="http://schemas.microsoft.com/office/drawing/2014/main" xmlns="" id="{00000000-0008-0000-1D00-00000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130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95250</xdr:colOff>
      <xdr:row>95</xdr:row>
      <xdr:rowOff>95250</xdr:rowOff>
    </xdr:to>
    <xdr:pic>
      <xdr:nvPicPr>
        <xdr:cNvPr id="258" name="Picture 257" descr="http://ebs.toyotavn.com.vn:8000/OA_HTML/cabo/images/t.gif">
          <a:extLst>
            <a:ext uri="{FF2B5EF4-FFF2-40B4-BE49-F238E27FC236}">
              <a16:creationId xmlns:a16="http://schemas.microsoft.com/office/drawing/2014/main" xmlns="" id="{00000000-0008-0000-1D00-00000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1873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38100</xdr:colOff>
      <xdr:row>96</xdr:row>
      <xdr:rowOff>38100</xdr:rowOff>
    </xdr:to>
    <xdr:pic>
      <xdr:nvPicPr>
        <xdr:cNvPr id="259" name="Picture 258" descr="http://ebs.toyotavn.com.vn:8000/OA_HTML/cabo/images/t.gif">
          <a:extLst>
            <a:ext uri="{FF2B5EF4-FFF2-40B4-BE49-F238E27FC236}">
              <a16:creationId xmlns:a16="http://schemas.microsoft.com/office/drawing/2014/main" xmlns="" id="{00000000-0008-0000-1D00-00000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206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38100</xdr:colOff>
      <xdr:row>97</xdr:row>
      <xdr:rowOff>38100</xdr:rowOff>
    </xdr:to>
    <xdr:pic>
      <xdr:nvPicPr>
        <xdr:cNvPr id="260" name="Picture 259" descr="http://ebs.toyotavn.com.vn:8000/OA_HTML/cabo/images/t.gif">
          <a:extLst>
            <a:ext uri="{FF2B5EF4-FFF2-40B4-BE49-F238E27FC236}">
              <a16:creationId xmlns:a16="http://schemas.microsoft.com/office/drawing/2014/main" xmlns="" id="{00000000-0008-0000-1D00-00000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24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xdr:row>
      <xdr:rowOff>0</xdr:rowOff>
    </xdr:from>
    <xdr:to>
      <xdr:col>2</xdr:col>
      <xdr:colOff>152400</xdr:colOff>
      <xdr:row>97</xdr:row>
      <xdr:rowOff>152400</xdr:rowOff>
    </xdr:to>
    <xdr:pic>
      <xdr:nvPicPr>
        <xdr:cNvPr id="261" name="Picture 260" descr="http://ebs.toyotavn.com.vn:8000/OA_MEDIA/fwkhp_formsfunc.gif">
          <a:hlinkClick xmlns:r="http://schemas.openxmlformats.org/officeDocument/2006/relationships" r:id="rId76"/>
          <a:extLst>
            <a:ext uri="{FF2B5EF4-FFF2-40B4-BE49-F238E27FC236}">
              <a16:creationId xmlns:a16="http://schemas.microsoft.com/office/drawing/2014/main" xmlns="" id="{00000000-0008-0000-1D00-00000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244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97</xdr:row>
      <xdr:rowOff>0</xdr:rowOff>
    </xdr:from>
    <xdr:to>
      <xdr:col>2</xdr:col>
      <xdr:colOff>200025</xdr:colOff>
      <xdr:row>97</xdr:row>
      <xdr:rowOff>38100</xdr:rowOff>
    </xdr:to>
    <xdr:pic>
      <xdr:nvPicPr>
        <xdr:cNvPr id="262" name="Picture 261" descr="http://ebs.toyotavn.com.vn:8000/OA_HTML/cabo/images/t.gif">
          <a:extLst>
            <a:ext uri="{FF2B5EF4-FFF2-40B4-BE49-F238E27FC236}">
              <a16:creationId xmlns:a16="http://schemas.microsoft.com/office/drawing/2014/main" xmlns="" id="{00000000-0008-0000-1D00-00000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24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38100</xdr:colOff>
      <xdr:row>98</xdr:row>
      <xdr:rowOff>38100</xdr:rowOff>
    </xdr:to>
    <xdr:pic>
      <xdr:nvPicPr>
        <xdr:cNvPr id="263" name="Picture 262" descr="http://ebs.toyotavn.com.vn:8000/OA_HTML/cabo/images/t.gif">
          <a:extLst>
            <a:ext uri="{FF2B5EF4-FFF2-40B4-BE49-F238E27FC236}">
              <a16:creationId xmlns:a16="http://schemas.microsoft.com/office/drawing/2014/main" xmlns="" id="{00000000-0008-0000-1D00-00000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32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xdr:row>
      <xdr:rowOff>0</xdr:rowOff>
    </xdr:from>
    <xdr:to>
      <xdr:col>2</xdr:col>
      <xdr:colOff>152400</xdr:colOff>
      <xdr:row>98</xdr:row>
      <xdr:rowOff>152400</xdr:rowOff>
    </xdr:to>
    <xdr:pic>
      <xdr:nvPicPr>
        <xdr:cNvPr id="264" name="Picture 263" descr="http://ebs.toyotavn.com.vn:8000/OA_MEDIA/fwkhp_formsfunc.gif">
          <a:hlinkClick xmlns:r="http://schemas.openxmlformats.org/officeDocument/2006/relationships" r:id="rId77"/>
          <a:extLst>
            <a:ext uri="{FF2B5EF4-FFF2-40B4-BE49-F238E27FC236}">
              <a16:creationId xmlns:a16="http://schemas.microsoft.com/office/drawing/2014/main" xmlns="" id="{00000000-0008-0000-1D00-00000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320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98</xdr:row>
      <xdr:rowOff>0</xdr:rowOff>
    </xdr:from>
    <xdr:to>
      <xdr:col>2</xdr:col>
      <xdr:colOff>200025</xdr:colOff>
      <xdr:row>98</xdr:row>
      <xdr:rowOff>38100</xdr:rowOff>
    </xdr:to>
    <xdr:pic>
      <xdr:nvPicPr>
        <xdr:cNvPr id="265" name="Picture 264" descr="http://ebs.toyotavn.com.vn:8000/OA_HTML/cabo/images/t.gif">
          <a:extLst>
            <a:ext uri="{FF2B5EF4-FFF2-40B4-BE49-F238E27FC236}">
              <a16:creationId xmlns:a16="http://schemas.microsoft.com/office/drawing/2014/main" xmlns="" id="{00000000-0008-0000-1D00-00000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32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38100</xdr:colOff>
      <xdr:row>99</xdr:row>
      <xdr:rowOff>38100</xdr:rowOff>
    </xdr:to>
    <xdr:pic>
      <xdr:nvPicPr>
        <xdr:cNvPr id="266" name="Picture 265" descr="http://ebs.toyotavn.com.vn:8000/OA_HTML/cabo/images/t.gif">
          <a:extLst>
            <a:ext uri="{FF2B5EF4-FFF2-40B4-BE49-F238E27FC236}">
              <a16:creationId xmlns:a16="http://schemas.microsoft.com/office/drawing/2014/main" xmlns="" id="{00000000-0008-0000-1D00-00000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39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xdr:row>
      <xdr:rowOff>0</xdr:rowOff>
    </xdr:from>
    <xdr:to>
      <xdr:col>2</xdr:col>
      <xdr:colOff>152400</xdr:colOff>
      <xdr:row>99</xdr:row>
      <xdr:rowOff>152400</xdr:rowOff>
    </xdr:to>
    <xdr:pic>
      <xdr:nvPicPr>
        <xdr:cNvPr id="267" name="Picture 266" descr="http://ebs.toyotavn.com.vn:8000/OA_MEDIA/fwkhp_formsfunc.gif">
          <a:hlinkClick xmlns:r="http://schemas.openxmlformats.org/officeDocument/2006/relationships" r:id="rId78"/>
          <a:extLst>
            <a:ext uri="{FF2B5EF4-FFF2-40B4-BE49-F238E27FC236}">
              <a16:creationId xmlns:a16="http://schemas.microsoft.com/office/drawing/2014/main" xmlns="" id="{00000000-0008-0000-1D00-00000B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396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99</xdr:row>
      <xdr:rowOff>0</xdr:rowOff>
    </xdr:from>
    <xdr:to>
      <xdr:col>2</xdr:col>
      <xdr:colOff>200025</xdr:colOff>
      <xdr:row>99</xdr:row>
      <xdr:rowOff>38100</xdr:rowOff>
    </xdr:to>
    <xdr:pic>
      <xdr:nvPicPr>
        <xdr:cNvPr id="268" name="Picture 267" descr="http://ebs.toyotavn.com.vn:8000/OA_HTML/cabo/images/t.gif">
          <a:extLst>
            <a:ext uri="{FF2B5EF4-FFF2-40B4-BE49-F238E27FC236}">
              <a16:creationId xmlns:a16="http://schemas.microsoft.com/office/drawing/2014/main" xmlns="" id="{00000000-0008-0000-1D00-00000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39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38100</xdr:colOff>
      <xdr:row>100</xdr:row>
      <xdr:rowOff>38100</xdr:rowOff>
    </xdr:to>
    <xdr:pic>
      <xdr:nvPicPr>
        <xdr:cNvPr id="269" name="Picture 268" descr="http://ebs.toyotavn.com.vn:8000/OA_HTML/cabo/images/t.gif">
          <a:extLst>
            <a:ext uri="{FF2B5EF4-FFF2-40B4-BE49-F238E27FC236}">
              <a16:creationId xmlns:a16="http://schemas.microsoft.com/office/drawing/2014/main" xmlns="" id="{00000000-0008-0000-1D00-00000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47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100</xdr:row>
      <xdr:rowOff>0</xdr:rowOff>
    </xdr:from>
    <xdr:to>
      <xdr:col>2</xdr:col>
      <xdr:colOff>152400</xdr:colOff>
      <xdr:row>100</xdr:row>
      <xdr:rowOff>152400</xdr:rowOff>
    </xdr:to>
    <xdr:pic>
      <xdr:nvPicPr>
        <xdr:cNvPr id="270" name="Picture 269" descr="http://ebs.toyotavn.com.vn:8000/OA_MEDIA/fwkhp_formsfunc.gif">
          <a:hlinkClick xmlns:r="http://schemas.openxmlformats.org/officeDocument/2006/relationships" r:id="rId79"/>
          <a:extLst>
            <a:ext uri="{FF2B5EF4-FFF2-40B4-BE49-F238E27FC236}">
              <a16:creationId xmlns:a16="http://schemas.microsoft.com/office/drawing/2014/main" xmlns="" id="{00000000-0008-0000-1D00-00000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473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100</xdr:row>
      <xdr:rowOff>0</xdr:rowOff>
    </xdr:from>
    <xdr:to>
      <xdr:col>2</xdr:col>
      <xdr:colOff>200025</xdr:colOff>
      <xdr:row>100</xdr:row>
      <xdr:rowOff>38100</xdr:rowOff>
    </xdr:to>
    <xdr:pic>
      <xdr:nvPicPr>
        <xdr:cNvPr id="271" name="Picture 270" descr="http://ebs.toyotavn.com.vn:8000/OA_HTML/cabo/images/t.gif">
          <a:extLst>
            <a:ext uri="{FF2B5EF4-FFF2-40B4-BE49-F238E27FC236}">
              <a16:creationId xmlns:a16="http://schemas.microsoft.com/office/drawing/2014/main" xmlns="" id="{00000000-0008-0000-1D00-00000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47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38100</xdr:colOff>
      <xdr:row>101</xdr:row>
      <xdr:rowOff>38100</xdr:rowOff>
    </xdr:to>
    <xdr:pic>
      <xdr:nvPicPr>
        <xdr:cNvPr id="272" name="Picture 271" descr="http://ebs.toyotavn.com.vn:8000/OA_HTML/cabo/images/t.gif">
          <a:extLst>
            <a:ext uri="{FF2B5EF4-FFF2-40B4-BE49-F238E27FC236}">
              <a16:creationId xmlns:a16="http://schemas.microsoft.com/office/drawing/2014/main" xmlns="" id="{00000000-0008-0000-1D00-00001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549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xdr:row>
      <xdr:rowOff>0</xdr:rowOff>
    </xdr:from>
    <xdr:to>
      <xdr:col>2</xdr:col>
      <xdr:colOff>152400</xdr:colOff>
      <xdr:row>101</xdr:row>
      <xdr:rowOff>152400</xdr:rowOff>
    </xdr:to>
    <xdr:pic>
      <xdr:nvPicPr>
        <xdr:cNvPr id="273" name="Picture 272" descr="http://ebs.toyotavn.com.vn:8000/OA_MEDIA/fwkhp_formsfunc.gif">
          <a:hlinkClick xmlns:r="http://schemas.openxmlformats.org/officeDocument/2006/relationships" r:id="rId80"/>
          <a:extLst>
            <a:ext uri="{FF2B5EF4-FFF2-40B4-BE49-F238E27FC236}">
              <a16:creationId xmlns:a16="http://schemas.microsoft.com/office/drawing/2014/main" xmlns="" id="{00000000-0008-0000-1D00-00001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54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101</xdr:row>
      <xdr:rowOff>0</xdr:rowOff>
    </xdr:from>
    <xdr:to>
      <xdr:col>2</xdr:col>
      <xdr:colOff>200025</xdr:colOff>
      <xdr:row>101</xdr:row>
      <xdr:rowOff>38100</xdr:rowOff>
    </xdr:to>
    <xdr:pic>
      <xdr:nvPicPr>
        <xdr:cNvPr id="274" name="Picture 273" descr="http://ebs.toyotavn.com.vn:8000/OA_HTML/cabo/images/t.gif">
          <a:extLst>
            <a:ext uri="{FF2B5EF4-FFF2-40B4-BE49-F238E27FC236}">
              <a16:creationId xmlns:a16="http://schemas.microsoft.com/office/drawing/2014/main" xmlns="" id="{00000000-0008-0000-1D00-00001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549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38100</xdr:colOff>
      <xdr:row>102</xdr:row>
      <xdr:rowOff>38100</xdr:rowOff>
    </xdr:to>
    <xdr:pic>
      <xdr:nvPicPr>
        <xdr:cNvPr id="275" name="Picture 274" descr="http://ebs.toyotavn.com.vn:8000/OA_HTML/cabo/images/t.gif">
          <a:extLst>
            <a:ext uri="{FF2B5EF4-FFF2-40B4-BE49-F238E27FC236}">
              <a16:creationId xmlns:a16="http://schemas.microsoft.com/office/drawing/2014/main" xmlns="" id="{00000000-0008-0000-1D00-00001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625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xdr:row>
      <xdr:rowOff>0</xdr:rowOff>
    </xdr:from>
    <xdr:to>
      <xdr:col>2</xdr:col>
      <xdr:colOff>152400</xdr:colOff>
      <xdr:row>102</xdr:row>
      <xdr:rowOff>152400</xdr:rowOff>
    </xdr:to>
    <xdr:pic>
      <xdr:nvPicPr>
        <xdr:cNvPr id="276" name="Picture 275" descr="http://ebs.toyotavn.com.vn:8000/OA_MEDIA/fwkhp_formsfunc.gif">
          <a:hlinkClick xmlns:r="http://schemas.openxmlformats.org/officeDocument/2006/relationships" r:id="rId81"/>
          <a:extLst>
            <a:ext uri="{FF2B5EF4-FFF2-40B4-BE49-F238E27FC236}">
              <a16:creationId xmlns:a16="http://schemas.microsoft.com/office/drawing/2014/main" xmlns="" id="{00000000-0008-0000-1D00-000014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625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102</xdr:row>
      <xdr:rowOff>0</xdr:rowOff>
    </xdr:from>
    <xdr:to>
      <xdr:col>2</xdr:col>
      <xdr:colOff>200025</xdr:colOff>
      <xdr:row>102</xdr:row>
      <xdr:rowOff>38100</xdr:rowOff>
    </xdr:to>
    <xdr:pic>
      <xdr:nvPicPr>
        <xdr:cNvPr id="277" name="Picture 276" descr="http://ebs.toyotavn.com.vn:8000/OA_HTML/cabo/images/t.gif">
          <a:extLst>
            <a:ext uri="{FF2B5EF4-FFF2-40B4-BE49-F238E27FC236}">
              <a16:creationId xmlns:a16="http://schemas.microsoft.com/office/drawing/2014/main" xmlns="" id="{00000000-0008-0000-1D00-00001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625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38100</xdr:colOff>
      <xdr:row>103</xdr:row>
      <xdr:rowOff>38100</xdr:rowOff>
    </xdr:to>
    <xdr:pic>
      <xdr:nvPicPr>
        <xdr:cNvPr id="278" name="Picture 277" descr="http://ebs.toyotavn.com.vn:8000/OA_HTML/cabo/images/t.gif">
          <a:extLst>
            <a:ext uri="{FF2B5EF4-FFF2-40B4-BE49-F238E27FC236}">
              <a16:creationId xmlns:a16="http://schemas.microsoft.com/office/drawing/2014/main" xmlns="" id="{00000000-0008-0000-1D00-00001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01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103</xdr:row>
      <xdr:rowOff>0</xdr:rowOff>
    </xdr:from>
    <xdr:to>
      <xdr:col>2</xdr:col>
      <xdr:colOff>152400</xdr:colOff>
      <xdr:row>103</xdr:row>
      <xdr:rowOff>152400</xdr:rowOff>
    </xdr:to>
    <xdr:pic>
      <xdr:nvPicPr>
        <xdr:cNvPr id="279" name="Picture 278" descr="http://ebs.toyotavn.com.vn:8000/OA_MEDIA/fwkhp_formsfunc.gif">
          <a:hlinkClick xmlns:r="http://schemas.openxmlformats.org/officeDocument/2006/relationships" r:id="rId82"/>
          <a:extLst>
            <a:ext uri="{FF2B5EF4-FFF2-40B4-BE49-F238E27FC236}">
              <a16:creationId xmlns:a16="http://schemas.microsoft.com/office/drawing/2014/main" xmlns="" id="{00000000-0008-0000-1D00-000017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701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103</xdr:row>
      <xdr:rowOff>0</xdr:rowOff>
    </xdr:from>
    <xdr:to>
      <xdr:col>2</xdr:col>
      <xdr:colOff>200025</xdr:colOff>
      <xdr:row>103</xdr:row>
      <xdr:rowOff>38100</xdr:rowOff>
    </xdr:to>
    <xdr:pic>
      <xdr:nvPicPr>
        <xdr:cNvPr id="280" name="Picture 279" descr="http://ebs.toyotavn.com.vn:8000/OA_HTML/cabo/images/t.gif">
          <a:extLst>
            <a:ext uri="{FF2B5EF4-FFF2-40B4-BE49-F238E27FC236}">
              <a16:creationId xmlns:a16="http://schemas.microsoft.com/office/drawing/2014/main" xmlns="" id="{00000000-0008-0000-1D00-00001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701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95250</xdr:colOff>
      <xdr:row>104</xdr:row>
      <xdr:rowOff>95250</xdr:rowOff>
    </xdr:to>
    <xdr:pic>
      <xdr:nvPicPr>
        <xdr:cNvPr id="281" name="Picture 280" descr="http://ebs.toyotavn.com.vn:8000/OA_HTML/cabo/images/t.gif">
          <a:extLst>
            <a:ext uri="{FF2B5EF4-FFF2-40B4-BE49-F238E27FC236}">
              <a16:creationId xmlns:a16="http://schemas.microsoft.com/office/drawing/2014/main" xmlns="" id="{00000000-0008-0000-1D00-00001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397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38100</xdr:colOff>
      <xdr:row>105</xdr:row>
      <xdr:rowOff>38100</xdr:rowOff>
    </xdr:to>
    <xdr:pic>
      <xdr:nvPicPr>
        <xdr:cNvPr id="282" name="Picture 281" descr="http://ebs.toyotavn.com.vn:8000/OA_HTML/cabo/images/t.gif">
          <a:extLst>
            <a:ext uri="{FF2B5EF4-FFF2-40B4-BE49-F238E27FC236}">
              <a16:creationId xmlns:a16="http://schemas.microsoft.com/office/drawing/2014/main" xmlns="" id="{00000000-0008-0000-1D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58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38100</xdr:colOff>
      <xdr:row>106</xdr:row>
      <xdr:rowOff>38100</xdr:rowOff>
    </xdr:to>
    <xdr:pic>
      <xdr:nvPicPr>
        <xdr:cNvPr id="283" name="Picture 282" descr="http://ebs.toyotavn.com.vn:8000/OA_HTML/cabo/images/t.gif">
          <a:extLst>
            <a:ext uri="{FF2B5EF4-FFF2-40B4-BE49-F238E27FC236}">
              <a16:creationId xmlns:a16="http://schemas.microsoft.com/office/drawing/2014/main" xmlns="" id="{00000000-0008-0000-1D00-00001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9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106</xdr:row>
      <xdr:rowOff>0</xdr:rowOff>
    </xdr:from>
    <xdr:to>
      <xdr:col>2</xdr:col>
      <xdr:colOff>152400</xdr:colOff>
      <xdr:row>106</xdr:row>
      <xdr:rowOff>152400</xdr:rowOff>
    </xdr:to>
    <xdr:pic>
      <xdr:nvPicPr>
        <xdr:cNvPr id="284" name="Picture 283" descr="http://ebs.toyotavn.com.vn:8000/OA_MEDIA/fwkhp_formsfunc.gif">
          <a:hlinkClick xmlns:r="http://schemas.openxmlformats.org/officeDocument/2006/relationships" r:id="rId83"/>
          <a:extLst>
            <a:ext uri="{FF2B5EF4-FFF2-40B4-BE49-F238E27FC236}">
              <a16:creationId xmlns:a16="http://schemas.microsoft.com/office/drawing/2014/main" xmlns="" id="{00000000-0008-0000-1D00-00001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79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106</xdr:row>
      <xdr:rowOff>0</xdr:rowOff>
    </xdr:from>
    <xdr:to>
      <xdr:col>2</xdr:col>
      <xdr:colOff>200025</xdr:colOff>
      <xdr:row>106</xdr:row>
      <xdr:rowOff>38100</xdr:rowOff>
    </xdr:to>
    <xdr:pic>
      <xdr:nvPicPr>
        <xdr:cNvPr id="285" name="Picture 284" descr="http://ebs.toyotavn.com.vn:8000/OA_HTML/cabo/images/t.gif">
          <a:extLst>
            <a:ext uri="{FF2B5EF4-FFF2-40B4-BE49-F238E27FC236}">
              <a16:creationId xmlns:a16="http://schemas.microsoft.com/office/drawing/2014/main" xmlns="" id="{00000000-0008-0000-1D00-00001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79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38100</xdr:colOff>
      <xdr:row>107</xdr:row>
      <xdr:rowOff>38100</xdr:rowOff>
    </xdr:to>
    <xdr:pic>
      <xdr:nvPicPr>
        <xdr:cNvPr id="286" name="Picture 285" descr="http://ebs.toyotavn.com.vn:8000/OA_HTML/cabo/images/t.gif">
          <a:extLst>
            <a:ext uri="{FF2B5EF4-FFF2-40B4-BE49-F238E27FC236}">
              <a16:creationId xmlns:a16="http://schemas.microsoft.com/office/drawing/2014/main" xmlns="" id="{00000000-0008-0000-1D00-00001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835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xdr:row>
      <xdr:rowOff>0</xdr:rowOff>
    </xdr:from>
    <xdr:to>
      <xdr:col>2</xdr:col>
      <xdr:colOff>152400</xdr:colOff>
      <xdr:row>107</xdr:row>
      <xdr:rowOff>152400</xdr:rowOff>
    </xdr:to>
    <xdr:pic>
      <xdr:nvPicPr>
        <xdr:cNvPr id="287" name="Picture 286" descr="http://ebs.toyotavn.com.vn:8000/OA_MEDIA/fwkhp_formsfunc.gif">
          <a:hlinkClick xmlns:r="http://schemas.openxmlformats.org/officeDocument/2006/relationships" r:id="rId84"/>
          <a:extLst>
            <a:ext uri="{FF2B5EF4-FFF2-40B4-BE49-F238E27FC236}">
              <a16:creationId xmlns:a16="http://schemas.microsoft.com/office/drawing/2014/main" xmlns="" id="{00000000-0008-0000-1D00-00001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835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107</xdr:row>
      <xdr:rowOff>0</xdr:rowOff>
    </xdr:from>
    <xdr:to>
      <xdr:col>2</xdr:col>
      <xdr:colOff>200025</xdr:colOff>
      <xdr:row>107</xdr:row>
      <xdr:rowOff>38100</xdr:rowOff>
    </xdr:to>
    <xdr:pic>
      <xdr:nvPicPr>
        <xdr:cNvPr id="288" name="Picture 287" descr="http://ebs.toyotavn.com.vn:8000/OA_HTML/cabo/images/t.gif">
          <a:extLst>
            <a:ext uri="{FF2B5EF4-FFF2-40B4-BE49-F238E27FC236}">
              <a16:creationId xmlns:a16="http://schemas.microsoft.com/office/drawing/2014/main" xmlns="" id="{00000000-0008-0000-1D00-00002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835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38100</xdr:colOff>
      <xdr:row>108</xdr:row>
      <xdr:rowOff>38100</xdr:rowOff>
    </xdr:to>
    <xdr:pic>
      <xdr:nvPicPr>
        <xdr:cNvPr id="289" name="Picture 288" descr="http://ebs.toyotavn.com.vn:8000/OA_HTML/cabo/images/t.gif">
          <a:extLst>
            <a:ext uri="{FF2B5EF4-FFF2-40B4-BE49-F238E27FC236}">
              <a16:creationId xmlns:a16="http://schemas.microsoft.com/office/drawing/2014/main" xmlns="" id="{00000000-0008-0000-1D00-00002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873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108</xdr:row>
      <xdr:rowOff>0</xdr:rowOff>
    </xdr:from>
    <xdr:to>
      <xdr:col>2</xdr:col>
      <xdr:colOff>152400</xdr:colOff>
      <xdr:row>108</xdr:row>
      <xdr:rowOff>152400</xdr:rowOff>
    </xdr:to>
    <xdr:pic>
      <xdr:nvPicPr>
        <xdr:cNvPr id="290" name="Picture 289" descr="http://ebs.toyotavn.com.vn:8000/OA_MEDIA/fwkhp_formsfunc.gif">
          <a:hlinkClick xmlns:r="http://schemas.openxmlformats.org/officeDocument/2006/relationships" r:id="rId85"/>
          <a:extLst>
            <a:ext uri="{FF2B5EF4-FFF2-40B4-BE49-F238E27FC236}">
              <a16:creationId xmlns:a16="http://schemas.microsoft.com/office/drawing/2014/main" xmlns="" id="{00000000-0008-0000-1D00-00002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873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108</xdr:row>
      <xdr:rowOff>0</xdr:rowOff>
    </xdr:from>
    <xdr:to>
      <xdr:col>2</xdr:col>
      <xdr:colOff>200025</xdr:colOff>
      <xdr:row>108</xdr:row>
      <xdr:rowOff>38100</xdr:rowOff>
    </xdr:to>
    <xdr:pic>
      <xdr:nvPicPr>
        <xdr:cNvPr id="291" name="Picture 290" descr="http://ebs.toyotavn.com.vn:8000/OA_HTML/cabo/images/t.gif">
          <a:extLst>
            <a:ext uri="{FF2B5EF4-FFF2-40B4-BE49-F238E27FC236}">
              <a16:creationId xmlns:a16="http://schemas.microsoft.com/office/drawing/2014/main" xmlns="" id="{00000000-0008-0000-1D00-00002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873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38100</xdr:colOff>
      <xdr:row>109</xdr:row>
      <xdr:rowOff>38100</xdr:rowOff>
    </xdr:to>
    <xdr:pic>
      <xdr:nvPicPr>
        <xdr:cNvPr id="292" name="Picture 291" descr="http://ebs.toyotavn.com.vn:8000/OA_HTML/cabo/images/t.gif">
          <a:extLst>
            <a:ext uri="{FF2B5EF4-FFF2-40B4-BE49-F238E27FC236}">
              <a16:creationId xmlns:a16="http://schemas.microsoft.com/office/drawing/2014/main" xmlns="" id="{00000000-0008-0000-1D00-00002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930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109</xdr:row>
      <xdr:rowOff>0</xdr:rowOff>
    </xdr:from>
    <xdr:to>
      <xdr:col>2</xdr:col>
      <xdr:colOff>152400</xdr:colOff>
      <xdr:row>109</xdr:row>
      <xdr:rowOff>152400</xdr:rowOff>
    </xdr:to>
    <xdr:pic>
      <xdr:nvPicPr>
        <xdr:cNvPr id="293" name="Picture 292" descr="http://ebs.toyotavn.com.vn:8000/OA_MEDIA/fwkhp_formsfunc.gif">
          <a:hlinkClick xmlns:r="http://schemas.openxmlformats.org/officeDocument/2006/relationships" r:id="rId86"/>
          <a:extLst>
            <a:ext uri="{FF2B5EF4-FFF2-40B4-BE49-F238E27FC236}">
              <a16:creationId xmlns:a16="http://schemas.microsoft.com/office/drawing/2014/main" xmlns="" id="{00000000-0008-0000-1D00-00002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593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109</xdr:row>
      <xdr:rowOff>0</xdr:rowOff>
    </xdr:from>
    <xdr:to>
      <xdr:col>2</xdr:col>
      <xdr:colOff>200025</xdr:colOff>
      <xdr:row>109</xdr:row>
      <xdr:rowOff>38100</xdr:rowOff>
    </xdr:to>
    <xdr:pic>
      <xdr:nvPicPr>
        <xdr:cNvPr id="294" name="Picture 293" descr="http://ebs.toyotavn.com.vn:8000/OA_HTML/cabo/images/t.gif">
          <a:extLst>
            <a:ext uri="{FF2B5EF4-FFF2-40B4-BE49-F238E27FC236}">
              <a16:creationId xmlns:a16="http://schemas.microsoft.com/office/drawing/2014/main" xmlns="" id="{00000000-0008-0000-1D00-00002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5930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95250</xdr:colOff>
      <xdr:row>110</xdr:row>
      <xdr:rowOff>95250</xdr:rowOff>
    </xdr:to>
    <xdr:pic>
      <xdr:nvPicPr>
        <xdr:cNvPr id="295" name="Picture 294" descr="http://ebs.toyotavn.com.vn:8000/OA_HTML/cabo/images/t.gif">
          <a:extLst>
            <a:ext uri="{FF2B5EF4-FFF2-40B4-BE49-F238E27FC236}">
              <a16:creationId xmlns:a16="http://schemas.microsoft.com/office/drawing/2014/main" xmlns="" id="{00000000-0008-0000-1D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9683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38100</xdr:colOff>
      <xdr:row>111</xdr:row>
      <xdr:rowOff>38100</xdr:rowOff>
    </xdr:to>
    <xdr:pic>
      <xdr:nvPicPr>
        <xdr:cNvPr id="296" name="Picture 295" descr="http://ebs.toyotavn.com.vn:8000/OA_HTML/cabo/images/t.gif">
          <a:extLst>
            <a:ext uri="{FF2B5EF4-FFF2-40B4-BE49-F238E27FC236}">
              <a16:creationId xmlns:a16="http://schemas.microsoft.com/office/drawing/2014/main" xmlns="" id="{00000000-0008-0000-1D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987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38100</xdr:colOff>
      <xdr:row>112</xdr:row>
      <xdr:rowOff>38100</xdr:rowOff>
    </xdr:to>
    <xdr:pic>
      <xdr:nvPicPr>
        <xdr:cNvPr id="297" name="Picture 296" descr="http://ebs.toyotavn.com.vn:8000/OA_HTML/cabo/images/t.gif">
          <a:extLst>
            <a:ext uri="{FF2B5EF4-FFF2-40B4-BE49-F238E27FC236}">
              <a16:creationId xmlns:a16="http://schemas.microsoft.com/office/drawing/2014/main" xmlns="" id="{00000000-0008-0000-1D00-00002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044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2</xdr:col>
      <xdr:colOff>152400</xdr:colOff>
      <xdr:row>112</xdr:row>
      <xdr:rowOff>152400</xdr:rowOff>
    </xdr:to>
    <xdr:pic>
      <xdr:nvPicPr>
        <xdr:cNvPr id="298" name="Picture 297" descr="http://ebs.toyotavn.com.vn:8000/OA_MEDIA/fwkhp_formsfunc.gif">
          <a:hlinkClick xmlns:r="http://schemas.openxmlformats.org/officeDocument/2006/relationships" r:id="rId87"/>
          <a:extLst>
            <a:ext uri="{FF2B5EF4-FFF2-40B4-BE49-F238E27FC236}">
              <a16:creationId xmlns:a16="http://schemas.microsoft.com/office/drawing/2014/main" xmlns="" id="{00000000-0008-0000-1D00-00002A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044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112</xdr:row>
      <xdr:rowOff>0</xdr:rowOff>
    </xdr:from>
    <xdr:to>
      <xdr:col>2</xdr:col>
      <xdr:colOff>200025</xdr:colOff>
      <xdr:row>112</xdr:row>
      <xdr:rowOff>38100</xdr:rowOff>
    </xdr:to>
    <xdr:pic>
      <xdr:nvPicPr>
        <xdr:cNvPr id="299" name="Picture 298" descr="http://ebs.toyotavn.com.vn:8000/OA_HTML/cabo/images/t.gif">
          <a:extLst>
            <a:ext uri="{FF2B5EF4-FFF2-40B4-BE49-F238E27FC236}">
              <a16:creationId xmlns:a16="http://schemas.microsoft.com/office/drawing/2014/main" xmlns="" id="{00000000-0008-0000-1D00-00002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044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38100</xdr:colOff>
      <xdr:row>113</xdr:row>
      <xdr:rowOff>38100</xdr:rowOff>
    </xdr:to>
    <xdr:pic>
      <xdr:nvPicPr>
        <xdr:cNvPr id="300" name="Picture 299" descr="http://ebs.toyotavn.com.vn:8000/OA_HTML/cabo/images/t.gif">
          <a:extLst>
            <a:ext uri="{FF2B5EF4-FFF2-40B4-BE49-F238E27FC236}">
              <a16:creationId xmlns:a16="http://schemas.microsoft.com/office/drawing/2014/main" xmlns="" id="{00000000-0008-0000-1D00-00002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120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113</xdr:row>
      <xdr:rowOff>0</xdr:rowOff>
    </xdr:from>
    <xdr:to>
      <xdr:col>2</xdr:col>
      <xdr:colOff>152400</xdr:colOff>
      <xdr:row>113</xdr:row>
      <xdr:rowOff>152400</xdr:rowOff>
    </xdr:to>
    <xdr:pic>
      <xdr:nvPicPr>
        <xdr:cNvPr id="301" name="Picture 300" descr="http://ebs.toyotavn.com.vn:8000/OA_MEDIA/fwkhp_formsfunc.gif">
          <a:hlinkClick xmlns:r="http://schemas.openxmlformats.org/officeDocument/2006/relationships" r:id="rId88"/>
          <a:extLst>
            <a:ext uri="{FF2B5EF4-FFF2-40B4-BE49-F238E27FC236}">
              <a16:creationId xmlns:a16="http://schemas.microsoft.com/office/drawing/2014/main" xmlns="" id="{00000000-0008-0000-1D00-00002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120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113</xdr:row>
      <xdr:rowOff>0</xdr:rowOff>
    </xdr:from>
    <xdr:to>
      <xdr:col>2</xdr:col>
      <xdr:colOff>200025</xdr:colOff>
      <xdr:row>113</xdr:row>
      <xdr:rowOff>38100</xdr:rowOff>
    </xdr:to>
    <xdr:pic>
      <xdr:nvPicPr>
        <xdr:cNvPr id="302" name="Picture 301" descr="http://ebs.toyotavn.com.vn:8000/OA_HTML/cabo/images/t.gif">
          <a:extLst>
            <a:ext uri="{FF2B5EF4-FFF2-40B4-BE49-F238E27FC236}">
              <a16:creationId xmlns:a16="http://schemas.microsoft.com/office/drawing/2014/main" xmlns="" id="{00000000-0008-0000-1D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120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38100</xdr:colOff>
      <xdr:row>114</xdr:row>
      <xdr:rowOff>38100</xdr:rowOff>
    </xdr:to>
    <xdr:pic>
      <xdr:nvPicPr>
        <xdr:cNvPr id="303" name="Picture 302" descr="http://ebs.toyotavn.com.vn:8000/OA_HTML/cabo/images/t.gif">
          <a:extLst>
            <a:ext uri="{FF2B5EF4-FFF2-40B4-BE49-F238E27FC236}">
              <a16:creationId xmlns:a16="http://schemas.microsoft.com/office/drawing/2014/main" xmlns="" id="{00000000-0008-0000-1D00-00002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19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114</xdr:row>
      <xdr:rowOff>0</xdr:rowOff>
    </xdr:from>
    <xdr:to>
      <xdr:col>2</xdr:col>
      <xdr:colOff>152400</xdr:colOff>
      <xdr:row>114</xdr:row>
      <xdr:rowOff>152400</xdr:rowOff>
    </xdr:to>
    <xdr:pic>
      <xdr:nvPicPr>
        <xdr:cNvPr id="304" name="Picture 303" descr="http://ebs.toyotavn.com.vn:8000/OA_MEDIA/fwkhp_formsfunc.gif">
          <a:hlinkClick xmlns:r="http://schemas.openxmlformats.org/officeDocument/2006/relationships" r:id="rId89"/>
          <a:extLst>
            <a:ext uri="{FF2B5EF4-FFF2-40B4-BE49-F238E27FC236}">
              <a16:creationId xmlns:a16="http://schemas.microsoft.com/office/drawing/2014/main" xmlns="" id="{00000000-0008-0000-1D00-000030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19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114</xdr:row>
      <xdr:rowOff>0</xdr:rowOff>
    </xdr:from>
    <xdr:to>
      <xdr:col>2</xdr:col>
      <xdr:colOff>200025</xdr:colOff>
      <xdr:row>114</xdr:row>
      <xdr:rowOff>38100</xdr:rowOff>
    </xdr:to>
    <xdr:pic>
      <xdr:nvPicPr>
        <xdr:cNvPr id="305" name="Picture 304" descr="http://ebs.toyotavn.com.vn:8000/OA_HTML/cabo/images/t.gif">
          <a:extLst>
            <a:ext uri="{FF2B5EF4-FFF2-40B4-BE49-F238E27FC236}">
              <a16:creationId xmlns:a16="http://schemas.microsoft.com/office/drawing/2014/main" xmlns="" id="{00000000-0008-0000-1D00-00003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19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38100</xdr:colOff>
      <xdr:row>115</xdr:row>
      <xdr:rowOff>38100</xdr:rowOff>
    </xdr:to>
    <xdr:pic>
      <xdr:nvPicPr>
        <xdr:cNvPr id="306" name="Picture 305" descr="http://ebs.toyotavn.com.vn:8000/OA_HTML/cabo/images/t.gif">
          <a:extLst>
            <a:ext uri="{FF2B5EF4-FFF2-40B4-BE49-F238E27FC236}">
              <a16:creationId xmlns:a16="http://schemas.microsoft.com/office/drawing/2014/main" xmlns="" id="{00000000-0008-0000-1D00-00003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292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115</xdr:row>
      <xdr:rowOff>0</xdr:rowOff>
    </xdr:from>
    <xdr:to>
      <xdr:col>2</xdr:col>
      <xdr:colOff>152400</xdr:colOff>
      <xdr:row>115</xdr:row>
      <xdr:rowOff>152400</xdr:rowOff>
    </xdr:to>
    <xdr:pic>
      <xdr:nvPicPr>
        <xdr:cNvPr id="307" name="Picture 306" descr="http://ebs.toyotavn.com.vn:8000/OA_MEDIA/fwkhp_formsfunc.gif">
          <a:hlinkClick xmlns:r="http://schemas.openxmlformats.org/officeDocument/2006/relationships" r:id="rId90"/>
          <a:extLst>
            <a:ext uri="{FF2B5EF4-FFF2-40B4-BE49-F238E27FC236}">
              <a16:creationId xmlns:a16="http://schemas.microsoft.com/office/drawing/2014/main" xmlns="" id="{00000000-0008-0000-1D00-000033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292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115</xdr:row>
      <xdr:rowOff>0</xdr:rowOff>
    </xdr:from>
    <xdr:to>
      <xdr:col>2</xdr:col>
      <xdr:colOff>200025</xdr:colOff>
      <xdr:row>115</xdr:row>
      <xdr:rowOff>38100</xdr:rowOff>
    </xdr:to>
    <xdr:pic>
      <xdr:nvPicPr>
        <xdr:cNvPr id="308" name="Picture 307" descr="http://ebs.toyotavn.com.vn:8000/OA_HTML/cabo/images/t.gif">
          <a:extLst>
            <a:ext uri="{FF2B5EF4-FFF2-40B4-BE49-F238E27FC236}">
              <a16:creationId xmlns:a16="http://schemas.microsoft.com/office/drawing/2014/main" xmlns="" id="{00000000-0008-0000-1D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292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95250</xdr:colOff>
      <xdr:row>116</xdr:row>
      <xdr:rowOff>95250</xdr:rowOff>
    </xdr:to>
    <xdr:pic>
      <xdr:nvPicPr>
        <xdr:cNvPr id="309" name="Picture 308" descr="http://ebs.toyotavn.com.vn:8000/OA_HTML/cabo/images/t.gif">
          <a:extLst>
            <a:ext uri="{FF2B5EF4-FFF2-40B4-BE49-F238E27FC236}">
              <a16:creationId xmlns:a16="http://schemas.microsoft.com/office/drawing/2014/main" xmlns="" id="{00000000-0008-0000-1D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3874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38100</xdr:colOff>
      <xdr:row>117</xdr:row>
      <xdr:rowOff>38100</xdr:rowOff>
    </xdr:to>
    <xdr:pic>
      <xdr:nvPicPr>
        <xdr:cNvPr id="310" name="Picture 309" descr="http://ebs.toyotavn.com.vn:8000/OA_HTML/cabo/images/t.gif">
          <a:extLst>
            <a:ext uri="{FF2B5EF4-FFF2-40B4-BE49-F238E27FC236}">
              <a16:creationId xmlns:a16="http://schemas.microsoft.com/office/drawing/2014/main" xmlns="" id="{00000000-0008-0000-1D00-00003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406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38100</xdr:colOff>
      <xdr:row>118</xdr:row>
      <xdr:rowOff>38100</xdr:rowOff>
    </xdr:to>
    <xdr:pic>
      <xdr:nvPicPr>
        <xdr:cNvPr id="311" name="Picture 310" descr="http://ebs.toyotavn.com.vn:8000/OA_HTML/cabo/images/t.gif">
          <a:extLst>
            <a:ext uri="{FF2B5EF4-FFF2-40B4-BE49-F238E27FC236}">
              <a16:creationId xmlns:a16="http://schemas.microsoft.com/office/drawing/2014/main" xmlns="" id="{00000000-0008-0000-1D00-00003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444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xdr:row>
      <xdr:rowOff>0</xdr:rowOff>
    </xdr:from>
    <xdr:to>
      <xdr:col>2</xdr:col>
      <xdr:colOff>152400</xdr:colOff>
      <xdr:row>118</xdr:row>
      <xdr:rowOff>152400</xdr:rowOff>
    </xdr:to>
    <xdr:pic>
      <xdr:nvPicPr>
        <xdr:cNvPr id="312" name="Picture 311" descr="http://ebs.toyotavn.com.vn:8000/OA_MEDIA/fwkhp_formsfunc.gif">
          <a:hlinkClick xmlns:r="http://schemas.openxmlformats.org/officeDocument/2006/relationships" r:id="rId91"/>
          <a:extLst>
            <a:ext uri="{FF2B5EF4-FFF2-40B4-BE49-F238E27FC236}">
              <a16:creationId xmlns:a16="http://schemas.microsoft.com/office/drawing/2014/main" xmlns="" id="{00000000-0008-0000-1D00-00003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44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118</xdr:row>
      <xdr:rowOff>0</xdr:rowOff>
    </xdr:from>
    <xdr:to>
      <xdr:col>2</xdr:col>
      <xdr:colOff>200025</xdr:colOff>
      <xdr:row>118</xdr:row>
      <xdr:rowOff>38100</xdr:rowOff>
    </xdr:to>
    <xdr:pic>
      <xdr:nvPicPr>
        <xdr:cNvPr id="313" name="Picture 312" descr="http://ebs.toyotavn.com.vn:8000/OA_HTML/cabo/images/t.gif">
          <a:extLst>
            <a:ext uri="{FF2B5EF4-FFF2-40B4-BE49-F238E27FC236}">
              <a16:creationId xmlns:a16="http://schemas.microsoft.com/office/drawing/2014/main" xmlns="" id="{00000000-0008-0000-1D00-00003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444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38100</xdr:colOff>
      <xdr:row>119</xdr:row>
      <xdr:rowOff>38100</xdr:rowOff>
    </xdr:to>
    <xdr:pic>
      <xdr:nvPicPr>
        <xdr:cNvPr id="314" name="Picture 313" descr="http://ebs.toyotavn.com.vn:8000/OA_HTML/cabo/images/t.gif">
          <a:extLst>
            <a:ext uri="{FF2B5EF4-FFF2-40B4-BE49-F238E27FC236}">
              <a16:creationId xmlns:a16="http://schemas.microsoft.com/office/drawing/2014/main" xmlns="" id="{00000000-0008-0000-1D00-00003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501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119</xdr:row>
      <xdr:rowOff>0</xdr:rowOff>
    </xdr:from>
    <xdr:to>
      <xdr:col>2</xdr:col>
      <xdr:colOff>152400</xdr:colOff>
      <xdr:row>119</xdr:row>
      <xdr:rowOff>152400</xdr:rowOff>
    </xdr:to>
    <xdr:pic>
      <xdr:nvPicPr>
        <xdr:cNvPr id="315" name="Picture 314" descr="http://ebs.toyotavn.com.vn:8000/OA_MEDIA/fwkhp_formsfunc.gif">
          <a:hlinkClick xmlns:r="http://schemas.openxmlformats.org/officeDocument/2006/relationships" r:id="rId92"/>
          <a:extLst>
            <a:ext uri="{FF2B5EF4-FFF2-40B4-BE49-F238E27FC236}">
              <a16:creationId xmlns:a16="http://schemas.microsoft.com/office/drawing/2014/main" xmlns="" id="{00000000-0008-0000-1D00-00003B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501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119</xdr:row>
      <xdr:rowOff>0</xdr:rowOff>
    </xdr:from>
    <xdr:to>
      <xdr:col>2</xdr:col>
      <xdr:colOff>200025</xdr:colOff>
      <xdr:row>119</xdr:row>
      <xdr:rowOff>38100</xdr:rowOff>
    </xdr:to>
    <xdr:pic>
      <xdr:nvPicPr>
        <xdr:cNvPr id="316" name="Picture 315" descr="http://ebs.toyotavn.com.vn:8000/OA_HTML/cabo/images/t.gif">
          <a:extLst>
            <a:ext uri="{FF2B5EF4-FFF2-40B4-BE49-F238E27FC236}">
              <a16:creationId xmlns:a16="http://schemas.microsoft.com/office/drawing/2014/main" xmlns="" id="{00000000-0008-0000-1D00-00003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501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38100</xdr:colOff>
      <xdr:row>120</xdr:row>
      <xdr:rowOff>38100</xdr:rowOff>
    </xdr:to>
    <xdr:pic>
      <xdr:nvPicPr>
        <xdr:cNvPr id="317" name="Picture 316" descr="http://ebs.toyotavn.com.vn:8000/OA_HTML/cabo/images/t.gif">
          <a:extLst>
            <a:ext uri="{FF2B5EF4-FFF2-40B4-BE49-F238E27FC236}">
              <a16:creationId xmlns:a16="http://schemas.microsoft.com/office/drawing/2014/main" xmlns="" id="{00000000-0008-0000-1D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558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120</xdr:row>
      <xdr:rowOff>0</xdr:rowOff>
    </xdr:from>
    <xdr:to>
      <xdr:col>2</xdr:col>
      <xdr:colOff>152400</xdr:colOff>
      <xdr:row>120</xdr:row>
      <xdr:rowOff>152400</xdr:rowOff>
    </xdr:to>
    <xdr:pic>
      <xdr:nvPicPr>
        <xdr:cNvPr id="318" name="Picture 317" descr="http://ebs.toyotavn.com.vn:8000/OA_MEDIA/fwkhp_formsfunc.gif">
          <a:hlinkClick xmlns:r="http://schemas.openxmlformats.org/officeDocument/2006/relationships" r:id="rId93"/>
          <a:extLst>
            <a:ext uri="{FF2B5EF4-FFF2-40B4-BE49-F238E27FC236}">
              <a16:creationId xmlns:a16="http://schemas.microsoft.com/office/drawing/2014/main" xmlns="" id="{00000000-0008-0000-1D00-00003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558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120</xdr:row>
      <xdr:rowOff>0</xdr:rowOff>
    </xdr:from>
    <xdr:to>
      <xdr:col>2</xdr:col>
      <xdr:colOff>200025</xdr:colOff>
      <xdr:row>120</xdr:row>
      <xdr:rowOff>38100</xdr:rowOff>
    </xdr:to>
    <xdr:pic>
      <xdr:nvPicPr>
        <xdr:cNvPr id="319" name="Picture 318" descr="http://ebs.toyotavn.com.vn:8000/OA_HTML/cabo/images/t.gif">
          <a:extLst>
            <a:ext uri="{FF2B5EF4-FFF2-40B4-BE49-F238E27FC236}">
              <a16:creationId xmlns:a16="http://schemas.microsoft.com/office/drawing/2014/main" xmlns="" id="{00000000-0008-0000-1D00-00003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558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38100</xdr:colOff>
      <xdr:row>121</xdr:row>
      <xdr:rowOff>38100</xdr:rowOff>
    </xdr:to>
    <xdr:pic>
      <xdr:nvPicPr>
        <xdr:cNvPr id="320" name="Picture 319" descr="http://ebs.toyotavn.com.vn:8000/OA_HTML/cabo/images/t.gif">
          <a:extLst>
            <a:ext uri="{FF2B5EF4-FFF2-40B4-BE49-F238E27FC236}">
              <a16:creationId xmlns:a16="http://schemas.microsoft.com/office/drawing/2014/main" xmlns="" id="{00000000-0008-0000-1D00-00004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597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xdr:col>
      <xdr:colOff>152400</xdr:colOff>
      <xdr:row>121</xdr:row>
      <xdr:rowOff>152400</xdr:rowOff>
    </xdr:to>
    <xdr:pic>
      <xdr:nvPicPr>
        <xdr:cNvPr id="321" name="Picture 320" descr="http://ebs.toyotavn.com.vn:8000/OA_MEDIA/fwkhp_formsfunc.gif">
          <a:hlinkClick xmlns:r="http://schemas.openxmlformats.org/officeDocument/2006/relationships" r:id="rId94"/>
          <a:extLst>
            <a:ext uri="{FF2B5EF4-FFF2-40B4-BE49-F238E27FC236}">
              <a16:creationId xmlns:a16="http://schemas.microsoft.com/office/drawing/2014/main" xmlns="" id="{00000000-0008-0000-1D00-00004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59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121</xdr:row>
      <xdr:rowOff>0</xdr:rowOff>
    </xdr:from>
    <xdr:to>
      <xdr:col>2</xdr:col>
      <xdr:colOff>200025</xdr:colOff>
      <xdr:row>121</xdr:row>
      <xdr:rowOff>38100</xdr:rowOff>
    </xdr:to>
    <xdr:pic>
      <xdr:nvPicPr>
        <xdr:cNvPr id="322" name="Picture 321" descr="http://ebs.toyotavn.com.vn:8000/OA_HTML/cabo/images/t.gif">
          <a:extLst>
            <a:ext uri="{FF2B5EF4-FFF2-40B4-BE49-F238E27FC236}">
              <a16:creationId xmlns:a16="http://schemas.microsoft.com/office/drawing/2014/main" xmlns="" id="{00000000-0008-0000-1D00-00004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597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95250</xdr:colOff>
      <xdr:row>122</xdr:row>
      <xdr:rowOff>95250</xdr:rowOff>
    </xdr:to>
    <xdr:pic>
      <xdr:nvPicPr>
        <xdr:cNvPr id="323" name="Picture 322" descr="http://ebs.toyotavn.com.vn:8000/OA_HTML/cabo/images/t.gif">
          <a:extLst>
            <a:ext uri="{FF2B5EF4-FFF2-40B4-BE49-F238E27FC236}">
              <a16:creationId xmlns:a16="http://schemas.microsoft.com/office/drawing/2014/main" xmlns="" id="{00000000-0008-0000-1D00-00004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6541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38100</xdr:colOff>
      <xdr:row>123</xdr:row>
      <xdr:rowOff>38100</xdr:rowOff>
    </xdr:to>
    <xdr:pic>
      <xdr:nvPicPr>
        <xdr:cNvPr id="324" name="Picture 323" descr="http://ebs.toyotavn.com.vn:8000/OA_HTML/cabo/images/t.gif">
          <a:extLst>
            <a:ext uri="{FF2B5EF4-FFF2-40B4-BE49-F238E27FC236}">
              <a16:creationId xmlns:a16="http://schemas.microsoft.com/office/drawing/2014/main" xmlns="" id="{00000000-0008-0000-1D00-00004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673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38100</xdr:colOff>
      <xdr:row>124</xdr:row>
      <xdr:rowOff>38100</xdr:rowOff>
    </xdr:to>
    <xdr:pic>
      <xdr:nvPicPr>
        <xdr:cNvPr id="325" name="Picture 324" descr="http://ebs.toyotavn.com.vn:8000/OA_HTML/cabo/images/t.gif">
          <a:extLst>
            <a:ext uri="{FF2B5EF4-FFF2-40B4-BE49-F238E27FC236}">
              <a16:creationId xmlns:a16="http://schemas.microsoft.com/office/drawing/2014/main" xmlns="" id="{00000000-0008-0000-1D00-00004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730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124</xdr:row>
      <xdr:rowOff>0</xdr:rowOff>
    </xdr:from>
    <xdr:to>
      <xdr:col>2</xdr:col>
      <xdr:colOff>152400</xdr:colOff>
      <xdr:row>124</xdr:row>
      <xdr:rowOff>152400</xdr:rowOff>
    </xdr:to>
    <xdr:pic>
      <xdr:nvPicPr>
        <xdr:cNvPr id="326" name="Picture 325" descr="http://ebs.toyotavn.com.vn:8000/OA_MEDIA/fwkhp_formsfunc.gif">
          <a:hlinkClick xmlns:r="http://schemas.openxmlformats.org/officeDocument/2006/relationships" r:id="rId95"/>
          <a:extLst>
            <a:ext uri="{FF2B5EF4-FFF2-40B4-BE49-F238E27FC236}">
              <a16:creationId xmlns:a16="http://schemas.microsoft.com/office/drawing/2014/main" xmlns="" id="{00000000-0008-0000-1D00-00004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73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124</xdr:row>
      <xdr:rowOff>0</xdr:rowOff>
    </xdr:from>
    <xdr:to>
      <xdr:col>2</xdr:col>
      <xdr:colOff>200025</xdr:colOff>
      <xdr:row>124</xdr:row>
      <xdr:rowOff>38100</xdr:rowOff>
    </xdr:to>
    <xdr:pic>
      <xdr:nvPicPr>
        <xdr:cNvPr id="327" name="Picture 326" descr="http://ebs.toyotavn.com.vn:8000/OA_HTML/cabo/images/t.gif">
          <a:extLst>
            <a:ext uri="{FF2B5EF4-FFF2-40B4-BE49-F238E27FC236}">
              <a16:creationId xmlns:a16="http://schemas.microsoft.com/office/drawing/2014/main" xmlns="" id="{00000000-0008-0000-1D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730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38100</xdr:colOff>
      <xdr:row>125</xdr:row>
      <xdr:rowOff>38100</xdr:rowOff>
    </xdr:to>
    <xdr:pic>
      <xdr:nvPicPr>
        <xdr:cNvPr id="328" name="Picture 327" descr="http://ebs.toyotavn.com.vn:8000/OA_HTML/cabo/images/t.gif">
          <a:extLst>
            <a:ext uri="{FF2B5EF4-FFF2-40B4-BE49-F238E27FC236}">
              <a16:creationId xmlns:a16="http://schemas.microsoft.com/office/drawing/2014/main" xmlns="" id="{00000000-0008-0000-1D00-00004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749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125</xdr:row>
      <xdr:rowOff>0</xdr:rowOff>
    </xdr:from>
    <xdr:to>
      <xdr:col>2</xdr:col>
      <xdr:colOff>152400</xdr:colOff>
      <xdr:row>125</xdr:row>
      <xdr:rowOff>152400</xdr:rowOff>
    </xdr:to>
    <xdr:pic>
      <xdr:nvPicPr>
        <xdr:cNvPr id="329" name="Picture 328" descr="http://ebs.toyotavn.com.vn:8000/OA_MEDIA/fwkhp_formsfunc.gif">
          <a:hlinkClick xmlns:r="http://schemas.openxmlformats.org/officeDocument/2006/relationships" r:id="rId96"/>
          <a:extLst>
            <a:ext uri="{FF2B5EF4-FFF2-40B4-BE49-F238E27FC236}">
              <a16:creationId xmlns:a16="http://schemas.microsoft.com/office/drawing/2014/main" xmlns="" id="{00000000-0008-0000-1D00-000049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74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125</xdr:row>
      <xdr:rowOff>0</xdr:rowOff>
    </xdr:from>
    <xdr:to>
      <xdr:col>2</xdr:col>
      <xdr:colOff>200025</xdr:colOff>
      <xdr:row>125</xdr:row>
      <xdr:rowOff>38100</xdr:rowOff>
    </xdr:to>
    <xdr:pic>
      <xdr:nvPicPr>
        <xdr:cNvPr id="330" name="Picture 329" descr="http://ebs.toyotavn.com.vn:8000/OA_HTML/cabo/images/t.gif">
          <a:extLst>
            <a:ext uri="{FF2B5EF4-FFF2-40B4-BE49-F238E27FC236}">
              <a16:creationId xmlns:a16="http://schemas.microsoft.com/office/drawing/2014/main" xmlns="" id="{00000000-0008-0000-1D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749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38100</xdr:colOff>
      <xdr:row>126</xdr:row>
      <xdr:rowOff>38100</xdr:rowOff>
    </xdr:to>
    <xdr:pic>
      <xdr:nvPicPr>
        <xdr:cNvPr id="331" name="Picture 330" descr="http://ebs.toyotavn.com.vn:8000/OA_HTML/cabo/images/t.gif">
          <a:extLst>
            <a:ext uri="{FF2B5EF4-FFF2-40B4-BE49-F238E27FC236}">
              <a16:creationId xmlns:a16="http://schemas.microsoft.com/office/drawing/2014/main" xmlns="" id="{00000000-0008-0000-1D00-00004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787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xdr:col>
      <xdr:colOff>152400</xdr:colOff>
      <xdr:row>126</xdr:row>
      <xdr:rowOff>152400</xdr:rowOff>
    </xdr:to>
    <xdr:pic>
      <xdr:nvPicPr>
        <xdr:cNvPr id="332" name="Picture 331" descr="http://ebs.toyotavn.com.vn:8000/OA_MEDIA/fwkhp_formsfunc.gif">
          <a:hlinkClick xmlns:r="http://schemas.openxmlformats.org/officeDocument/2006/relationships" r:id="rId97"/>
          <a:extLst>
            <a:ext uri="{FF2B5EF4-FFF2-40B4-BE49-F238E27FC236}">
              <a16:creationId xmlns:a16="http://schemas.microsoft.com/office/drawing/2014/main" xmlns="" id="{00000000-0008-0000-1D00-00004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78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126</xdr:row>
      <xdr:rowOff>0</xdr:rowOff>
    </xdr:from>
    <xdr:to>
      <xdr:col>2</xdr:col>
      <xdr:colOff>200025</xdr:colOff>
      <xdr:row>126</xdr:row>
      <xdr:rowOff>38100</xdr:rowOff>
    </xdr:to>
    <xdr:pic>
      <xdr:nvPicPr>
        <xdr:cNvPr id="333" name="Picture 332" descr="http://ebs.toyotavn.com.vn:8000/OA_HTML/cabo/images/t.gif">
          <a:extLst>
            <a:ext uri="{FF2B5EF4-FFF2-40B4-BE49-F238E27FC236}">
              <a16:creationId xmlns:a16="http://schemas.microsoft.com/office/drawing/2014/main" xmlns="" id="{00000000-0008-0000-1D00-00004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787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95250</xdr:colOff>
      <xdr:row>127</xdr:row>
      <xdr:rowOff>95250</xdr:rowOff>
    </xdr:to>
    <xdr:pic>
      <xdr:nvPicPr>
        <xdr:cNvPr id="334" name="Picture 333" descr="http://ebs.toyotavn.com.vn:8000/OA_HTML/cabo/images/t.gif">
          <a:extLst>
            <a:ext uri="{FF2B5EF4-FFF2-40B4-BE49-F238E27FC236}">
              <a16:creationId xmlns:a16="http://schemas.microsoft.com/office/drawing/2014/main" xmlns="" id="{00000000-0008-0000-1D00-00004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806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38100</xdr:colOff>
      <xdr:row>128</xdr:row>
      <xdr:rowOff>38100</xdr:rowOff>
    </xdr:to>
    <xdr:pic>
      <xdr:nvPicPr>
        <xdr:cNvPr id="335" name="Picture 334" descr="http://ebs.toyotavn.com.vn:8000/OA_HTML/cabo/images/t.gif">
          <a:extLst>
            <a:ext uri="{FF2B5EF4-FFF2-40B4-BE49-F238E27FC236}">
              <a16:creationId xmlns:a16="http://schemas.microsoft.com/office/drawing/2014/main" xmlns="" id="{00000000-0008-0000-1D00-00004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825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38100</xdr:colOff>
      <xdr:row>129</xdr:row>
      <xdr:rowOff>38100</xdr:rowOff>
    </xdr:to>
    <xdr:pic>
      <xdr:nvPicPr>
        <xdr:cNvPr id="336" name="Picture 335" descr="http://ebs.toyotavn.com.vn:8000/OA_HTML/cabo/images/t.gif">
          <a:extLst>
            <a:ext uri="{FF2B5EF4-FFF2-40B4-BE49-F238E27FC236}">
              <a16:creationId xmlns:a16="http://schemas.microsoft.com/office/drawing/2014/main" xmlns="" id="{00000000-0008-0000-1D00-00005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844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129</xdr:row>
      <xdr:rowOff>0</xdr:rowOff>
    </xdr:from>
    <xdr:to>
      <xdr:col>2</xdr:col>
      <xdr:colOff>152400</xdr:colOff>
      <xdr:row>129</xdr:row>
      <xdr:rowOff>152400</xdr:rowOff>
    </xdr:to>
    <xdr:pic>
      <xdr:nvPicPr>
        <xdr:cNvPr id="337" name="Picture 336" descr="http://ebs.toyotavn.com.vn:8000/OA_MEDIA/fwkhp_formsfunc.gif">
          <a:hlinkClick xmlns:r="http://schemas.openxmlformats.org/officeDocument/2006/relationships" r:id="rId98"/>
          <a:extLst>
            <a:ext uri="{FF2B5EF4-FFF2-40B4-BE49-F238E27FC236}">
              <a16:creationId xmlns:a16="http://schemas.microsoft.com/office/drawing/2014/main" xmlns="" id="{00000000-0008-0000-1D00-00005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84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129</xdr:row>
      <xdr:rowOff>0</xdr:rowOff>
    </xdr:from>
    <xdr:to>
      <xdr:col>2</xdr:col>
      <xdr:colOff>200025</xdr:colOff>
      <xdr:row>129</xdr:row>
      <xdr:rowOff>38100</xdr:rowOff>
    </xdr:to>
    <xdr:pic>
      <xdr:nvPicPr>
        <xdr:cNvPr id="338" name="Picture 337" descr="http://ebs.toyotavn.com.vn:8000/OA_HTML/cabo/images/t.gif">
          <a:extLst>
            <a:ext uri="{FF2B5EF4-FFF2-40B4-BE49-F238E27FC236}">
              <a16:creationId xmlns:a16="http://schemas.microsoft.com/office/drawing/2014/main" xmlns="" id="{00000000-0008-0000-1D00-00005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844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38100</xdr:colOff>
      <xdr:row>130</xdr:row>
      <xdr:rowOff>38100</xdr:rowOff>
    </xdr:to>
    <xdr:pic>
      <xdr:nvPicPr>
        <xdr:cNvPr id="339" name="Picture 338" descr="http://ebs.toyotavn.com.vn:8000/OA_HTML/cabo/images/t.gif">
          <a:extLst>
            <a:ext uri="{FF2B5EF4-FFF2-40B4-BE49-F238E27FC236}">
              <a16:creationId xmlns:a16="http://schemas.microsoft.com/office/drawing/2014/main" xmlns="" id="{00000000-0008-0000-1D00-00005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901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xdr:row>
      <xdr:rowOff>0</xdr:rowOff>
    </xdr:from>
    <xdr:to>
      <xdr:col>2</xdr:col>
      <xdr:colOff>152400</xdr:colOff>
      <xdr:row>130</xdr:row>
      <xdr:rowOff>152400</xdr:rowOff>
    </xdr:to>
    <xdr:pic>
      <xdr:nvPicPr>
        <xdr:cNvPr id="340" name="Picture 339" descr="http://ebs.toyotavn.com.vn:8000/OA_MEDIA/fwkhp_formsfunc.gif">
          <a:hlinkClick xmlns:r="http://schemas.openxmlformats.org/officeDocument/2006/relationships" r:id="rId99"/>
          <a:extLst>
            <a:ext uri="{FF2B5EF4-FFF2-40B4-BE49-F238E27FC236}">
              <a16:creationId xmlns:a16="http://schemas.microsoft.com/office/drawing/2014/main" xmlns="" id="{00000000-0008-0000-1D00-000054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901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130</xdr:row>
      <xdr:rowOff>0</xdr:rowOff>
    </xdr:from>
    <xdr:to>
      <xdr:col>2</xdr:col>
      <xdr:colOff>200025</xdr:colOff>
      <xdr:row>130</xdr:row>
      <xdr:rowOff>38100</xdr:rowOff>
    </xdr:to>
    <xdr:pic>
      <xdr:nvPicPr>
        <xdr:cNvPr id="341" name="Picture 340" descr="http://ebs.toyotavn.com.vn:8000/OA_HTML/cabo/images/t.gif">
          <a:extLst>
            <a:ext uri="{FF2B5EF4-FFF2-40B4-BE49-F238E27FC236}">
              <a16:creationId xmlns:a16="http://schemas.microsoft.com/office/drawing/2014/main" xmlns="" id="{00000000-0008-0000-1D00-00005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901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38100</xdr:colOff>
      <xdr:row>131</xdr:row>
      <xdr:rowOff>38100</xdr:rowOff>
    </xdr:to>
    <xdr:pic>
      <xdr:nvPicPr>
        <xdr:cNvPr id="342" name="Picture 341" descr="http://ebs.toyotavn.com.vn:8000/OA_HTML/cabo/images/t.gif">
          <a:extLst>
            <a:ext uri="{FF2B5EF4-FFF2-40B4-BE49-F238E27FC236}">
              <a16:creationId xmlns:a16="http://schemas.microsoft.com/office/drawing/2014/main" xmlns="" id="{00000000-0008-0000-1D00-00005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939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131</xdr:row>
      <xdr:rowOff>0</xdr:rowOff>
    </xdr:from>
    <xdr:to>
      <xdr:col>2</xdr:col>
      <xdr:colOff>152400</xdr:colOff>
      <xdr:row>131</xdr:row>
      <xdr:rowOff>152400</xdr:rowOff>
    </xdr:to>
    <xdr:pic>
      <xdr:nvPicPr>
        <xdr:cNvPr id="343" name="Picture 342" descr="http://ebs.toyotavn.com.vn:8000/OA_MEDIA/fwkhp_formsfunc.gif">
          <a:hlinkClick xmlns:r="http://schemas.openxmlformats.org/officeDocument/2006/relationships" r:id="rId100"/>
          <a:extLst>
            <a:ext uri="{FF2B5EF4-FFF2-40B4-BE49-F238E27FC236}">
              <a16:creationId xmlns:a16="http://schemas.microsoft.com/office/drawing/2014/main" xmlns="" id="{00000000-0008-0000-1D00-000057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693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131</xdr:row>
      <xdr:rowOff>0</xdr:rowOff>
    </xdr:from>
    <xdr:to>
      <xdr:col>2</xdr:col>
      <xdr:colOff>200025</xdr:colOff>
      <xdr:row>131</xdr:row>
      <xdr:rowOff>38100</xdr:rowOff>
    </xdr:to>
    <xdr:pic>
      <xdr:nvPicPr>
        <xdr:cNvPr id="344" name="Picture 343" descr="http://ebs.toyotavn.com.vn:8000/OA_HTML/cabo/images/t.gif">
          <a:extLst>
            <a:ext uri="{FF2B5EF4-FFF2-40B4-BE49-F238E27FC236}">
              <a16:creationId xmlns:a16="http://schemas.microsoft.com/office/drawing/2014/main" xmlns="" id="{00000000-0008-0000-1D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6939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1</xdr:col>
      <xdr:colOff>38100</xdr:colOff>
      <xdr:row>132</xdr:row>
      <xdr:rowOff>38100</xdr:rowOff>
    </xdr:to>
    <xdr:pic>
      <xdr:nvPicPr>
        <xdr:cNvPr id="345" name="Picture 344" descr="http://ebs.toyotavn.com.vn:8000/OA_HTML/cabo/images/t.gif">
          <a:extLst>
            <a:ext uri="{FF2B5EF4-FFF2-40B4-BE49-F238E27FC236}">
              <a16:creationId xmlns:a16="http://schemas.microsoft.com/office/drawing/2014/main" xmlns="" id="{00000000-0008-0000-1D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016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132</xdr:row>
      <xdr:rowOff>0</xdr:rowOff>
    </xdr:from>
    <xdr:to>
      <xdr:col>2</xdr:col>
      <xdr:colOff>152400</xdr:colOff>
      <xdr:row>132</xdr:row>
      <xdr:rowOff>152400</xdr:rowOff>
    </xdr:to>
    <xdr:pic>
      <xdr:nvPicPr>
        <xdr:cNvPr id="346" name="Picture 345" descr="http://ebs.toyotavn.com.vn:8000/OA_MEDIA/fwkhp_formsfunc.gif">
          <a:hlinkClick xmlns:r="http://schemas.openxmlformats.org/officeDocument/2006/relationships" r:id="rId101"/>
          <a:extLst>
            <a:ext uri="{FF2B5EF4-FFF2-40B4-BE49-F238E27FC236}">
              <a16:creationId xmlns:a16="http://schemas.microsoft.com/office/drawing/2014/main" xmlns="" id="{00000000-0008-0000-1D00-00005A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01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132</xdr:row>
      <xdr:rowOff>0</xdr:rowOff>
    </xdr:from>
    <xdr:to>
      <xdr:col>2</xdr:col>
      <xdr:colOff>200025</xdr:colOff>
      <xdr:row>132</xdr:row>
      <xdr:rowOff>38100</xdr:rowOff>
    </xdr:to>
    <xdr:pic>
      <xdr:nvPicPr>
        <xdr:cNvPr id="347" name="Picture 346" descr="http://ebs.toyotavn.com.vn:8000/OA_HTML/cabo/images/t.gif">
          <a:extLst>
            <a:ext uri="{FF2B5EF4-FFF2-40B4-BE49-F238E27FC236}">
              <a16:creationId xmlns:a16="http://schemas.microsoft.com/office/drawing/2014/main" xmlns="" id="{00000000-0008-0000-1D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016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95250</xdr:colOff>
      <xdr:row>133</xdr:row>
      <xdr:rowOff>95250</xdr:rowOff>
    </xdr:to>
    <xdr:pic>
      <xdr:nvPicPr>
        <xdr:cNvPr id="348" name="Picture 347" descr="http://ebs.toyotavn.com.vn:8000/OA_HTML/cabo/images/t.gif">
          <a:extLst>
            <a:ext uri="{FF2B5EF4-FFF2-40B4-BE49-F238E27FC236}">
              <a16:creationId xmlns:a16="http://schemas.microsoft.com/office/drawing/2014/main" xmlns="" id="{00000000-0008-0000-1D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0732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38100</xdr:colOff>
      <xdr:row>134</xdr:row>
      <xdr:rowOff>38100</xdr:rowOff>
    </xdr:to>
    <xdr:pic>
      <xdr:nvPicPr>
        <xdr:cNvPr id="349" name="Picture 348" descr="http://ebs.toyotavn.com.vn:8000/OA_HTML/cabo/images/t.gif">
          <a:extLst>
            <a:ext uri="{FF2B5EF4-FFF2-40B4-BE49-F238E27FC236}">
              <a16:creationId xmlns:a16="http://schemas.microsoft.com/office/drawing/2014/main" xmlns="" id="{00000000-0008-0000-1D00-00005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092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38100</xdr:colOff>
      <xdr:row>135</xdr:row>
      <xdr:rowOff>38100</xdr:rowOff>
    </xdr:to>
    <xdr:pic>
      <xdr:nvPicPr>
        <xdr:cNvPr id="350" name="Picture 349" descr="http://ebs.toyotavn.com.vn:8000/OA_HTML/cabo/images/t.gif">
          <a:extLst>
            <a:ext uri="{FF2B5EF4-FFF2-40B4-BE49-F238E27FC236}">
              <a16:creationId xmlns:a16="http://schemas.microsoft.com/office/drawing/2014/main" xmlns="" id="{00000000-0008-0000-1D00-00005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111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xdr:row>
      <xdr:rowOff>0</xdr:rowOff>
    </xdr:from>
    <xdr:to>
      <xdr:col>2</xdr:col>
      <xdr:colOff>152400</xdr:colOff>
      <xdr:row>135</xdr:row>
      <xdr:rowOff>152400</xdr:rowOff>
    </xdr:to>
    <xdr:pic>
      <xdr:nvPicPr>
        <xdr:cNvPr id="351" name="Picture 350" descr="http://ebs.toyotavn.com.vn:8000/OA_MEDIA/fwkhp_formsfunc.gif">
          <a:hlinkClick xmlns:r="http://schemas.openxmlformats.org/officeDocument/2006/relationships" r:id="rId102"/>
          <a:extLst>
            <a:ext uri="{FF2B5EF4-FFF2-40B4-BE49-F238E27FC236}">
              <a16:creationId xmlns:a16="http://schemas.microsoft.com/office/drawing/2014/main" xmlns="" id="{00000000-0008-0000-1D00-00005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111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135</xdr:row>
      <xdr:rowOff>0</xdr:rowOff>
    </xdr:from>
    <xdr:to>
      <xdr:col>2</xdr:col>
      <xdr:colOff>200025</xdr:colOff>
      <xdr:row>135</xdr:row>
      <xdr:rowOff>38100</xdr:rowOff>
    </xdr:to>
    <xdr:pic>
      <xdr:nvPicPr>
        <xdr:cNvPr id="352" name="Picture 351" descr="http://ebs.toyotavn.com.vn:8000/OA_HTML/cabo/images/t.gif">
          <a:extLst>
            <a:ext uri="{FF2B5EF4-FFF2-40B4-BE49-F238E27FC236}">
              <a16:creationId xmlns:a16="http://schemas.microsoft.com/office/drawing/2014/main" xmlns="" id="{00000000-0008-0000-1D00-00006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111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38100</xdr:colOff>
      <xdr:row>136</xdr:row>
      <xdr:rowOff>38100</xdr:rowOff>
    </xdr:to>
    <xdr:pic>
      <xdr:nvPicPr>
        <xdr:cNvPr id="353" name="Picture 352" descr="http://ebs.toyotavn.com.vn:8000/OA_HTML/cabo/images/t.gif">
          <a:extLst>
            <a:ext uri="{FF2B5EF4-FFF2-40B4-BE49-F238E27FC236}">
              <a16:creationId xmlns:a16="http://schemas.microsoft.com/office/drawing/2014/main" xmlns="" id="{00000000-0008-0000-1D00-00006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168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136</xdr:row>
      <xdr:rowOff>0</xdr:rowOff>
    </xdr:from>
    <xdr:to>
      <xdr:col>2</xdr:col>
      <xdr:colOff>152400</xdr:colOff>
      <xdr:row>136</xdr:row>
      <xdr:rowOff>152400</xdr:rowOff>
    </xdr:to>
    <xdr:pic>
      <xdr:nvPicPr>
        <xdr:cNvPr id="354" name="Picture 353" descr="http://ebs.toyotavn.com.vn:8000/OA_MEDIA/fwkhp_formsfunc.gif">
          <a:hlinkClick xmlns:r="http://schemas.openxmlformats.org/officeDocument/2006/relationships" r:id="rId103"/>
          <a:extLst>
            <a:ext uri="{FF2B5EF4-FFF2-40B4-BE49-F238E27FC236}">
              <a16:creationId xmlns:a16="http://schemas.microsoft.com/office/drawing/2014/main" xmlns="" id="{00000000-0008-0000-1D00-00006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168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136</xdr:row>
      <xdr:rowOff>0</xdr:rowOff>
    </xdr:from>
    <xdr:to>
      <xdr:col>2</xdr:col>
      <xdr:colOff>200025</xdr:colOff>
      <xdr:row>136</xdr:row>
      <xdr:rowOff>38100</xdr:rowOff>
    </xdr:to>
    <xdr:pic>
      <xdr:nvPicPr>
        <xdr:cNvPr id="355" name="Picture 354" descr="http://ebs.toyotavn.com.vn:8000/OA_HTML/cabo/images/t.gif">
          <a:extLst>
            <a:ext uri="{FF2B5EF4-FFF2-40B4-BE49-F238E27FC236}">
              <a16:creationId xmlns:a16="http://schemas.microsoft.com/office/drawing/2014/main" xmlns="" id="{00000000-0008-0000-1D00-00006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168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38100</xdr:colOff>
      <xdr:row>137</xdr:row>
      <xdr:rowOff>38100</xdr:rowOff>
    </xdr:to>
    <xdr:pic>
      <xdr:nvPicPr>
        <xdr:cNvPr id="356" name="Picture 355" descr="http://ebs.toyotavn.com.vn:8000/OA_HTML/cabo/images/t.gif">
          <a:extLst>
            <a:ext uri="{FF2B5EF4-FFF2-40B4-BE49-F238E27FC236}">
              <a16:creationId xmlns:a16="http://schemas.microsoft.com/office/drawing/2014/main" xmlns="" id="{00000000-0008-0000-1D00-00006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225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xdr:row>
      <xdr:rowOff>0</xdr:rowOff>
    </xdr:from>
    <xdr:to>
      <xdr:col>2</xdr:col>
      <xdr:colOff>152400</xdr:colOff>
      <xdr:row>137</xdr:row>
      <xdr:rowOff>152400</xdr:rowOff>
    </xdr:to>
    <xdr:pic>
      <xdr:nvPicPr>
        <xdr:cNvPr id="357" name="Picture 356" descr="http://ebs.toyotavn.com.vn:8000/OA_MEDIA/fwkhp_formsfunc.gif">
          <a:hlinkClick xmlns:r="http://schemas.openxmlformats.org/officeDocument/2006/relationships" r:id="rId104"/>
          <a:extLst>
            <a:ext uri="{FF2B5EF4-FFF2-40B4-BE49-F238E27FC236}">
              <a16:creationId xmlns:a16="http://schemas.microsoft.com/office/drawing/2014/main" xmlns="" id="{00000000-0008-0000-1D00-00006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22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137</xdr:row>
      <xdr:rowOff>0</xdr:rowOff>
    </xdr:from>
    <xdr:to>
      <xdr:col>2</xdr:col>
      <xdr:colOff>200025</xdr:colOff>
      <xdr:row>137</xdr:row>
      <xdr:rowOff>38100</xdr:rowOff>
    </xdr:to>
    <xdr:pic>
      <xdr:nvPicPr>
        <xdr:cNvPr id="358" name="Picture 357" descr="http://ebs.toyotavn.com.vn:8000/OA_HTML/cabo/images/t.gif">
          <a:extLst>
            <a:ext uri="{FF2B5EF4-FFF2-40B4-BE49-F238E27FC236}">
              <a16:creationId xmlns:a16="http://schemas.microsoft.com/office/drawing/2014/main" xmlns="" id="{00000000-0008-0000-1D00-00006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225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38100</xdr:colOff>
      <xdr:row>138</xdr:row>
      <xdr:rowOff>38100</xdr:rowOff>
    </xdr:to>
    <xdr:pic>
      <xdr:nvPicPr>
        <xdr:cNvPr id="359" name="Picture 358" descr="http://ebs.toyotavn.com.vn:8000/OA_HTML/cabo/images/t.gif">
          <a:extLst>
            <a:ext uri="{FF2B5EF4-FFF2-40B4-BE49-F238E27FC236}">
              <a16:creationId xmlns:a16="http://schemas.microsoft.com/office/drawing/2014/main" xmlns="" id="{00000000-0008-0000-1D00-00006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263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138</xdr:row>
      <xdr:rowOff>0</xdr:rowOff>
    </xdr:from>
    <xdr:to>
      <xdr:col>2</xdr:col>
      <xdr:colOff>152400</xdr:colOff>
      <xdr:row>138</xdr:row>
      <xdr:rowOff>152400</xdr:rowOff>
    </xdr:to>
    <xdr:pic>
      <xdr:nvPicPr>
        <xdr:cNvPr id="360" name="Picture 359" descr="http://ebs.toyotavn.com.vn:8000/OA_MEDIA/fwkhp_formsfunc.gif">
          <a:hlinkClick xmlns:r="http://schemas.openxmlformats.org/officeDocument/2006/relationships" r:id="rId105"/>
          <a:extLst>
            <a:ext uri="{FF2B5EF4-FFF2-40B4-BE49-F238E27FC236}">
              <a16:creationId xmlns:a16="http://schemas.microsoft.com/office/drawing/2014/main" xmlns="" id="{00000000-0008-0000-1D00-00006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263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138</xdr:row>
      <xdr:rowOff>0</xdr:rowOff>
    </xdr:from>
    <xdr:to>
      <xdr:col>2</xdr:col>
      <xdr:colOff>200025</xdr:colOff>
      <xdr:row>138</xdr:row>
      <xdr:rowOff>38100</xdr:rowOff>
    </xdr:to>
    <xdr:pic>
      <xdr:nvPicPr>
        <xdr:cNvPr id="361" name="Picture 360" descr="http://ebs.toyotavn.com.vn:8000/OA_HTML/cabo/images/t.gif">
          <a:extLst>
            <a:ext uri="{FF2B5EF4-FFF2-40B4-BE49-F238E27FC236}">
              <a16:creationId xmlns:a16="http://schemas.microsoft.com/office/drawing/2014/main" xmlns="" id="{00000000-0008-0000-1D00-00006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263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38100</xdr:colOff>
      <xdr:row>139</xdr:row>
      <xdr:rowOff>38100</xdr:rowOff>
    </xdr:to>
    <xdr:pic>
      <xdr:nvPicPr>
        <xdr:cNvPr id="362" name="Picture 361" descr="http://ebs.toyotavn.com.vn:8000/OA_HTML/cabo/images/t.gif">
          <a:extLst>
            <a:ext uri="{FF2B5EF4-FFF2-40B4-BE49-F238E27FC236}">
              <a16:creationId xmlns:a16="http://schemas.microsoft.com/office/drawing/2014/main" xmlns="" id="{00000000-0008-0000-1D00-00006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32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139</xdr:row>
      <xdr:rowOff>0</xdr:rowOff>
    </xdr:from>
    <xdr:to>
      <xdr:col>2</xdr:col>
      <xdr:colOff>152400</xdr:colOff>
      <xdr:row>139</xdr:row>
      <xdr:rowOff>152400</xdr:rowOff>
    </xdr:to>
    <xdr:pic>
      <xdr:nvPicPr>
        <xdr:cNvPr id="363" name="Picture 362" descr="http://ebs.toyotavn.com.vn:8000/OA_MEDIA/fwkhp_formsfunc.gif">
          <a:hlinkClick xmlns:r="http://schemas.openxmlformats.org/officeDocument/2006/relationships" r:id="rId106"/>
          <a:extLst>
            <a:ext uri="{FF2B5EF4-FFF2-40B4-BE49-F238E27FC236}">
              <a16:creationId xmlns:a16="http://schemas.microsoft.com/office/drawing/2014/main" xmlns="" id="{00000000-0008-0000-1D00-00006B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32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139</xdr:row>
      <xdr:rowOff>0</xdr:rowOff>
    </xdr:from>
    <xdr:to>
      <xdr:col>2</xdr:col>
      <xdr:colOff>200025</xdr:colOff>
      <xdr:row>139</xdr:row>
      <xdr:rowOff>38100</xdr:rowOff>
    </xdr:to>
    <xdr:pic>
      <xdr:nvPicPr>
        <xdr:cNvPr id="364" name="Picture 363" descr="http://ebs.toyotavn.com.vn:8000/OA_HTML/cabo/images/t.gif">
          <a:extLst>
            <a:ext uri="{FF2B5EF4-FFF2-40B4-BE49-F238E27FC236}">
              <a16:creationId xmlns:a16="http://schemas.microsoft.com/office/drawing/2014/main" xmlns="" id="{00000000-0008-0000-1D00-00006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32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0</xdr:rowOff>
    </xdr:from>
    <xdr:to>
      <xdr:col>1</xdr:col>
      <xdr:colOff>38100</xdr:colOff>
      <xdr:row>140</xdr:row>
      <xdr:rowOff>38100</xdr:rowOff>
    </xdr:to>
    <xdr:pic>
      <xdr:nvPicPr>
        <xdr:cNvPr id="365" name="Picture 364" descr="http://ebs.toyotavn.com.vn:8000/OA_HTML/cabo/images/t.gif">
          <a:extLst>
            <a:ext uri="{FF2B5EF4-FFF2-40B4-BE49-F238E27FC236}">
              <a16:creationId xmlns:a16="http://schemas.microsoft.com/office/drawing/2014/main" xmlns="" id="{00000000-0008-0000-1D00-00006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35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140</xdr:row>
      <xdr:rowOff>0</xdr:rowOff>
    </xdr:from>
    <xdr:to>
      <xdr:col>2</xdr:col>
      <xdr:colOff>152400</xdr:colOff>
      <xdr:row>140</xdr:row>
      <xdr:rowOff>152400</xdr:rowOff>
    </xdr:to>
    <xdr:pic>
      <xdr:nvPicPr>
        <xdr:cNvPr id="366" name="Picture 365" descr="http://ebs.toyotavn.com.vn:8000/OA_MEDIA/fwkhp_formsfunc.gif">
          <a:hlinkClick xmlns:r="http://schemas.openxmlformats.org/officeDocument/2006/relationships" r:id="rId107"/>
          <a:extLst>
            <a:ext uri="{FF2B5EF4-FFF2-40B4-BE49-F238E27FC236}">
              <a16:creationId xmlns:a16="http://schemas.microsoft.com/office/drawing/2014/main" xmlns="" id="{00000000-0008-0000-1D00-00006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35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140</xdr:row>
      <xdr:rowOff>0</xdr:rowOff>
    </xdr:from>
    <xdr:to>
      <xdr:col>2</xdr:col>
      <xdr:colOff>200025</xdr:colOff>
      <xdr:row>140</xdr:row>
      <xdr:rowOff>38100</xdr:rowOff>
    </xdr:to>
    <xdr:pic>
      <xdr:nvPicPr>
        <xdr:cNvPr id="367" name="Picture 366" descr="http://ebs.toyotavn.com.vn:8000/OA_HTML/cabo/images/t.gif">
          <a:extLst>
            <a:ext uri="{FF2B5EF4-FFF2-40B4-BE49-F238E27FC236}">
              <a16:creationId xmlns:a16="http://schemas.microsoft.com/office/drawing/2014/main" xmlns="" id="{00000000-0008-0000-1D00-00006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35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95250</xdr:colOff>
      <xdr:row>141</xdr:row>
      <xdr:rowOff>95250</xdr:rowOff>
    </xdr:to>
    <xdr:pic>
      <xdr:nvPicPr>
        <xdr:cNvPr id="368" name="Picture 367" descr="http://ebs.toyotavn.com.vn:8000/OA_HTML/cabo/images/t.gif">
          <a:extLst>
            <a:ext uri="{FF2B5EF4-FFF2-40B4-BE49-F238E27FC236}">
              <a16:creationId xmlns:a16="http://schemas.microsoft.com/office/drawing/2014/main" xmlns="" id="{00000000-0008-0000-1D00-00007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4161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1</xdr:col>
      <xdr:colOff>38100</xdr:colOff>
      <xdr:row>142</xdr:row>
      <xdr:rowOff>38100</xdr:rowOff>
    </xdr:to>
    <xdr:pic>
      <xdr:nvPicPr>
        <xdr:cNvPr id="369" name="Picture 368" descr="http://ebs.toyotavn.com.vn:8000/OA_HTML/cabo/images/t.gif">
          <a:extLst>
            <a:ext uri="{FF2B5EF4-FFF2-40B4-BE49-F238E27FC236}">
              <a16:creationId xmlns:a16="http://schemas.microsoft.com/office/drawing/2014/main" xmlns="" id="{00000000-0008-0000-1D00-00007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435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38100</xdr:colOff>
      <xdr:row>143</xdr:row>
      <xdr:rowOff>38100</xdr:rowOff>
    </xdr:to>
    <xdr:pic>
      <xdr:nvPicPr>
        <xdr:cNvPr id="370" name="Picture 369" descr="http://ebs.toyotavn.com.vn:8000/OA_HTML/cabo/images/t.gif">
          <a:extLst>
            <a:ext uri="{FF2B5EF4-FFF2-40B4-BE49-F238E27FC236}">
              <a16:creationId xmlns:a16="http://schemas.microsoft.com/office/drawing/2014/main" xmlns="" id="{00000000-0008-0000-1D00-00007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454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xdr:row>
      <xdr:rowOff>0</xdr:rowOff>
    </xdr:from>
    <xdr:to>
      <xdr:col>2</xdr:col>
      <xdr:colOff>152400</xdr:colOff>
      <xdr:row>143</xdr:row>
      <xdr:rowOff>152400</xdr:rowOff>
    </xdr:to>
    <xdr:pic>
      <xdr:nvPicPr>
        <xdr:cNvPr id="371" name="Picture 370" descr="http://ebs.toyotavn.com.vn:8000/OA_MEDIA/fwkhp_formsfunc.gif">
          <a:hlinkClick xmlns:r="http://schemas.openxmlformats.org/officeDocument/2006/relationships" r:id="rId108"/>
          <a:extLst>
            <a:ext uri="{FF2B5EF4-FFF2-40B4-BE49-F238E27FC236}">
              <a16:creationId xmlns:a16="http://schemas.microsoft.com/office/drawing/2014/main" xmlns="" id="{00000000-0008-0000-1D00-000073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45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143</xdr:row>
      <xdr:rowOff>0</xdr:rowOff>
    </xdr:from>
    <xdr:to>
      <xdr:col>2</xdr:col>
      <xdr:colOff>200025</xdr:colOff>
      <xdr:row>143</xdr:row>
      <xdr:rowOff>38100</xdr:rowOff>
    </xdr:to>
    <xdr:pic>
      <xdr:nvPicPr>
        <xdr:cNvPr id="372" name="Picture 371" descr="http://ebs.toyotavn.com.vn:8000/OA_HTML/cabo/images/t.gif">
          <a:extLst>
            <a:ext uri="{FF2B5EF4-FFF2-40B4-BE49-F238E27FC236}">
              <a16:creationId xmlns:a16="http://schemas.microsoft.com/office/drawing/2014/main" xmlns="" id="{00000000-0008-0000-1D00-00007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454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38100</xdr:colOff>
      <xdr:row>144</xdr:row>
      <xdr:rowOff>38100</xdr:rowOff>
    </xdr:to>
    <xdr:pic>
      <xdr:nvPicPr>
        <xdr:cNvPr id="373" name="Picture 372" descr="http://ebs.toyotavn.com.vn:8000/OA_HTML/cabo/images/t.gif">
          <a:extLst>
            <a:ext uri="{FF2B5EF4-FFF2-40B4-BE49-F238E27FC236}">
              <a16:creationId xmlns:a16="http://schemas.microsoft.com/office/drawing/2014/main" xmlns="" id="{00000000-0008-0000-1D00-00007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473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144</xdr:row>
      <xdr:rowOff>0</xdr:rowOff>
    </xdr:from>
    <xdr:to>
      <xdr:col>2</xdr:col>
      <xdr:colOff>152400</xdr:colOff>
      <xdr:row>144</xdr:row>
      <xdr:rowOff>152400</xdr:rowOff>
    </xdr:to>
    <xdr:pic>
      <xdr:nvPicPr>
        <xdr:cNvPr id="374" name="Picture 373" descr="http://ebs.toyotavn.com.vn:8000/OA_MEDIA/fwkhp_formsfunc.gif">
          <a:hlinkClick xmlns:r="http://schemas.openxmlformats.org/officeDocument/2006/relationships" r:id="rId109"/>
          <a:extLst>
            <a:ext uri="{FF2B5EF4-FFF2-40B4-BE49-F238E27FC236}">
              <a16:creationId xmlns:a16="http://schemas.microsoft.com/office/drawing/2014/main" xmlns="" id="{00000000-0008-0000-1D00-00007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47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144</xdr:row>
      <xdr:rowOff>0</xdr:rowOff>
    </xdr:from>
    <xdr:to>
      <xdr:col>2</xdr:col>
      <xdr:colOff>200025</xdr:colOff>
      <xdr:row>144</xdr:row>
      <xdr:rowOff>38100</xdr:rowOff>
    </xdr:to>
    <xdr:pic>
      <xdr:nvPicPr>
        <xdr:cNvPr id="375" name="Picture 374" descr="http://ebs.toyotavn.com.vn:8000/OA_HTML/cabo/images/t.gif">
          <a:extLst>
            <a:ext uri="{FF2B5EF4-FFF2-40B4-BE49-F238E27FC236}">
              <a16:creationId xmlns:a16="http://schemas.microsoft.com/office/drawing/2014/main" xmlns="" id="{00000000-0008-0000-1D00-00007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473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38100</xdr:colOff>
      <xdr:row>145</xdr:row>
      <xdr:rowOff>38100</xdr:rowOff>
    </xdr:to>
    <xdr:pic>
      <xdr:nvPicPr>
        <xdr:cNvPr id="376" name="Picture 375" descr="http://ebs.toyotavn.com.vn:8000/OA_HTML/cabo/images/t.gif">
          <a:extLst>
            <a:ext uri="{FF2B5EF4-FFF2-40B4-BE49-F238E27FC236}">
              <a16:creationId xmlns:a16="http://schemas.microsoft.com/office/drawing/2014/main" xmlns="" id="{00000000-0008-0000-1D00-00007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51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xdr:row>
      <xdr:rowOff>0</xdr:rowOff>
    </xdr:from>
    <xdr:to>
      <xdr:col>2</xdr:col>
      <xdr:colOff>152400</xdr:colOff>
      <xdr:row>145</xdr:row>
      <xdr:rowOff>152400</xdr:rowOff>
    </xdr:to>
    <xdr:pic>
      <xdr:nvPicPr>
        <xdr:cNvPr id="377" name="Picture 376" descr="http://ebs.toyotavn.com.vn:8000/OA_MEDIA/fwkhp_formsfunc.gif">
          <a:hlinkClick xmlns:r="http://schemas.openxmlformats.org/officeDocument/2006/relationships" r:id="rId110"/>
          <a:extLst>
            <a:ext uri="{FF2B5EF4-FFF2-40B4-BE49-F238E27FC236}">
              <a16:creationId xmlns:a16="http://schemas.microsoft.com/office/drawing/2014/main" xmlns="" id="{00000000-0008-0000-1D00-000079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51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145</xdr:row>
      <xdr:rowOff>0</xdr:rowOff>
    </xdr:from>
    <xdr:to>
      <xdr:col>2</xdr:col>
      <xdr:colOff>200025</xdr:colOff>
      <xdr:row>145</xdr:row>
      <xdr:rowOff>38100</xdr:rowOff>
    </xdr:to>
    <xdr:pic>
      <xdr:nvPicPr>
        <xdr:cNvPr id="378" name="Picture 377" descr="http://ebs.toyotavn.com.vn:8000/OA_HTML/cabo/images/t.gif">
          <a:extLst>
            <a:ext uri="{FF2B5EF4-FFF2-40B4-BE49-F238E27FC236}">
              <a16:creationId xmlns:a16="http://schemas.microsoft.com/office/drawing/2014/main" xmlns="" id="{00000000-0008-0000-1D00-00007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51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38100</xdr:colOff>
      <xdr:row>146</xdr:row>
      <xdr:rowOff>38100</xdr:rowOff>
    </xdr:to>
    <xdr:pic>
      <xdr:nvPicPr>
        <xdr:cNvPr id="379" name="Picture 378" descr="http://ebs.toyotavn.com.vn:8000/OA_HTML/cabo/images/t.gif">
          <a:extLst>
            <a:ext uri="{FF2B5EF4-FFF2-40B4-BE49-F238E27FC236}">
              <a16:creationId xmlns:a16="http://schemas.microsoft.com/office/drawing/2014/main" xmlns="" id="{00000000-0008-0000-1D00-00007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530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146</xdr:row>
      <xdr:rowOff>0</xdr:rowOff>
    </xdr:from>
    <xdr:to>
      <xdr:col>2</xdr:col>
      <xdr:colOff>152400</xdr:colOff>
      <xdr:row>146</xdr:row>
      <xdr:rowOff>152400</xdr:rowOff>
    </xdr:to>
    <xdr:pic>
      <xdr:nvPicPr>
        <xdr:cNvPr id="380" name="Picture 379" descr="http://ebs.toyotavn.com.vn:8000/OA_MEDIA/fwkhp_formsfunc.gif">
          <a:hlinkClick xmlns:r="http://schemas.openxmlformats.org/officeDocument/2006/relationships" r:id="rId111"/>
          <a:extLst>
            <a:ext uri="{FF2B5EF4-FFF2-40B4-BE49-F238E27FC236}">
              <a16:creationId xmlns:a16="http://schemas.microsoft.com/office/drawing/2014/main" xmlns="" id="{00000000-0008-0000-1D00-00007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530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146</xdr:row>
      <xdr:rowOff>0</xdr:rowOff>
    </xdr:from>
    <xdr:to>
      <xdr:col>2</xdr:col>
      <xdr:colOff>200025</xdr:colOff>
      <xdr:row>146</xdr:row>
      <xdr:rowOff>38100</xdr:rowOff>
    </xdr:to>
    <xdr:pic>
      <xdr:nvPicPr>
        <xdr:cNvPr id="381" name="Picture 380" descr="http://ebs.toyotavn.com.vn:8000/OA_HTML/cabo/images/t.gif">
          <a:extLst>
            <a:ext uri="{FF2B5EF4-FFF2-40B4-BE49-F238E27FC236}">
              <a16:creationId xmlns:a16="http://schemas.microsoft.com/office/drawing/2014/main" xmlns="" id="{00000000-0008-0000-1D00-00007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530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38100</xdr:colOff>
      <xdr:row>147</xdr:row>
      <xdr:rowOff>38100</xdr:rowOff>
    </xdr:to>
    <xdr:pic>
      <xdr:nvPicPr>
        <xdr:cNvPr id="382" name="Picture 381" descr="http://ebs.toyotavn.com.vn:8000/OA_HTML/cabo/images/t.gif">
          <a:extLst>
            <a:ext uri="{FF2B5EF4-FFF2-40B4-BE49-F238E27FC236}">
              <a16:creationId xmlns:a16="http://schemas.microsoft.com/office/drawing/2014/main" xmlns="" id="{00000000-0008-0000-1D00-00007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568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147</xdr:row>
      <xdr:rowOff>0</xdr:rowOff>
    </xdr:from>
    <xdr:to>
      <xdr:col>2</xdr:col>
      <xdr:colOff>152400</xdr:colOff>
      <xdr:row>147</xdr:row>
      <xdr:rowOff>152400</xdr:rowOff>
    </xdr:to>
    <xdr:pic>
      <xdr:nvPicPr>
        <xdr:cNvPr id="383" name="Picture 382" descr="http://ebs.toyotavn.com.vn:8000/OA_MEDIA/fwkhp_formsfunc.gif">
          <a:hlinkClick xmlns:r="http://schemas.openxmlformats.org/officeDocument/2006/relationships" r:id="rId112"/>
          <a:extLst>
            <a:ext uri="{FF2B5EF4-FFF2-40B4-BE49-F238E27FC236}">
              <a16:creationId xmlns:a16="http://schemas.microsoft.com/office/drawing/2014/main" xmlns="" id="{00000000-0008-0000-1D00-00007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568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147</xdr:row>
      <xdr:rowOff>0</xdr:rowOff>
    </xdr:from>
    <xdr:to>
      <xdr:col>2</xdr:col>
      <xdr:colOff>200025</xdr:colOff>
      <xdr:row>147</xdr:row>
      <xdr:rowOff>38100</xdr:rowOff>
    </xdr:to>
    <xdr:pic>
      <xdr:nvPicPr>
        <xdr:cNvPr id="384" name="Picture 383" descr="http://ebs.toyotavn.com.vn:8000/OA_HTML/cabo/images/t.gif">
          <a:extLst>
            <a:ext uri="{FF2B5EF4-FFF2-40B4-BE49-F238E27FC236}">
              <a16:creationId xmlns:a16="http://schemas.microsoft.com/office/drawing/2014/main" xmlns="" id="{00000000-0008-0000-1D00-00008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568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38100</xdr:colOff>
      <xdr:row>148</xdr:row>
      <xdr:rowOff>38100</xdr:rowOff>
    </xdr:to>
    <xdr:pic>
      <xdr:nvPicPr>
        <xdr:cNvPr id="385" name="Picture 384" descr="http://ebs.toyotavn.com.vn:8000/OA_HTML/cabo/images/t.gif">
          <a:extLst>
            <a:ext uri="{FF2B5EF4-FFF2-40B4-BE49-F238E27FC236}">
              <a16:creationId xmlns:a16="http://schemas.microsoft.com/office/drawing/2014/main" xmlns="" id="{00000000-0008-0000-1D00-00008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587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2</xdr:col>
      <xdr:colOff>152400</xdr:colOff>
      <xdr:row>148</xdr:row>
      <xdr:rowOff>152400</xdr:rowOff>
    </xdr:to>
    <xdr:pic>
      <xdr:nvPicPr>
        <xdr:cNvPr id="386" name="Picture 385" descr="http://ebs.toyotavn.com.vn:8000/OA_MEDIA/fwkhp_formsfunc.gif">
          <a:hlinkClick xmlns:r="http://schemas.openxmlformats.org/officeDocument/2006/relationships" r:id="rId113"/>
          <a:extLst>
            <a:ext uri="{FF2B5EF4-FFF2-40B4-BE49-F238E27FC236}">
              <a16:creationId xmlns:a16="http://schemas.microsoft.com/office/drawing/2014/main" xmlns="" id="{00000000-0008-0000-1D00-00008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587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148</xdr:row>
      <xdr:rowOff>0</xdr:rowOff>
    </xdr:from>
    <xdr:to>
      <xdr:col>2</xdr:col>
      <xdr:colOff>200025</xdr:colOff>
      <xdr:row>148</xdr:row>
      <xdr:rowOff>38100</xdr:rowOff>
    </xdr:to>
    <xdr:pic>
      <xdr:nvPicPr>
        <xdr:cNvPr id="387" name="Picture 386" descr="http://ebs.toyotavn.com.vn:8000/OA_HTML/cabo/images/t.gif">
          <a:extLst>
            <a:ext uri="{FF2B5EF4-FFF2-40B4-BE49-F238E27FC236}">
              <a16:creationId xmlns:a16="http://schemas.microsoft.com/office/drawing/2014/main" xmlns="" id="{00000000-0008-0000-1D00-00008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587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38100</xdr:colOff>
      <xdr:row>149</xdr:row>
      <xdr:rowOff>38100</xdr:rowOff>
    </xdr:to>
    <xdr:pic>
      <xdr:nvPicPr>
        <xdr:cNvPr id="388" name="Picture 387" descr="http://ebs.toyotavn.com.vn:8000/OA_HTML/cabo/images/t.gif">
          <a:extLst>
            <a:ext uri="{FF2B5EF4-FFF2-40B4-BE49-F238E27FC236}">
              <a16:creationId xmlns:a16="http://schemas.microsoft.com/office/drawing/2014/main" xmlns="" id="{00000000-0008-0000-1D00-00008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62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149</xdr:row>
      <xdr:rowOff>0</xdr:rowOff>
    </xdr:from>
    <xdr:to>
      <xdr:col>2</xdr:col>
      <xdr:colOff>152400</xdr:colOff>
      <xdr:row>149</xdr:row>
      <xdr:rowOff>152400</xdr:rowOff>
    </xdr:to>
    <xdr:pic>
      <xdr:nvPicPr>
        <xdr:cNvPr id="389" name="Picture 388" descr="http://ebs.toyotavn.com.vn:8000/OA_MEDIA/fwkhp_formsfunc.gif">
          <a:hlinkClick xmlns:r="http://schemas.openxmlformats.org/officeDocument/2006/relationships" r:id="rId114"/>
          <a:extLst>
            <a:ext uri="{FF2B5EF4-FFF2-40B4-BE49-F238E27FC236}">
              <a16:creationId xmlns:a16="http://schemas.microsoft.com/office/drawing/2014/main" xmlns="" id="{00000000-0008-0000-1D00-00008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62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149</xdr:row>
      <xdr:rowOff>0</xdr:rowOff>
    </xdr:from>
    <xdr:to>
      <xdr:col>2</xdr:col>
      <xdr:colOff>200025</xdr:colOff>
      <xdr:row>149</xdr:row>
      <xdr:rowOff>38100</xdr:rowOff>
    </xdr:to>
    <xdr:pic>
      <xdr:nvPicPr>
        <xdr:cNvPr id="390" name="Picture 389" descr="http://ebs.toyotavn.com.vn:8000/OA_HTML/cabo/images/t.gif">
          <a:extLst>
            <a:ext uri="{FF2B5EF4-FFF2-40B4-BE49-F238E27FC236}">
              <a16:creationId xmlns:a16="http://schemas.microsoft.com/office/drawing/2014/main" xmlns="" id="{00000000-0008-0000-1D00-00008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62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95250</xdr:colOff>
      <xdr:row>150</xdr:row>
      <xdr:rowOff>95250</xdr:rowOff>
    </xdr:to>
    <xdr:pic>
      <xdr:nvPicPr>
        <xdr:cNvPr id="391" name="Picture 390" descr="http://ebs.toyotavn.com.vn:8000/OA_HTML/cabo/images/t.gif">
          <a:extLst>
            <a:ext uri="{FF2B5EF4-FFF2-40B4-BE49-F238E27FC236}">
              <a16:creationId xmlns:a16="http://schemas.microsoft.com/office/drawing/2014/main" xmlns="" id="{00000000-0008-0000-1D00-00008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6638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38100</xdr:colOff>
      <xdr:row>151</xdr:row>
      <xdr:rowOff>38100</xdr:rowOff>
    </xdr:to>
    <xdr:pic>
      <xdr:nvPicPr>
        <xdr:cNvPr id="392" name="Picture 391" descr="http://ebs.toyotavn.com.vn:8000/OA_HTML/cabo/images/t.gif">
          <a:extLst>
            <a:ext uri="{FF2B5EF4-FFF2-40B4-BE49-F238E27FC236}">
              <a16:creationId xmlns:a16="http://schemas.microsoft.com/office/drawing/2014/main" xmlns="" id="{00000000-0008-0000-1D00-00008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682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38100</xdr:colOff>
      <xdr:row>152</xdr:row>
      <xdr:rowOff>38100</xdr:rowOff>
    </xdr:to>
    <xdr:pic>
      <xdr:nvPicPr>
        <xdr:cNvPr id="393" name="Picture 392" descr="http://ebs.toyotavn.com.vn:8000/OA_HTML/cabo/images/t.gif">
          <a:extLst>
            <a:ext uri="{FF2B5EF4-FFF2-40B4-BE49-F238E27FC236}">
              <a16:creationId xmlns:a16="http://schemas.microsoft.com/office/drawing/2014/main" xmlns="" id="{00000000-0008-0000-1D00-00008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701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152</xdr:row>
      <xdr:rowOff>0</xdr:rowOff>
    </xdr:from>
    <xdr:to>
      <xdr:col>2</xdr:col>
      <xdr:colOff>152400</xdr:colOff>
      <xdr:row>152</xdr:row>
      <xdr:rowOff>152400</xdr:rowOff>
    </xdr:to>
    <xdr:pic>
      <xdr:nvPicPr>
        <xdr:cNvPr id="394" name="Picture 393" descr="http://ebs.toyotavn.com.vn:8000/OA_MEDIA/fwkhp_formsfunc.gif">
          <a:hlinkClick xmlns:r="http://schemas.openxmlformats.org/officeDocument/2006/relationships" r:id="rId115"/>
          <a:extLst>
            <a:ext uri="{FF2B5EF4-FFF2-40B4-BE49-F238E27FC236}">
              <a16:creationId xmlns:a16="http://schemas.microsoft.com/office/drawing/2014/main" xmlns="" id="{00000000-0008-0000-1D00-00008A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70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152</xdr:row>
      <xdr:rowOff>0</xdr:rowOff>
    </xdr:from>
    <xdr:to>
      <xdr:col>2</xdr:col>
      <xdr:colOff>200025</xdr:colOff>
      <xdr:row>152</xdr:row>
      <xdr:rowOff>38100</xdr:rowOff>
    </xdr:to>
    <xdr:pic>
      <xdr:nvPicPr>
        <xdr:cNvPr id="395" name="Picture 394" descr="http://ebs.toyotavn.com.vn:8000/OA_HTML/cabo/images/t.gif">
          <a:extLst>
            <a:ext uri="{FF2B5EF4-FFF2-40B4-BE49-F238E27FC236}">
              <a16:creationId xmlns:a16="http://schemas.microsoft.com/office/drawing/2014/main" xmlns="" id="{00000000-0008-0000-1D00-00008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701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38100</xdr:colOff>
      <xdr:row>153</xdr:row>
      <xdr:rowOff>38100</xdr:rowOff>
    </xdr:to>
    <xdr:pic>
      <xdr:nvPicPr>
        <xdr:cNvPr id="396" name="Picture 395" descr="http://ebs.toyotavn.com.vn:8000/OA_HTML/cabo/images/t.gif">
          <a:extLst>
            <a:ext uri="{FF2B5EF4-FFF2-40B4-BE49-F238E27FC236}">
              <a16:creationId xmlns:a16="http://schemas.microsoft.com/office/drawing/2014/main" xmlns="" id="{00000000-0008-0000-1D00-00008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75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153</xdr:row>
      <xdr:rowOff>0</xdr:rowOff>
    </xdr:from>
    <xdr:to>
      <xdr:col>2</xdr:col>
      <xdr:colOff>152400</xdr:colOff>
      <xdr:row>153</xdr:row>
      <xdr:rowOff>152400</xdr:rowOff>
    </xdr:to>
    <xdr:pic>
      <xdr:nvPicPr>
        <xdr:cNvPr id="397" name="Picture 396" descr="http://ebs.toyotavn.com.vn:8000/OA_MEDIA/fwkhp_formsfunc.gif">
          <a:hlinkClick xmlns:r="http://schemas.openxmlformats.org/officeDocument/2006/relationships" r:id="rId116"/>
          <a:extLst>
            <a:ext uri="{FF2B5EF4-FFF2-40B4-BE49-F238E27FC236}">
              <a16:creationId xmlns:a16="http://schemas.microsoft.com/office/drawing/2014/main" xmlns="" id="{00000000-0008-0000-1D00-00008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759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153</xdr:row>
      <xdr:rowOff>0</xdr:rowOff>
    </xdr:from>
    <xdr:to>
      <xdr:col>2</xdr:col>
      <xdr:colOff>200025</xdr:colOff>
      <xdr:row>153</xdr:row>
      <xdr:rowOff>38100</xdr:rowOff>
    </xdr:to>
    <xdr:pic>
      <xdr:nvPicPr>
        <xdr:cNvPr id="398" name="Picture 397" descr="http://ebs.toyotavn.com.vn:8000/OA_HTML/cabo/images/t.gif">
          <a:extLst>
            <a:ext uri="{FF2B5EF4-FFF2-40B4-BE49-F238E27FC236}">
              <a16:creationId xmlns:a16="http://schemas.microsoft.com/office/drawing/2014/main" xmlns="" id="{00000000-0008-0000-1D00-00008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75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38100</xdr:colOff>
      <xdr:row>154</xdr:row>
      <xdr:rowOff>38100</xdr:rowOff>
    </xdr:to>
    <xdr:pic>
      <xdr:nvPicPr>
        <xdr:cNvPr id="399" name="Picture 398" descr="http://ebs.toyotavn.com.vn:8000/OA_HTML/cabo/images/t.gif">
          <a:extLst>
            <a:ext uri="{FF2B5EF4-FFF2-40B4-BE49-F238E27FC236}">
              <a16:creationId xmlns:a16="http://schemas.microsoft.com/office/drawing/2014/main" xmlns="" id="{00000000-0008-0000-1D00-00008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797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154</xdr:row>
      <xdr:rowOff>0</xdr:rowOff>
    </xdr:from>
    <xdr:to>
      <xdr:col>2</xdr:col>
      <xdr:colOff>152400</xdr:colOff>
      <xdr:row>154</xdr:row>
      <xdr:rowOff>152400</xdr:rowOff>
    </xdr:to>
    <xdr:pic>
      <xdr:nvPicPr>
        <xdr:cNvPr id="400" name="Picture 399" descr="http://ebs.toyotavn.com.vn:8000/OA_MEDIA/fwkhp_formsfunc.gif">
          <a:hlinkClick xmlns:r="http://schemas.openxmlformats.org/officeDocument/2006/relationships" r:id="rId117"/>
          <a:extLst>
            <a:ext uri="{FF2B5EF4-FFF2-40B4-BE49-F238E27FC236}">
              <a16:creationId xmlns:a16="http://schemas.microsoft.com/office/drawing/2014/main" xmlns="" id="{00000000-0008-0000-1D00-000090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79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154</xdr:row>
      <xdr:rowOff>0</xdr:rowOff>
    </xdr:from>
    <xdr:to>
      <xdr:col>2</xdr:col>
      <xdr:colOff>200025</xdr:colOff>
      <xdr:row>154</xdr:row>
      <xdr:rowOff>38100</xdr:rowOff>
    </xdr:to>
    <xdr:pic>
      <xdr:nvPicPr>
        <xdr:cNvPr id="401" name="Picture 400" descr="http://ebs.toyotavn.com.vn:8000/OA_HTML/cabo/images/t.gif">
          <a:extLst>
            <a:ext uri="{FF2B5EF4-FFF2-40B4-BE49-F238E27FC236}">
              <a16:creationId xmlns:a16="http://schemas.microsoft.com/office/drawing/2014/main" xmlns="" id="{00000000-0008-0000-1D00-00009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797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38100</xdr:colOff>
      <xdr:row>155</xdr:row>
      <xdr:rowOff>38100</xdr:rowOff>
    </xdr:to>
    <xdr:pic>
      <xdr:nvPicPr>
        <xdr:cNvPr id="402" name="Picture 401" descr="http://ebs.toyotavn.com.vn:8000/OA_HTML/cabo/images/t.gif">
          <a:extLst>
            <a:ext uri="{FF2B5EF4-FFF2-40B4-BE49-F238E27FC236}">
              <a16:creationId xmlns:a16="http://schemas.microsoft.com/office/drawing/2014/main" xmlns="" id="{00000000-0008-0000-1D00-00009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873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155</xdr:row>
      <xdr:rowOff>0</xdr:rowOff>
    </xdr:from>
    <xdr:to>
      <xdr:col>2</xdr:col>
      <xdr:colOff>152400</xdr:colOff>
      <xdr:row>155</xdr:row>
      <xdr:rowOff>152400</xdr:rowOff>
    </xdr:to>
    <xdr:pic>
      <xdr:nvPicPr>
        <xdr:cNvPr id="403" name="Picture 402" descr="http://ebs.toyotavn.com.vn:8000/OA_MEDIA/fwkhp_formsfunc.gif">
          <a:hlinkClick xmlns:r="http://schemas.openxmlformats.org/officeDocument/2006/relationships" r:id="rId118"/>
          <a:extLst>
            <a:ext uri="{FF2B5EF4-FFF2-40B4-BE49-F238E27FC236}">
              <a16:creationId xmlns:a16="http://schemas.microsoft.com/office/drawing/2014/main" xmlns="" id="{00000000-0008-0000-1D00-000093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873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155</xdr:row>
      <xdr:rowOff>0</xdr:rowOff>
    </xdr:from>
    <xdr:to>
      <xdr:col>2</xdr:col>
      <xdr:colOff>200025</xdr:colOff>
      <xdr:row>155</xdr:row>
      <xdr:rowOff>38100</xdr:rowOff>
    </xdr:to>
    <xdr:pic>
      <xdr:nvPicPr>
        <xdr:cNvPr id="404" name="Picture 403" descr="http://ebs.toyotavn.com.vn:8000/OA_HTML/cabo/images/t.gif">
          <a:extLst>
            <a:ext uri="{FF2B5EF4-FFF2-40B4-BE49-F238E27FC236}">
              <a16:creationId xmlns:a16="http://schemas.microsoft.com/office/drawing/2014/main" xmlns="" id="{00000000-0008-0000-1D00-00009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873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38100</xdr:colOff>
      <xdr:row>156</xdr:row>
      <xdr:rowOff>38100</xdr:rowOff>
    </xdr:to>
    <xdr:pic>
      <xdr:nvPicPr>
        <xdr:cNvPr id="405" name="Picture 404" descr="http://ebs.toyotavn.com.vn:8000/OA_HTML/cabo/images/t.gif">
          <a:extLst>
            <a:ext uri="{FF2B5EF4-FFF2-40B4-BE49-F238E27FC236}">
              <a16:creationId xmlns:a16="http://schemas.microsoft.com/office/drawing/2014/main" xmlns="" id="{00000000-0008-0000-1D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911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xdr:row>
      <xdr:rowOff>0</xdr:rowOff>
    </xdr:from>
    <xdr:to>
      <xdr:col>2</xdr:col>
      <xdr:colOff>152400</xdr:colOff>
      <xdr:row>156</xdr:row>
      <xdr:rowOff>152400</xdr:rowOff>
    </xdr:to>
    <xdr:pic>
      <xdr:nvPicPr>
        <xdr:cNvPr id="406" name="Picture 405" descr="http://ebs.toyotavn.com.vn:8000/OA_MEDIA/fwkhp_formsfunc.gif">
          <a:hlinkClick xmlns:r="http://schemas.openxmlformats.org/officeDocument/2006/relationships" r:id="rId119"/>
          <a:extLst>
            <a:ext uri="{FF2B5EF4-FFF2-40B4-BE49-F238E27FC236}">
              <a16:creationId xmlns:a16="http://schemas.microsoft.com/office/drawing/2014/main" xmlns="" id="{00000000-0008-0000-1D00-00009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791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156</xdr:row>
      <xdr:rowOff>0</xdr:rowOff>
    </xdr:from>
    <xdr:to>
      <xdr:col>2</xdr:col>
      <xdr:colOff>200025</xdr:colOff>
      <xdr:row>156</xdr:row>
      <xdr:rowOff>38100</xdr:rowOff>
    </xdr:to>
    <xdr:pic>
      <xdr:nvPicPr>
        <xdr:cNvPr id="407" name="Picture 406" descr="http://ebs.toyotavn.com.vn:8000/OA_HTML/cabo/images/t.gif">
          <a:extLst>
            <a:ext uri="{FF2B5EF4-FFF2-40B4-BE49-F238E27FC236}">
              <a16:creationId xmlns:a16="http://schemas.microsoft.com/office/drawing/2014/main" xmlns="" id="{00000000-0008-0000-1D00-00009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7911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95250</xdr:colOff>
      <xdr:row>157</xdr:row>
      <xdr:rowOff>95250</xdr:rowOff>
    </xdr:to>
    <xdr:pic>
      <xdr:nvPicPr>
        <xdr:cNvPr id="408" name="Picture 407" descr="http://ebs.toyotavn.com.vn:8000/OA_HTML/cabo/images/t.gif">
          <a:extLst>
            <a:ext uri="{FF2B5EF4-FFF2-40B4-BE49-F238E27FC236}">
              <a16:creationId xmlns:a16="http://schemas.microsoft.com/office/drawing/2014/main" xmlns="" id="{00000000-0008-0000-1D00-00009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9876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xdr:row>
      <xdr:rowOff>0</xdr:rowOff>
    </xdr:from>
    <xdr:to>
      <xdr:col>1</xdr:col>
      <xdr:colOff>38100</xdr:colOff>
      <xdr:row>158</xdr:row>
      <xdr:rowOff>38100</xdr:rowOff>
    </xdr:to>
    <xdr:pic>
      <xdr:nvPicPr>
        <xdr:cNvPr id="409" name="Picture 408" descr="http://ebs.toyotavn.com.vn:8000/OA_HTML/cabo/images/t.gif">
          <a:extLst>
            <a:ext uri="{FF2B5EF4-FFF2-40B4-BE49-F238E27FC236}">
              <a16:creationId xmlns:a16="http://schemas.microsoft.com/office/drawing/2014/main" xmlns="" id="{00000000-0008-0000-1D00-00009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006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xdr:row>
      <xdr:rowOff>0</xdr:rowOff>
    </xdr:from>
    <xdr:to>
      <xdr:col>1</xdr:col>
      <xdr:colOff>38100</xdr:colOff>
      <xdr:row>159</xdr:row>
      <xdr:rowOff>38100</xdr:rowOff>
    </xdr:to>
    <xdr:pic>
      <xdr:nvPicPr>
        <xdr:cNvPr id="410" name="Picture 409" descr="http://ebs.toyotavn.com.vn:8000/OA_HTML/cabo/images/t.gif">
          <a:extLst>
            <a:ext uri="{FF2B5EF4-FFF2-40B4-BE49-F238E27FC236}">
              <a16:creationId xmlns:a16="http://schemas.microsoft.com/office/drawing/2014/main" xmlns="" id="{00000000-0008-0000-1D00-00009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044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159</xdr:row>
      <xdr:rowOff>0</xdr:rowOff>
    </xdr:from>
    <xdr:to>
      <xdr:col>2</xdr:col>
      <xdr:colOff>152400</xdr:colOff>
      <xdr:row>159</xdr:row>
      <xdr:rowOff>152400</xdr:rowOff>
    </xdr:to>
    <xdr:pic>
      <xdr:nvPicPr>
        <xdr:cNvPr id="411" name="Picture 410" descr="http://ebs.toyotavn.com.vn:8000/OA_MEDIA/fwkhp_formsfunc.gif">
          <a:hlinkClick xmlns:r="http://schemas.openxmlformats.org/officeDocument/2006/relationships" r:id="rId120"/>
          <a:extLst>
            <a:ext uri="{FF2B5EF4-FFF2-40B4-BE49-F238E27FC236}">
              <a16:creationId xmlns:a16="http://schemas.microsoft.com/office/drawing/2014/main" xmlns="" id="{00000000-0008-0000-1D00-00009B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04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159</xdr:row>
      <xdr:rowOff>0</xdr:rowOff>
    </xdr:from>
    <xdr:to>
      <xdr:col>2</xdr:col>
      <xdr:colOff>200025</xdr:colOff>
      <xdr:row>159</xdr:row>
      <xdr:rowOff>38100</xdr:rowOff>
    </xdr:to>
    <xdr:pic>
      <xdr:nvPicPr>
        <xdr:cNvPr id="412" name="Picture 411" descr="http://ebs.toyotavn.com.vn:8000/OA_HTML/cabo/images/t.gif">
          <a:extLst>
            <a:ext uri="{FF2B5EF4-FFF2-40B4-BE49-F238E27FC236}">
              <a16:creationId xmlns:a16="http://schemas.microsoft.com/office/drawing/2014/main" xmlns="" id="{00000000-0008-0000-1D00-00009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044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xdr:row>
      <xdr:rowOff>0</xdr:rowOff>
    </xdr:from>
    <xdr:to>
      <xdr:col>1</xdr:col>
      <xdr:colOff>38100</xdr:colOff>
      <xdr:row>160</xdr:row>
      <xdr:rowOff>38100</xdr:rowOff>
    </xdr:to>
    <xdr:pic>
      <xdr:nvPicPr>
        <xdr:cNvPr id="413" name="Picture 412" descr="http://ebs.toyotavn.com.vn:8000/OA_HTML/cabo/images/t.gif">
          <a:extLst>
            <a:ext uri="{FF2B5EF4-FFF2-40B4-BE49-F238E27FC236}">
              <a16:creationId xmlns:a16="http://schemas.microsoft.com/office/drawing/2014/main" xmlns="" id="{00000000-0008-0000-1D00-00009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121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160</xdr:row>
      <xdr:rowOff>0</xdr:rowOff>
    </xdr:from>
    <xdr:to>
      <xdr:col>2</xdr:col>
      <xdr:colOff>152400</xdr:colOff>
      <xdr:row>160</xdr:row>
      <xdr:rowOff>152400</xdr:rowOff>
    </xdr:to>
    <xdr:pic>
      <xdr:nvPicPr>
        <xdr:cNvPr id="414" name="Picture 413" descr="http://ebs.toyotavn.com.vn:8000/OA_MEDIA/fwkhp_formsfunc.gif">
          <a:hlinkClick xmlns:r="http://schemas.openxmlformats.org/officeDocument/2006/relationships" r:id="rId121"/>
          <a:extLst>
            <a:ext uri="{FF2B5EF4-FFF2-40B4-BE49-F238E27FC236}">
              <a16:creationId xmlns:a16="http://schemas.microsoft.com/office/drawing/2014/main" xmlns="" id="{00000000-0008-0000-1D00-00009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121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160</xdr:row>
      <xdr:rowOff>0</xdr:rowOff>
    </xdr:from>
    <xdr:to>
      <xdr:col>2</xdr:col>
      <xdr:colOff>200025</xdr:colOff>
      <xdr:row>160</xdr:row>
      <xdr:rowOff>38100</xdr:rowOff>
    </xdr:to>
    <xdr:pic>
      <xdr:nvPicPr>
        <xdr:cNvPr id="415" name="Picture 414" descr="http://ebs.toyotavn.com.vn:8000/OA_HTML/cabo/images/t.gif">
          <a:extLst>
            <a:ext uri="{FF2B5EF4-FFF2-40B4-BE49-F238E27FC236}">
              <a16:creationId xmlns:a16="http://schemas.microsoft.com/office/drawing/2014/main" xmlns="" id="{00000000-0008-0000-1D00-00009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121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xdr:row>
      <xdr:rowOff>0</xdr:rowOff>
    </xdr:from>
    <xdr:to>
      <xdr:col>1</xdr:col>
      <xdr:colOff>38100</xdr:colOff>
      <xdr:row>161</xdr:row>
      <xdr:rowOff>38100</xdr:rowOff>
    </xdr:to>
    <xdr:pic>
      <xdr:nvPicPr>
        <xdr:cNvPr id="416" name="Picture 415" descr="http://ebs.toyotavn.com.vn:8000/OA_HTML/cabo/images/t.gif">
          <a:extLst>
            <a:ext uri="{FF2B5EF4-FFF2-40B4-BE49-F238E27FC236}">
              <a16:creationId xmlns:a16="http://schemas.microsoft.com/office/drawing/2014/main" xmlns="" id="{00000000-0008-0000-1D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178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xdr:row>
      <xdr:rowOff>0</xdr:rowOff>
    </xdr:from>
    <xdr:to>
      <xdr:col>2</xdr:col>
      <xdr:colOff>152400</xdr:colOff>
      <xdr:row>161</xdr:row>
      <xdr:rowOff>152400</xdr:rowOff>
    </xdr:to>
    <xdr:pic>
      <xdr:nvPicPr>
        <xdr:cNvPr id="417" name="Picture 416" descr="http://ebs.toyotavn.com.vn:8000/OA_MEDIA/fwkhp_formsfunc.gif">
          <a:hlinkClick xmlns:r="http://schemas.openxmlformats.org/officeDocument/2006/relationships" r:id="rId122"/>
          <a:extLst>
            <a:ext uri="{FF2B5EF4-FFF2-40B4-BE49-F238E27FC236}">
              <a16:creationId xmlns:a16="http://schemas.microsoft.com/office/drawing/2014/main" xmlns="" id="{00000000-0008-0000-1D00-0000A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17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161</xdr:row>
      <xdr:rowOff>0</xdr:rowOff>
    </xdr:from>
    <xdr:to>
      <xdr:col>2</xdr:col>
      <xdr:colOff>200025</xdr:colOff>
      <xdr:row>161</xdr:row>
      <xdr:rowOff>38100</xdr:rowOff>
    </xdr:to>
    <xdr:pic>
      <xdr:nvPicPr>
        <xdr:cNvPr id="418" name="Picture 417" descr="http://ebs.toyotavn.com.vn:8000/OA_HTML/cabo/images/t.gif">
          <a:extLst>
            <a:ext uri="{FF2B5EF4-FFF2-40B4-BE49-F238E27FC236}">
              <a16:creationId xmlns:a16="http://schemas.microsoft.com/office/drawing/2014/main" xmlns="" id="{00000000-0008-0000-1D00-0000A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178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xdr:row>
      <xdr:rowOff>0</xdr:rowOff>
    </xdr:from>
    <xdr:to>
      <xdr:col>1</xdr:col>
      <xdr:colOff>38100</xdr:colOff>
      <xdr:row>162</xdr:row>
      <xdr:rowOff>38100</xdr:rowOff>
    </xdr:to>
    <xdr:pic>
      <xdr:nvPicPr>
        <xdr:cNvPr id="419" name="Picture 418" descr="http://ebs.toyotavn.com.vn:8000/OA_HTML/cabo/images/t.gif">
          <a:extLst>
            <a:ext uri="{FF2B5EF4-FFF2-40B4-BE49-F238E27FC236}">
              <a16:creationId xmlns:a16="http://schemas.microsoft.com/office/drawing/2014/main" xmlns="" id="{00000000-0008-0000-1D00-0000A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27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162</xdr:row>
      <xdr:rowOff>0</xdr:rowOff>
    </xdr:from>
    <xdr:to>
      <xdr:col>2</xdr:col>
      <xdr:colOff>152400</xdr:colOff>
      <xdr:row>162</xdr:row>
      <xdr:rowOff>152400</xdr:rowOff>
    </xdr:to>
    <xdr:pic>
      <xdr:nvPicPr>
        <xdr:cNvPr id="420" name="Picture 419" descr="http://ebs.toyotavn.com.vn:8000/OA_MEDIA/fwkhp_formsfunc.gif">
          <a:hlinkClick xmlns:r="http://schemas.openxmlformats.org/officeDocument/2006/relationships" r:id="rId123"/>
          <a:extLst>
            <a:ext uri="{FF2B5EF4-FFF2-40B4-BE49-F238E27FC236}">
              <a16:creationId xmlns:a16="http://schemas.microsoft.com/office/drawing/2014/main" xmlns="" id="{00000000-0008-0000-1D00-0000A4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27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162</xdr:row>
      <xdr:rowOff>0</xdr:rowOff>
    </xdr:from>
    <xdr:to>
      <xdr:col>2</xdr:col>
      <xdr:colOff>200025</xdr:colOff>
      <xdr:row>162</xdr:row>
      <xdr:rowOff>38100</xdr:rowOff>
    </xdr:to>
    <xdr:pic>
      <xdr:nvPicPr>
        <xdr:cNvPr id="421" name="Picture 420" descr="http://ebs.toyotavn.com.vn:8000/OA_HTML/cabo/images/t.gif">
          <a:extLst>
            <a:ext uri="{FF2B5EF4-FFF2-40B4-BE49-F238E27FC236}">
              <a16:creationId xmlns:a16="http://schemas.microsoft.com/office/drawing/2014/main" xmlns="" id="{00000000-0008-0000-1D00-0000A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273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1</xdr:col>
      <xdr:colOff>95250</xdr:colOff>
      <xdr:row>163</xdr:row>
      <xdr:rowOff>95250</xdr:rowOff>
    </xdr:to>
    <xdr:pic>
      <xdr:nvPicPr>
        <xdr:cNvPr id="422" name="Picture 421" descr="http://ebs.toyotavn.com.vn:8000/OA_HTML/cabo/images/t.gif">
          <a:extLst>
            <a:ext uri="{FF2B5EF4-FFF2-40B4-BE49-F238E27FC236}">
              <a16:creationId xmlns:a16="http://schemas.microsoft.com/office/drawing/2014/main" xmlns="" id="{00000000-0008-0000-1D00-0000A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330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xdr:row>
      <xdr:rowOff>0</xdr:rowOff>
    </xdr:from>
    <xdr:to>
      <xdr:col>1</xdr:col>
      <xdr:colOff>38100</xdr:colOff>
      <xdr:row>164</xdr:row>
      <xdr:rowOff>38100</xdr:rowOff>
    </xdr:to>
    <xdr:pic>
      <xdr:nvPicPr>
        <xdr:cNvPr id="423" name="Picture 422" descr="http://ebs.toyotavn.com.vn:8000/OA_HTML/cabo/images/t.gif">
          <a:extLst>
            <a:ext uri="{FF2B5EF4-FFF2-40B4-BE49-F238E27FC236}">
              <a16:creationId xmlns:a16="http://schemas.microsoft.com/office/drawing/2014/main" xmlns="" id="{00000000-0008-0000-1D00-0000A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34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38100</xdr:colOff>
      <xdr:row>165</xdr:row>
      <xdr:rowOff>38100</xdr:rowOff>
    </xdr:to>
    <xdr:pic>
      <xdr:nvPicPr>
        <xdr:cNvPr id="424" name="Picture 423" descr="http://ebs.toyotavn.com.vn:8000/OA_HTML/cabo/images/t.gif">
          <a:extLst>
            <a:ext uri="{FF2B5EF4-FFF2-40B4-BE49-F238E27FC236}">
              <a16:creationId xmlns:a16="http://schemas.microsoft.com/office/drawing/2014/main" xmlns="" id="{00000000-0008-0000-1D00-0000A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368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xdr:row>
      <xdr:rowOff>0</xdr:rowOff>
    </xdr:from>
    <xdr:to>
      <xdr:col>2</xdr:col>
      <xdr:colOff>152400</xdr:colOff>
      <xdr:row>165</xdr:row>
      <xdr:rowOff>152400</xdr:rowOff>
    </xdr:to>
    <xdr:pic>
      <xdr:nvPicPr>
        <xdr:cNvPr id="425" name="Picture 424" descr="http://ebs.toyotavn.com.vn:8000/OA_MEDIA/fwkhp_formsfunc.gif">
          <a:hlinkClick xmlns:r="http://schemas.openxmlformats.org/officeDocument/2006/relationships" r:id="rId124"/>
          <a:extLst>
            <a:ext uri="{FF2B5EF4-FFF2-40B4-BE49-F238E27FC236}">
              <a16:creationId xmlns:a16="http://schemas.microsoft.com/office/drawing/2014/main" xmlns="" id="{00000000-0008-0000-1D00-0000A9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368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165</xdr:row>
      <xdr:rowOff>0</xdr:rowOff>
    </xdr:from>
    <xdr:to>
      <xdr:col>2</xdr:col>
      <xdr:colOff>200025</xdr:colOff>
      <xdr:row>165</xdr:row>
      <xdr:rowOff>38100</xdr:rowOff>
    </xdr:to>
    <xdr:pic>
      <xdr:nvPicPr>
        <xdr:cNvPr id="426" name="Picture 425" descr="http://ebs.toyotavn.com.vn:8000/OA_HTML/cabo/images/t.gif">
          <a:extLst>
            <a:ext uri="{FF2B5EF4-FFF2-40B4-BE49-F238E27FC236}">
              <a16:creationId xmlns:a16="http://schemas.microsoft.com/office/drawing/2014/main" xmlns="" id="{00000000-0008-0000-1D00-0000A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368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xdr:row>
      <xdr:rowOff>0</xdr:rowOff>
    </xdr:from>
    <xdr:to>
      <xdr:col>1</xdr:col>
      <xdr:colOff>38100</xdr:colOff>
      <xdr:row>166</xdr:row>
      <xdr:rowOff>38100</xdr:rowOff>
    </xdr:to>
    <xdr:pic>
      <xdr:nvPicPr>
        <xdr:cNvPr id="427" name="Picture 426" descr="http://ebs.toyotavn.com.vn:8000/OA_HTML/cabo/images/t.gif">
          <a:extLst>
            <a:ext uri="{FF2B5EF4-FFF2-40B4-BE49-F238E27FC236}">
              <a16:creationId xmlns:a16="http://schemas.microsoft.com/office/drawing/2014/main" xmlns="" id="{00000000-0008-0000-1D00-0000A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406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xdr:row>
      <xdr:rowOff>0</xdr:rowOff>
    </xdr:from>
    <xdr:to>
      <xdr:col>2</xdr:col>
      <xdr:colOff>152400</xdr:colOff>
      <xdr:row>166</xdr:row>
      <xdr:rowOff>152400</xdr:rowOff>
    </xdr:to>
    <xdr:pic>
      <xdr:nvPicPr>
        <xdr:cNvPr id="428" name="Picture 427" descr="http://ebs.toyotavn.com.vn:8000/OA_MEDIA/fwkhp_formsfunc.gif">
          <a:hlinkClick xmlns:r="http://schemas.openxmlformats.org/officeDocument/2006/relationships" r:id="rId125"/>
          <a:extLst>
            <a:ext uri="{FF2B5EF4-FFF2-40B4-BE49-F238E27FC236}">
              <a16:creationId xmlns:a16="http://schemas.microsoft.com/office/drawing/2014/main" xmlns="" id="{00000000-0008-0000-1D00-0000A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40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166</xdr:row>
      <xdr:rowOff>0</xdr:rowOff>
    </xdr:from>
    <xdr:to>
      <xdr:col>2</xdr:col>
      <xdr:colOff>200025</xdr:colOff>
      <xdr:row>166</xdr:row>
      <xdr:rowOff>38100</xdr:rowOff>
    </xdr:to>
    <xdr:pic>
      <xdr:nvPicPr>
        <xdr:cNvPr id="429" name="Picture 428" descr="http://ebs.toyotavn.com.vn:8000/OA_HTML/cabo/images/t.gif">
          <a:extLst>
            <a:ext uri="{FF2B5EF4-FFF2-40B4-BE49-F238E27FC236}">
              <a16:creationId xmlns:a16="http://schemas.microsoft.com/office/drawing/2014/main" xmlns="" id="{00000000-0008-0000-1D00-0000A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406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38100</xdr:colOff>
      <xdr:row>167</xdr:row>
      <xdr:rowOff>38100</xdr:rowOff>
    </xdr:to>
    <xdr:pic>
      <xdr:nvPicPr>
        <xdr:cNvPr id="430" name="Picture 429" descr="http://ebs.toyotavn.com.vn:8000/OA_HTML/cabo/images/t.gif">
          <a:extLst>
            <a:ext uri="{FF2B5EF4-FFF2-40B4-BE49-F238E27FC236}">
              <a16:creationId xmlns:a16="http://schemas.microsoft.com/office/drawing/2014/main" xmlns="" id="{00000000-0008-0000-1D00-0000A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425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167</xdr:row>
      <xdr:rowOff>0</xdr:rowOff>
    </xdr:from>
    <xdr:to>
      <xdr:col>2</xdr:col>
      <xdr:colOff>152400</xdr:colOff>
      <xdr:row>167</xdr:row>
      <xdr:rowOff>152400</xdr:rowOff>
    </xdr:to>
    <xdr:pic>
      <xdr:nvPicPr>
        <xdr:cNvPr id="431" name="Picture 430" descr="http://ebs.toyotavn.com.vn:8000/OA_MEDIA/fwkhp_formsfunc.gif">
          <a:hlinkClick xmlns:r="http://schemas.openxmlformats.org/officeDocument/2006/relationships" r:id="rId126"/>
          <a:extLst>
            <a:ext uri="{FF2B5EF4-FFF2-40B4-BE49-F238E27FC236}">
              <a16:creationId xmlns:a16="http://schemas.microsoft.com/office/drawing/2014/main" xmlns="" id="{00000000-0008-0000-1D00-0000A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42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167</xdr:row>
      <xdr:rowOff>0</xdr:rowOff>
    </xdr:from>
    <xdr:to>
      <xdr:col>2</xdr:col>
      <xdr:colOff>200025</xdr:colOff>
      <xdr:row>167</xdr:row>
      <xdr:rowOff>38100</xdr:rowOff>
    </xdr:to>
    <xdr:pic>
      <xdr:nvPicPr>
        <xdr:cNvPr id="432" name="Picture 431" descr="http://ebs.toyotavn.com.vn:8000/OA_HTML/cabo/images/t.gif">
          <a:extLst>
            <a:ext uri="{FF2B5EF4-FFF2-40B4-BE49-F238E27FC236}">
              <a16:creationId xmlns:a16="http://schemas.microsoft.com/office/drawing/2014/main" xmlns="" id="{00000000-0008-0000-1D00-0000B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425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xdr:row>
      <xdr:rowOff>0</xdr:rowOff>
    </xdr:from>
    <xdr:to>
      <xdr:col>1</xdr:col>
      <xdr:colOff>38100</xdr:colOff>
      <xdr:row>168</xdr:row>
      <xdr:rowOff>38100</xdr:rowOff>
    </xdr:to>
    <xdr:pic>
      <xdr:nvPicPr>
        <xdr:cNvPr id="433" name="Picture 432" descr="http://ebs.toyotavn.com.vn:8000/OA_HTML/cabo/images/t.gif">
          <a:extLst>
            <a:ext uri="{FF2B5EF4-FFF2-40B4-BE49-F238E27FC236}">
              <a16:creationId xmlns:a16="http://schemas.microsoft.com/office/drawing/2014/main" xmlns="" id="{00000000-0008-0000-1D00-0000B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444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168</xdr:row>
      <xdr:rowOff>0</xdr:rowOff>
    </xdr:from>
    <xdr:to>
      <xdr:col>2</xdr:col>
      <xdr:colOff>152400</xdr:colOff>
      <xdr:row>168</xdr:row>
      <xdr:rowOff>152400</xdr:rowOff>
    </xdr:to>
    <xdr:pic>
      <xdr:nvPicPr>
        <xdr:cNvPr id="434" name="Picture 433" descr="http://ebs.toyotavn.com.vn:8000/OA_MEDIA/fwkhp_formsfunc.gif">
          <a:hlinkClick xmlns:r="http://schemas.openxmlformats.org/officeDocument/2006/relationships" r:id="rId127"/>
          <a:extLst>
            <a:ext uri="{FF2B5EF4-FFF2-40B4-BE49-F238E27FC236}">
              <a16:creationId xmlns:a16="http://schemas.microsoft.com/office/drawing/2014/main" xmlns="" id="{00000000-0008-0000-1D00-0000B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44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168</xdr:row>
      <xdr:rowOff>0</xdr:rowOff>
    </xdr:from>
    <xdr:to>
      <xdr:col>2</xdr:col>
      <xdr:colOff>200025</xdr:colOff>
      <xdr:row>168</xdr:row>
      <xdr:rowOff>38100</xdr:rowOff>
    </xdr:to>
    <xdr:pic>
      <xdr:nvPicPr>
        <xdr:cNvPr id="435" name="Picture 434" descr="http://ebs.toyotavn.com.vn:8000/OA_HTML/cabo/images/t.gif">
          <a:extLst>
            <a:ext uri="{FF2B5EF4-FFF2-40B4-BE49-F238E27FC236}">
              <a16:creationId xmlns:a16="http://schemas.microsoft.com/office/drawing/2014/main" xmlns="" id="{00000000-0008-0000-1D00-0000B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444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xdr:row>
      <xdr:rowOff>0</xdr:rowOff>
    </xdr:from>
    <xdr:to>
      <xdr:col>1</xdr:col>
      <xdr:colOff>38100</xdr:colOff>
      <xdr:row>169</xdr:row>
      <xdr:rowOff>38100</xdr:rowOff>
    </xdr:to>
    <xdr:pic>
      <xdr:nvPicPr>
        <xdr:cNvPr id="436" name="Picture 435" descr="http://ebs.toyotavn.com.vn:8000/OA_HTML/cabo/images/t.gif">
          <a:extLst>
            <a:ext uri="{FF2B5EF4-FFF2-40B4-BE49-F238E27FC236}">
              <a16:creationId xmlns:a16="http://schemas.microsoft.com/office/drawing/2014/main" xmlns="" id="{00000000-0008-0000-1D00-0000B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482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2</xdr:col>
      <xdr:colOff>152400</xdr:colOff>
      <xdr:row>169</xdr:row>
      <xdr:rowOff>152400</xdr:rowOff>
    </xdr:to>
    <xdr:pic>
      <xdr:nvPicPr>
        <xdr:cNvPr id="437" name="Picture 436" descr="http://ebs.toyotavn.com.vn:8000/OA_MEDIA/fwkhp_formsfunc.gif">
          <a:hlinkClick xmlns:r="http://schemas.openxmlformats.org/officeDocument/2006/relationships" r:id="rId128"/>
          <a:extLst>
            <a:ext uri="{FF2B5EF4-FFF2-40B4-BE49-F238E27FC236}">
              <a16:creationId xmlns:a16="http://schemas.microsoft.com/office/drawing/2014/main" xmlns="" id="{00000000-0008-0000-1D00-0000B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482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169</xdr:row>
      <xdr:rowOff>0</xdr:rowOff>
    </xdr:from>
    <xdr:to>
      <xdr:col>2</xdr:col>
      <xdr:colOff>200025</xdr:colOff>
      <xdr:row>169</xdr:row>
      <xdr:rowOff>38100</xdr:rowOff>
    </xdr:to>
    <xdr:pic>
      <xdr:nvPicPr>
        <xdr:cNvPr id="438" name="Picture 437" descr="http://ebs.toyotavn.com.vn:8000/OA_HTML/cabo/images/t.gif">
          <a:extLst>
            <a:ext uri="{FF2B5EF4-FFF2-40B4-BE49-F238E27FC236}">
              <a16:creationId xmlns:a16="http://schemas.microsoft.com/office/drawing/2014/main" xmlns="" id="{00000000-0008-0000-1D00-0000B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482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xdr:row>
      <xdr:rowOff>0</xdr:rowOff>
    </xdr:from>
    <xdr:to>
      <xdr:col>1</xdr:col>
      <xdr:colOff>38100</xdr:colOff>
      <xdr:row>170</xdr:row>
      <xdr:rowOff>38100</xdr:rowOff>
    </xdr:to>
    <xdr:pic>
      <xdr:nvPicPr>
        <xdr:cNvPr id="439" name="Picture 438" descr="http://ebs.toyotavn.com.vn:8000/OA_HTML/cabo/images/t.gif">
          <a:extLst>
            <a:ext uri="{FF2B5EF4-FFF2-40B4-BE49-F238E27FC236}">
              <a16:creationId xmlns:a16="http://schemas.microsoft.com/office/drawing/2014/main" xmlns="" id="{00000000-0008-0000-1D00-0000B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502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170</xdr:row>
      <xdr:rowOff>0</xdr:rowOff>
    </xdr:from>
    <xdr:to>
      <xdr:col>2</xdr:col>
      <xdr:colOff>152400</xdr:colOff>
      <xdr:row>170</xdr:row>
      <xdr:rowOff>152400</xdr:rowOff>
    </xdr:to>
    <xdr:pic>
      <xdr:nvPicPr>
        <xdr:cNvPr id="440" name="Picture 439" descr="http://ebs.toyotavn.com.vn:8000/OA_MEDIA/fwkhp_formsfunc.gif">
          <a:hlinkClick xmlns:r="http://schemas.openxmlformats.org/officeDocument/2006/relationships" r:id="rId129"/>
          <a:extLst>
            <a:ext uri="{FF2B5EF4-FFF2-40B4-BE49-F238E27FC236}">
              <a16:creationId xmlns:a16="http://schemas.microsoft.com/office/drawing/2014/main" xmlns="" id="{00000000-0008-0000-1D00-0000B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502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170</xdr:row>
      <xdr:rowOff>0</xdr:rowOff>
    </xdr:from>
    <xdr:to>
      <xdr:col>2</xdr:col>
      <xdr:colOff>200025</xdr:colOff>
      <xdr:row>170</xdr:row>
      <xdr:rowOff>38100</xdr:rowOff>
    </xdr:to>
    <xdr:pic>
      <xdr:nvPicPr>
        <xdr:cNvPr id="441" name="Picture 440" descr="http://ebs.toyotavn.com.vn:8000/OA_HTML/cabo/images/t.gif">
          <a:extLst>
            <a:ext uri="{FF2B5EF4-FFF2-40B4-BE49-F238E27FC236}">
              <a16:creationId xmlns:a16="http://schemas.microsoft.com/office/drawing/2014/main" xmlns="" id="{00000000-0008-0000-1D00-0000B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502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xdr:col>
      <xdr:colOff>38100</xdr:colOff>
      <xdr:row>171</xdr:row>
      <xdr:rowOff>38100</xdr:rowOff>
    </xdr:to>
    <xdr:pic>
      <xdr:nvPicPr>
        <xdr:cNvPr id="442" name="Picture 441" descr="http://ebs.toyotavn.com.vn:8000/OA_HTML/cabo/images/t.gif">
          <a:extLst>
            <a:ext uri="{FF2B5EF4-FFF2-40B4-BE49-F238E27FC236}">
              <a16:creationId xmlns:a16="http://schemas.microsoft.com/office/drawing/2014/main" xmlns="" id="{00000000-0008-0000-1D00-0000B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521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171</xdr:row>
      <xdr:rowOff>0</xdr:rowOff>
    </xdr:from>
    <xdr:to>
      <xdr:col>2</xdr:col>
      <xdr:colOff>152400</xdr:colOff>
      <xdr:row>171</xdr:row>
      <xdr:rowOff>152400</xdr:rowOff>
    </xdr:to>
    <xdr:pic>
      <xdr:nvPicPr>
        <xdr:cNvPr id="443" name="Picture 442" descr="http://ebs.toyotavn.com.vn:8000/OA_MEDIA/fwkhp_formsfunc.gif">
          <a:hlinkClick xmlns:r="http://schemas.openxmlformats.org/officeDocument/2006/relationships" r:id="rId130"/>
          <a:extLst>
            <a:ext uri="{FF2B5EF4-FFF2-40B4-BE49-F238E27FC236}">
              <a16:creationId xmlns:a16="http://schemas.microsoft.com/office/drawing/2014/main" xmlns="" id="{00000000-0008-0000-1D00-0000BB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52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171</xdr:row>
      <xdr:rowOff>0</xdr:rowOff>
    </xdr:from>
    <xdr:to>
      <xdr:col>2</xdr:col>
      <xdr:colOff>200025</xdr:colOff>
      <xdr:row>171</xdr:row>
      <xdr:rowOff>38100</xdr:rowOff>
    </xdr:to>
    <xdr:pic>
      <xdr:nvPicPr>
        <xdr:cNvPr id="444" name="Picture 443" descr="http://ebs.toyotavn.com.vn:8000/OA_HTML/cabo/images/t.gif">
          <a:extLst>
            <a:ext uri="{FF2B5EF4-FFF2-40B4-BE49-F238E27FC236}">
              <a16:creationId xmlns:a16="http://schemas.microsoft.com/office/drawing/2014/main" xmlns="" id="{00000000-0008-0000-1D00-0000B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521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1</xdr:col>
      <xdr:colOff>38100</xdr:colOff>
      <xdr:row>172</xdr:row>
      <xdr:rowOff>38100</xdr:rowOff>
    </xdr:to>
    <xdr:pic>
      <xdr:nvPicPr>
        <xdr:cNvPr id="445" name="Picture 444" descr="http://ebs.toyotavn.com.vn:8000/OA_HTML/cabo/images/t.gif">
          <a:extLst>
            <a:ext uri="{FF2B5EF4-FFF2-40B4-BE49-F238E27FC236}">
              <a16:creationId xmlns:a16="http://schemas.microsoft.com/office/drawing/2014/main" xmlns="" id="{00000000-0008-0000-1D00-0000B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57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2</xdr:col>
      <xdr:colOff>152400</xdr:colOff>
      <xdr:row>172</xdr:row>
      <xdr:rowOff>152400</xdr:rowOff>
    </xdr:to>
    <xdr:pic>
      <xdr:nvPicPr>
        <xdr:cNvPr id="446" name="Picture 445" descr="http://ebs.toyotavn.com.vn:8000/OA_MEDIA/fwkhp_formsfunc.gif">
          <a:hlinkClick xmlns:r="http://schemas.openxmlformats.org/officeDocument/2006/relationships" r:id="rId131"/>
          <a:extLst>
            <a:ext uri="{FF2B5EF4-FFF2-40B4-BE49-F238E27FC236}">
              <a16:creationId xmlns:a16="http://schemas.microsoft.com/office/drawing/2014/main" xmlns="" id="{00000000-0008-0000-1D00-0000B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57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172</xdr:row>
      <xdr:rowOff>0</xdr:rowOff>
    </xdr:from>
    <xdr:to>
      <xdr:col>2</xdr:col>
      <xdr:colOff>200025</xdr:colOff>
      <xdr:row>172</xdr:row>
      <xdr:rowOff>38100</xdr:rowOff>
    </xdr:to>
    <xdr:pic>
      <xdr:nvPicPr>
        <xdr:cNvPr id="447" name="Picture 446" descr="http://ebs.toyotavn.com.vn:8000/OA_HTML/cabo/images/t.gif">
          <a:extLst>
            <a:ext uri="{FF2B5EF4-FFF2-40B4-BE49-F238E27FC236}">
              <a16:creationId xmlns:a16="http://schemas.microsoft.com/office/drawing/2014/main" xmlns="" id="{00000000-0008-0000-1D00-0000B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57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0</xdr:rowOff>
    </xdr:from>
    <xdr:to>
      <xdr:col>1</xdr:col>
      <xdr:colOff>38100</xdr:colOff>
      <xdr:row>173</xdr:row>
      <xdr:rowOff>38100</xdr:rowOff>
    </xdr:to>
    <xdr:pic>
      <xdr:nvPicPr>
        <xdr:cNvPr id="448" name="Picture 447" descr="http://ebs.toyotavn.com.vn:8000/OA_HTML/cabo/images/t.gif">
          <a:extLst>
            <a:ext uri="{FF2B5EF4-FFF2-40B4-BE49-F238E27FC236}">
              <a16:creationId xmlns:a16="http://schemas.microsoft.com/office/drawing/2014/main" xmlns="" id="{00000000-0008-0000-1D00-0000C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61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173</xdr:row>
      <xdr:rowOff>0</xdr:rowOff>
    </xdr:from>
    <xdr:to>
      <xdr:col>2</xdr:col>
      <xdr:colOff>152400</xdr:colOff>
      <xdr:row>173</xdr:row>
      <xdr:rowOff>152400</xdr:rowOff>
    </xdr:to>
    <xdr:pic>
      <xdr:nvPicPr>
        <xdr:cNvPr id="449" name="Picture 448" descr="http://ebs.toyotavn.com.vn:8000/OA_MEDIA/fwkhp_formsfunc.gif">
          <a:hlinkClick xmlns:r="http://schemas.openxmlformats.org/officeDocument/2006/relationships" r:id="rId132"/>
          <a:extLst>
            <a:ext uri="{FF2B5EF4-FFF2-40B4-BE49-F238E27FC236}">
              <a16:creationId xmlns:a16="http://schemas.microsoft.com/office/drawing/2014/main" xmlns="" id="{00000000-0008-0000-1D00-0000C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61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173</xdr:row>
      <xdr:rowOff>0</xdr:rowOff>
    </xdr:from>
    <xdr:to>
      <xdr:col>2</xdr:col>
      <xdr:colOff>200025</xdr:colOff>
      <xdr:row>173</xdr:row>
      <xdr:rowOff>38100</xdr:rowOff>
    </xdr:to>
    <xdr:pic>
      <xdr:nvPicPr>
        <xdr:cNvPr id="450" name="Picture 449" descr="http://ebs.toyotavn.com.vn:8000/OA_HTML/cabo/images/t.gif">
          <a:extLst>
            <a:ext uri="{FF2B5EF4-FFF2-40B4-BE49-F238E27FC236}">
              <a16:creationId xmlns:a16="http://schemas.microsoft.com/office/drawing/2014/main" xmlns="" id="{00000000-0008-0000-1D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61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1</xdr:col>
      <xdr:colOff>38100</xdr:colOff>
      <xdr:row>174</xdr:row>
      <xdr:rowOff>38100</xdr:rowOff>
    </xdr:to>
    <xdr:pic>
      <xdr:nvPicPr>
        <xdr:cNvPr id="451" name="Picture 450" descr="http://ebs.toyotavn.com.vn:8000/OA_HTML/cabo/images/t.gif">
          <a:extLst>
            <a:ext uri="{FF2B5EF4-FFF2-40B4-BE49-F238E27FC236}">
              <a16:creationId xmlns:a16="http://schemas.microsoft.com/office/drawing/2014/main" xmlns="" id="{00000000-0008-0000-1D00-0000C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673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174</xdr:row>
      <xdr:rowOff>0</xdr:rowOff>
    </xdr:from>
    <xdr:to>
      <xdr:col>2</xdr:col>
      <xdr:colOff>152400</xdr:colOff>
      <xdr:row>174</xdr:row>
      <xdr:rowOff>152400</xdr:rowOff>
    </xdr:to>
    <xdr:pic>
      <xdr:nvPicPr>
        <xdr:cNvPr id="452" name="Picture 451" descr="http://ebs.toyotavn.com.vn:8000/OA_MEDIA/fwkhp_sswafunc.gif">
          <a:hlinkClick xmlns:r="http://schemas.openxmlformats.org/officeDocument/2006/relationships" r:id="rId133"/>
          <a:extLst>
            <a:ext uri="{FF2B5EF4-FFF2-40B4-BE49-F238E27FC236}">
              <a16:creationId xmlns:a16="http://schemas.microsoft.com/office/drawing/2014/main" xmlns="" id="{00000000-0008-0000-1D00-0000C4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8673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174</xdr:row>
      <xdr:rowOff>0</xdr:rowOff>
    </xdr:from>
    <xdr:to>
      <xdr:col>2</xdr:col>
      <xdr:colOff>200025</xdr:colOff>
      <xdr:row>174</xdr:row>
      <xdr:rowOff>38100</xdr:rowOff>
    </xdr:to>
    <xdr:pic>
      <xdr:nvPicPr>
        <xdr:cNvPr id="453" name="Picture 452" descr="http://ebs.toyotavn.com.vn:8000/OA_HTML/cabo/images/t.gif">
          <a:extLst>
            <a:ext uri="{FF2B5EF4-FFF2-40B4-BE49-F238E27FC236}">
              <a16:creationId xmlns:a16="http://schemas.microsoft.com/office/drawing/2014/main" xmlns="" id="{00000000-0008-0000-1D00-0000C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673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38100</xdr:colOff>
      <xdr:row>175</xdr:row>
      <xdr:rowOff>38100</xdr:rowOff>
    </xdr:to>
    <xdr:pic>
      <xdr:nvPicPr>
        <xdr:cNvPr id="454" name="Picture 453" descr="http://ebs.toyotavn.com.vn:8000/OA_HTML/cabo/images/t.gif">
          <a:extLst>
            <a:ext uri="{FF2B5EF4-FFF2-40B4-BE49-F238E27FC236}">
              <a16:creationId xmlns:a16="http://schemas.microsoft.com/office/drawing/2014/main" xmlns="" id="{00000000-0008-0000-1D00-0000C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749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175</xdr:row>
      <xdr:rowOff>0</xdr:rowOff>
    </xdr:from>
    <xdr:to>
      <xdr:col>2</xdr:col>
      <xdr:colOff>152400</xdr:colOff>
      <xdr:row>175</xdr:row>
      <xdr:rowOff>152400</xdr:rowOff>
    </xdr:to>
    <xdr:pic>
      <xdr:nvPicPr>
        <xdr:cNvPr id="455" name="Picture 454" descr="http://ebs.toyotavn.com.vn:8000/OA_MEDIA/fwkhp_formsfunc.gif">
          <a:hlinkClick xmlns:r="http://schemas.openxmlformats.org/officeDocument/2006/relationships" r:id="rId134"/>
          <a:extLst>
            <a:ext uri="{FF2B5EF4-FFF2-40B4-BE49-F238E27FC236}">
              <a16:creationId xmlns:a16="http://schemas.microsoft.com/office/drawing/2014/main" xmlns="" id="{00000000-0008-0000-1D00-0000C7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749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175</xdr:row>
      <xdr:rowOff>0</xdr:rowOff>
    </xdr:from>
    <xdr:to>
      <xdr:col>2</xdr:col>
      <xdr:colOff>200025</xdr:colOff>
      <xdr:row>175</xdr:row>
      <xdr:rowOff>38100</xdr:rowOff>
    </xdr:to>
    <xdr:pic>
      <xdr:nvPicPr>
        <xdr:cNvPr id="456" name="Picture 455" descr="http://ebs.toyotavn.com.vn:8000/OA_HTML/cabo/images/t.gif">
          <a:extLst>
            <a:ext uri="{FF2B5EF4-FFF2-40B4-BE49-F238E27FC236}">
              <a16:creationId xmlns:a16="http://schemas.microsoft.com/office/drawing/2014/main" xmlns="" id="{00000000-0008-0000-1D00-0000C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749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xdr:row>
      <xdr:rowOff>0</xdr:rowOff>
    </xdr:from>
    <xdr:to>
      <xdr:col>1</xdr:col>
      <xdr:colOff>95250</xdr:colOff>
      <xdr:row>176</xdr:row>
      <xdr:rowOff>95250</xdr:rowOff>
    </xdr:to>
    <xdr:pic>
      <xdr:nvPicPr>
        <xdr:cNvPr id="457" name="Picture 456" descr="http://ebs.toyotavn.com.vn:8000/OA_HTML/cabo/images/t.gif">
          <a:extLst>
            <a:ext uri="{FF2B5EF4-FFF2-40B4-BE49-F238E27FC236}">
              <a16:creationId xmlns:a16="http://schemas.microsoft.com/office/drawing/2014/main" xmlns="" id="{00000000-0008-0000-1D00-0000C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7687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xdr:row>
      <xdr:rowOff>0</xdr:rowOff>
    </xdr:from>
    <xdr:to>
      <xdr:col>1</xdr:col>
      <xdr:colOff>38100</xdr:colOff>
      <xdr:row>177</xdr:row>
      <xdr:rowOff>38100</xdr:rowOff>
    </xdr:to>
    <xdr:pic>
      <xdr:nvPicPr>
        <xdr:cNvPr id="458" name="Picture 457" descr="http://ebs.toyotavn.com.vn:8000/OA_HTML/cabo/images/t.gif">
          <a:extLst>
            <a:ext uri="{FF2B5EF4-FFF2-40B4-BE49-F238E27FC236}">
              <a16:creationId xmlns:a16="http://schemas.microsoft.com/office/drawing/2014/main" xmlns="" id="{00000000-0008-0000-1D00-0000C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787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1</xdr:col>
      <xdr:colOff>38100</xdr:colOff>
      <xdr:row>178</xdr:row>
      <xdr:rowOff>38100</xdr:rowOff>
    </xdr:to>
    <xdr:pic>
      <xdr:nvPicPr>
        <xdr:cNvPr id="459" name="Picture 458" descr="http://ebs.toyotavn.com.vn:8000/OA_HTML/cabo/images/t.gif">
          <a:extLst>
            <a:ext uri="{FF2B5EF4-FFF2-40B4-BE49-F238E27FC236}">
              <a16:creationId xmlns:a16="http://schemas.microsoft.com/office/drawing/2014/main" xmlns="" id="{00000000-0008-0000-1D00-0000C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80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178</xdr:row>
      <xdr:rowOff>0</xdr:rowOff>
    </xdr:from>
    <xdr:to>
      <xdr:col>2</xdr:col>
      <xdr:colOff>152400</xdr:colOff>
      <xdr:row>178</xdr:row>
      <xdr:rowOff>152400</xdr:rowOff>
    </xdr:to>
    <xdr:pic>
      <xdr:nvPicPr>
        <xdr:cNvPr id="460" name="Picture 459" descr="http://ebs.toyotavn.com.vn:8000/OA_MEDIA/fwkhp_formsfunc.gif">
          <a:hlinkClick xmlns:r="http://schemas.openxmlformats.org/officeDocument/2006/relationships" r:id="rId135"/>
          <a:extLst>
            <a:ext uri="{FF2B5EF4-FFF2-40B4-BE49-F238E27FC236}">
              <a16:creationId xmlns:a16="http://schemas.microsoft.com/office/drawing/2014/main" xmlns="" id="{00000000-0008-0000-1D00-0000C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80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178</xdr:row>
      <xdr:rowOff>0</xdr:rowOff>
    </xdr:from>
    <xdr:to>
      <xdr:col>2</xdr:col>
      <xdr:colOff>200025</xdr:colOff>
      <xdr:row>178</xdr:row>
      <xdr:rowOff>38100</xdr:rowOff>
    </xdr:to>
    <xdr:pic>
      <xdr:nvPicPr>
        <xdr:cNvPr id="461" name="Picture 460" descr="http://ebs.toyotavn.com.vn:8000/OA_HTML/cabo/images/t.gif">
          <a:extLst>
            <a:ext uri="{FF2B5EF4-FFF2-40B4-BE49-F238E27FC236}">
              <a16:creationId xmlns:a16="http://schemas.microsoft.com/office/drawing/2014/main" xmlns="" id="{00000000-0008-0000-1D00-0000C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80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xdr:row>
      <xdr:rowOff>0</xdr:rowOff>
    </xdr:from>
    <xdr:to>
      <xdr:col>1</xdr:col>
      <xdr:colOff>38100</xdr:colOff>
      <xdr:row>179</xdr:row>
      <xdr:rowOff>38100</xdr:rowOff>
    </xdr:to>
    <xdr:pic>
      <xdr:nvPicPr>
        <xdr:cNvPr id="462" name="Picture 461" descr="http://ebs.toyotavn.com.vn:8000/OA_HTML/cabo/images/t.gif">
          <a:extLst>
            <a:ext uri="{FF2B5EF4-FFF2-40B4-BE49-F238E27FC236}">
              <a16:creationId xmlns:a16="http://schemas.microsoft.com/office/drawing/2014/main" xmlns="" id="{00000000-0008-0000-1D00-0000C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825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179</xdr:row>
      <xdr:rowOff>0</xdr:rowOff>
    </xdr:from>
    <xdr:to>
      <xdr:col>2</xdr:col>
      <xdr:colOff>152400</xdr:colOff>
      <xdr:row>179</xdr:row>
      <xdr:rowOff>152400</xdr:rowOff>
    </xdr:to>
    <xdr:pic>
      <xdr:nvPicPr>
        <xdr:cNvPr id="463" name="Picture 462" descr="http://ebs.toyotavn.com.vn:8000/OA_MEDIA/fwkhp_formsfunc.gif">
          <a:hlinkClick xmlns:r="http://schemas.openxmlformats.org/officeDocument/2006/relationships" r:id="rId136"/>
          <a:extLst>
            <a:ext uri="{FF2B5EF4-FFF2-40B4-BE49-F238E27FC236}">
              <a16:creationId xmlns:a16="http://schemas.microsoft.com/office/drawing/2014/main" xmlns="" id="{00000000-0008-0000-1D00-0000C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825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179</xdr:row>
      <xdr:rowOff>0</xdr:rowOff>
    </xdr:from>
    <xdr:to>
      <xdr:col>2</xdr:col>
      <xdr:colOff>200025</xdr:colOff>
      <xdr:row>179</xdr:row>
      <xdr:rowOff>38100</xdr:rowOff>
    </xdr:to>
    <xdr:pic>
      <xdr:nvPicPr>
        <xdr:cNvPr id="464" name="Picture 463" descr="http://ebs.toyotavn.com.vn:8000/OA_HTML/cabo/images/t.gif">
          <a:extLst>
            <a:ext uri="{FF2B5EF4-FFF2-40B4-BE49-F238E27FC236}">
              <a16:creationId xmlns:a16="http://schemas.microsoft.com/office/drawing/2014/main" xmlns="" id="{00000000-0008-0000-1D00-0000D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825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xdr:row>
      <xdr:rowOff>0</xdr:rowOff>
    </xdr:from>
    <xdr:to>
      <xdr:col>1</xdr:col>
      <xdr:colOff>38100</xdr:colOff>
      <xdr:row>180</xdr:row>
      <xdr:rowOff>38100</xdr:rowOff>
    </xdr:to>
    <xdr:pic>
      <xdr:nvPicPr>
        <xdr:cNvPr id="465" name="Picture 464" descr="http://ebs.toyotavn.com.vn:8000/OA_HTML/cabo/images/t.gif">
          <a:extLst>
            <a:ext uri="{FF2B5EF4-FFF2-40B4-BE49-F238E27FC236}">
              <a16:creationId xmlns:a16="http://schemas.microsoft.com/office/drawing/2014/main" xmlns="" id="{00000000-0008-0000-1D00-0000D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844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180</xdr:row>
      <xdr:rowOff>0</xdr:rowOff>
    </xdr:from>
    <xdr:to>
      <xdr:col>2</xdr:col>
      <xdr:colOff>152400</xdr:colOff>
      <xdr:row>180</xdr:row>
      <xdr:rowOff>152400</xdr:rowOff>
    </xdr:to>
    <xdr:pic>
      <xdr:nvPicPr>
        <xdr:cNvPr id="466" name="Picture 465" descr="http://ebs.toyotavn.com.vn:8000/OA_MEDIA/fwkhp_formsfunc.gif">
          <a:hlinkClick xmlns:r="http://schemas.openxmlformats.org/officeDocument/2006/relationships" r:id="rId137"/>
          <a:extLst>
            <a:ext uri="{FF2B5EF4-FFF2-40B4-BE49-F238E27FC236}">
              <a16:creationId xmlns:a16="http://schemas.microsoft.com/office/drawing/2014/main" xmlns="" id="{00000000-0008-0000-1D00-0000D2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844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180</xdr:row>
      <xdr:rowOff>0</xdr:rowOff>
    </xdr:from>
    <xdr:to>
      <xdr:col>2</xdr:col>
      <xdr:colOff>200025</xdr:colOff>
      <xdr:row>180</xdr:row>
      <xdr:rowOff>38100</xdr:rowOff>
    </xdr:to>
    <xdr:pic>
      <xdr:nvPicPr>
        <xdr:cNvPr id="467" name="Picture 466" descr="http://ebs.toyotavn.com.vn:8000/OA_HTML/cabo/images/t.gif">
          <a:extLst>
            <a:ext uri="{FF2B5EF4-FFF2-40B4-BE49-F238E27FC236}">
              <a16:creationId xmlns:a16="http://schemas.microsoft.com/office/drawing/2014/main" xmlns="" id="{00000000-0008-0000-1D00-0000D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844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xdr:row>
      <xdr:rowOff>0</xdr:rowOff>
    </xdr:from>
    <xdr:to>
      <xdr:col>1</xdr:col>
      <xdr:colOff>38100</xdr:colOff>
      <xdr:row>181</xdr:row>
      <xdr:rowOff>38100</xdr:rowOff>
    </xdr:to>
    <xdr:pic>
      <xdr:nvPicPr>
        <xdr:cNvPr id="468" name="Picture 467" descr="http://ebs.toyotavn.com.vn:8000/OA_HTML/cabo/images/t.gif">
          <a:extLst>
            <a:ext uri="{FF2B5EF4-FFF2-40B4-BE49-F238E27FC236}">
              <a16:creationId xmlns:a16="http://schemas.microsoft.com/office/drawing/2014/main" xmlns="" id="{00000000-0008-0000-1D00-0000D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88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181</xdr:row>
      <xdr:rowOff>0</xdr:rowOff>
    </xdr:from>
    <xdr:to>
      <xdr:col>2</xdr:col>
      <xdr:colOff>152400</xdr:colOff>
      <xdr:row>181</xdr:row>
      <xdr:rowOff>152400</xdr:rowOff>
    </xdr:to>
    <xdr:pic>
      <xdr:nvPicPr>
        <xdr:cNvPr id="469" name="Picture 468" descr="http://ebs.toyotavn.com.vn:8000/OA_MEDIA/fwkhp_formsfunc.gif">
          <a:hlinkClick xmlns:r="http://schemas.openxmlformats.org/officeDocument/2006/relationships" r:id="rId138"/>
          <a:extLst>
            <a:ext uri="{FF2B5EF4-FFF2-40B4-BE49-F238E27FC236}">
              <a16:creationId xmlns:a16="http://schemas.microsoft.com/office/drawing/2014/main" xmlns="" id="{00000000-0008-0000-1D00-0000D5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88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181</xdr:row>
      <xdr:rowOff>0</xdr:rowOff>
    </xdr:from>
    <xdr:to>
      <xdr:col>2</xdr:col>
      <xdr:colOff>200025</xdr:colOff>
      <xdr:row>181</xdr:row>
      <xdr:rowOff>38100</xdr:rowOff>
    </xdr:to>
    <xdr:pic>
      <xdr:nvPicPr>
        <xdr:cNvPr id="470" name="Picture 469" descr="http://ebs.toyotavn.com.vn:8000/OA_HTML/cabo/images/t.gif">
          <a:extLst>
            <a:ext uri="{FF2B5EF4-FFF2-40B4-BE49-F238E27FC236}">
              <a16:creationId xmlns:a16="http://schemas.microsoft.com/office/drawing/2014/main" xmlns="" id="{00000000-0008-0000-1D00-0000D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88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xdr:col>
      <xdr:colOff>95250</xdr:colOff>
      <xdr:row>182</xdr:row>
      <xdr:rowOff>95250</xdr:rowOff>
    </xdr:to>
    <xdr:pic>
      <xdr:nvPicPr>
        <xdr:cNvPr id="471" name="Picture 470" descr="http://ebs.toyotavn.com.vn:8000/OA_HTML/cabo/images/t.gif">
          <a:extLst>
            <a:ext uri="{FF2B5EF4-FFF2-40B4-BE49-F238E27FC236}">
              <a16:creationId xmlns:a16="http://schemas.microsoft.com/office/drawing/2014/main" xmlns="" id="{00000000-0008-0000-1D00-0000D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9020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38100</xdr:colOff>
      <xdr:row>183</xdr:row>
      <xdr:rowOff>38100</xdr:rowOff>
    </xdr:to>
    <xdr:pic>
      <xdr:nvPicPr>
        <xdr:cNvPr id="472" name="Picture 471" descr="http://ebs.toyotavn.com.vn:8000/OA_HTML/cabo/images/t.gif">
          <a:extLst>
            <a:ext uri="{FF2B5EF4-FFF2-40B4-BE49-F238E27FC236}">
              <a16:creationId xmlns:a16="http://schemas.microsoft.com/office/drawing/2014/main" xmlns="" id="{00000000-0008-0000-1D00-0000D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921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0</xdr:rowOff>
    </xdr:from>
    <xdr:to>
      <xdr:col>1</xdr:col>
      <xdr:colOff>38100</xdr:colOff>
      <xdr:row>184</xdr:row>
      <xdr:rowOff>38100</xdr:rowOff>
    </xdr:to>
    <xdr:pic>
      <xdr:nvPicPr>
        <xdr:cNvPr id="473" name="Picture 472" descr="http://ebs.toyotavn.com.vn:8000/OA_HTML/cabo/images/t.gif">
          <a:extLst>
            <a:ext uri="{FF2B5EF4-FFF2-40B4-BE49-F238E27FC236}">
              <a16:creationId xmlns:a16="http://schemas.microsoft.com/office/drawing/2014/main" xmlns="" id="{00000000-0008-0000-1D00-0000D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940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xdr:row>
      <xdr:rowOff>0</xdr:rowOff>
    </xdr:from>
    <xdr:to>
      <xdr:col>2</xdr:col>
      <xdr:colOff>152400</xdr:colOff>
      <xdr:row>184</xdr:row>
      <xdr:rowOff>152400</xdr:rowOff>
    </xdr:to>
    <xdr:pic>
      <xdr:nvPicPr>
        <xdr:cNvPr id="474" name="Picture 473" descr="http://ebs.toyotavn.com.vn:8000/OA_MEDIA/fwkhp_formsfunc.gif">
          <a:hlinkClick xmlns:r="http://schemas.openxmlformats.org/officeDocument/2006/relationships" r:id="rId139"/>
          <a:extLst>
            <a:ext uri="{FF2B5EF4-FFF2-40B4-BE49-F238E27FC236}">
              <a16:creationId xmlns:a16="http://schemas.microsoft.com/office/drawing/2014/main" xmlns="" id="{00000000-0008-0000-1D00-0000DA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940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184</xdr:row>
      <xdr:rowOff>0</xdr:rowOff>
    </xdr:from>
    <xdr:to>
      <xdr:col>2</xdr:col>
      <xdr:colOff>200025</xdr:colOff>
      <xdr:row>184</xdr:row>
      <xdr:rowOff>38100</xdr:rowOff>
    </xdr:to>
    <xdr:pic>
      <xdr:nvPicPr>
        <xdr:cNvPr id="475" name="Picture 474" descr="http://ebs.toyotavn.com.vn:8000/OA_HTML/cabo/images/t.gif">
          <a:extLst>
            <a:ext uri="{FF2B5EF4-FFF2-40B4-BE49-F238E27FC236}">
              <a16:creationId xmlns:a16="http://schemas.microsoft.com/office/drawing/2014/main" xmlns="" id="{00000000-0008-0000-1D00-0000D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940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xdr:row>
      <xdr:rowOff>0</xdr:rowOff>
    </xdr:from>
    <xdr:to>
      <xdr:col>1</xdr:col>
      <xdr:colOff>38100</xdr:colOff>
      <xdr:row>185</xdr:row>
      <xdr:rowOff>38100</xdr:rowOff>
    </xdr:to>
    <xdr:pic>
      <xdr:nvPicPr>
        <xdr:cNvPr id="476" name="Picture 475" descr="http://ebs.toyotavn.com.vn:8000/OA_HTML/cabo/images/t.gif">
          <a:extLst>
            <a:ext uri="{FF2B5EF4-FFF2-40B4-BE49-F238E27FC236}">
              <a16:creationId xmlns:a16="http://schemas.microsoft.com/office/drawing/2014/main" xmlns="" id="{00000000-0008-0000-1D00-0000D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959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xdr:row>
      <xdr:rowOff>0</xdr:rowOff>
    </xdr:from>
    <xdr:to>
      <xdr:col>2</xdr:col>
      <xdr:colOff>152400</xdr:colOff>
      <xdr:row>185</xdr:row>
      <xdr:rowOff>152400</xdr:rowOff>
    </xdr:to>
    <xdr:pic>
      <xdr:nvPicPr>
        <xdr:cNvPr id="477" name="Picture 476" descr="http://ebs.toyotavn.com.vn:8000/OA_MEDIA/fwkhp_formsfunc.gif">
          <a:hlinkClick xmlns:r="http://schemas.openxmlformats.org/officeDocument/2006/relationships" r:id="rId140"/>
          <a:extLst>
            <a:ext uri="{FF2B5EF4-FFF2-40B4-BE49-F238E27FC236}">
              <a16:creationId xmlns:a16="http://schemas.microsoft.com/office/drawing/2014/main" xmlns="" id="{00000000-0008-0000-1D00-0000D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959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185</xdr:row>
      <xdr:rowOff>0</xdr:rowOff>
    </xdr:from>
    <xdr:to>
      <xdr:col>2</xdr:col>
      <xdr:colOff>200025</xdr:colOff>
      <xdr:row>185</xdr:row>
      <xdr:rowOff>38100</xdr:rowOff>
    </xdr:to>
    <xdr:pic>
      <xdr:nvPicPr>
        <xdr:cNvPr id="478" name="Picture 477" descr="http://ebs.toyotavn.com.vn:8000/OA_HTML/cabo/images/t.gif">
          <a:extLst>
            <a:ext uri="{FF2B5EF4-FFF2-40B4-BE49-F238E27FC236}">
              <a16:creationId xmlns:a16="http://schemas.microsoft.com/office/drawing/2014/main" xmlns="" id="{00000000-0008-0000-1D00-0000D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959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38100</xdr:colOff>
      <xdr:row>186</xdr:row>
      <xdr:rowOff>38100</xdr:rowOff>
    </xdr:to>
    <xdr:pic>
      <xdr:nvPicPr>
        <xdr:cNvPr id="479" name="Picture 478" descr="http://ebs.toyotavn.com.vn:8000/OA_HTML/cabo/images/t.gif">
          <a:extLst>
            <a:ext uri="{FF2B5EF4-FFF2-40B4-BE49-F238E27FC236}">
              <a16:creationId xmlns:a16="http://schemas.microsoft.com/office/drawing/2014/main" xmlns="" id="{00000000-0008-0000-1D00-0000D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997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186</xdr:row>
      <xdr:rowOff>0</xdr:rowOff>
    </xdr:from>
    <xdr:to>
      <xdr:col>2</xdr:col>
      <xdr:colOff>152400</xdr:colOff>
      <xdr:row>186</xdr:row>
      <xdr:rowOff>152400</xdr:rowOff>
    </xdr:to>
    <xdr:pic>
      <xdr:nvPicPr>
        <xdr:cNvPr id="480" name="Picture 479" descr="http://ebs.toyotavn.com.vn:8000/OA_MEDIA/fwkhp_formsfunc.gif">
          <a:hlinkClick xmlns:r="http://schemas.openxmlformats.org/officeDocument/2006/relationships" r:id="rId141"/>
          <a:extLst>
            <a:ext uri="{FF2B5EF4-FFF2-40B4-BE49-F238E27FC236}">
              <a16:creationId xmlns:a16="http://schemas.microsoft.com/office/drawing/2014/main" xmlns="" id="{00000000-0008-0000-1D00-0000E0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8997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186</xdr:row>
      <xdr:rowOff>0</xdr:rowOff>
    </xdr:from>
    <xdr:to>
      <xdr:col>2</xdr:col>
      <xdr:colOff>200025</xdr:colOff>
      <xdr:row>186</xdr:row>
      <xdr:rowOff>38100</xdr:rowOff>
    </xdr:to>
    <xdr:pic>
      <xdr:nvPicPr>
        <xdr:cNvPr id="481" name="Picture 480" descr="http://ebs.toyotavn.com.vn:8000/OA_HTML/cabo/images/t.gif">
          <a:extLst>
            <a:ext uri="{FF2B5EF4-FFF2-40B4-BE49-F238E27FC236}">
              <a16:creationId xmlns:a16="http://schemas.microsoft.com/office/drawing/2014/main" xmlns="" id="{00000000-0008-0000-1D00-0000E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997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xdr:row>
      <xdr:rowOff>0</xdr:rowOff>
    </xdr:from>
    <xdr:to>
      <xdr:col>1</xdr:col>
      <xdr:colOff>38100</xdr:colOff>
      <xdr:row>187</xdr:row>
      <xdr:rowOff>38100</xdr:rowOff>
    </xdr:to>
    <xdr:pic>
      <xdr:nvPicPr>
        <xdr:cNvPr id="482" name="Picture 481" descr="http://ebs.toyotavn.com.vn:8000/OA_HTML/cabo/images/t.gif">
          <a:extLst>
            <a:ext uri="{FF2B5EF4-FFF2-40B4-BE49-F238E27FC236}">
              <a16:creationId xmlns:a16="http://schemas.microsoft.com/office/drawing/2014/main" xmlns="" id="{00000000-0008-0000-1D00-0000E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016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187</xdr:row>
      <xdr:rowOff>0</xdr:rowOff>
    </xdr:from>
    <xdr:to>
      <xdr:col>2</xdr:col>
      <xdr:colOff>152400</xdr:colOff>
      <xdr:row>187</xdr:row>
      <xdr:rowOff>152400</xdr:rowOff>
    </xdr:to>
    <xdr:pic>
      <xdr:nvPicPr>
        <xdr:cNvPr id="483" name="Picture 482" descr="http://ebs.toyotavn.com.vn:8000/OA_MEDIA/fwkhp_formsfunc.gif">
          <a:hlinkClick xmlns:r="http://schemas.openxmlformats.org/officeDocument/2006/relationships" r:id="rId142"/>
          <a:extLst>
            <a:ext uri="{FF2B5EF4-FFF2-40B4-BE49-F238E27FC236}">
              <a16:creationId xmlns:a16="http://schemas.microsoft.com/office/drawing/2014/main" xmlns="" id="{00000000-0008-0000-1D00-0000E3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01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187</xdr:row>
      <xdr:rowOff>0</xdr:rowOff>
    </xdr:from>
    <xdr:to>
      <xdr:col>2</xdr:col>
      <xdr:colOff>200025</xdr:colOff>
      <xdr:row>187</xdr:row>
      <xdr:rowOff>38100</xdr:rowOff>
    </xdr:to>
    <xdr:pic>
      <xdr:nvPicPr>
        <xdr:cNvPr id="484" name="Picture 483" descr="http://ebs.toyotavn.com.vn:8000/OA_HTML/cabo/images/t.gif">
          <a:extLst>
            <a:ext uri="{FF2B5EF4-FFF2-40B4-BE49-F238E27FC236}">
              <a16:creationId xmlns:a16="http://schemas.microsoft.com/office/drawing/2014/main" xmlns="" id="{00000000-0008-0000-1D00-0000E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016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38100</xdr:colOff>
      <xdr:row>188</xdr:row>
      <xdr:rowOff>38100</xdr:rowOff>
    </xdr:to>
    <xdr:pic>
      <xdr:nvPicPr>
        <xdr:cNvPr id="485" name="Picture 484" descr="http://ebs.toyotavn.com.vn:8000/OA_HTML/cabo/images/t.gif">
          <a:extLst>
            <a:ext uri="{FF2B5EF4-FFF2-40B4-BE49-F238E27FC236}">
              <a16:creationId xmlns:a16="http://schemas.microsoft.com/office/drawing/2014/main" xmlns="" id="{00000000-0008-0000-1D00-0000E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092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188</xdr:row>
      <xdr:rowOff>0</xdr:rowOff>
    </xdr:from>
    <xdr:to>
      <xdr:col>2</xdr:col>
      <xdr:colOff>152400</xdr:colOff>
      <xdr:row>188</xdr:row>
      <xdr:rowOff>152400</xdr:rowOff>
    </xdr:to>
    <xdr:pic>
      <xdr:nvPicPr>
        <xdr:cNvPr id="486" name="Picture 485" descr="http://ebs.toyotavn.com.vn:8000/OA_MEDIA/fwkhp_formsfunc.gif">
          <a:hlinkClick xmlns:r="http://schemas.openxmlformats.org/officeDocument/2006/relationships" r:id="rId143"/>
          <a:extLst>
            <a:ext uri="{FF2B5EF4-FFF2-40B4-BE49-F238E27FC236}">
              <a16:creationId xmlns:a16="http://schemas.microsoft.com/office/drawing/2014/main" xmlns="" id="{00000000-0008-0000-1D00-0000E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092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188</xdr:row>
      <xdr:rowOff>0</xdr:rowOff>
    </xdr:from>
    <xdr:to>
      <xdr:col>2</xdr:col>
      <xdr:colOff>200025</xdr:colOff>
      <xdr:row>188</xdr:row>
      <xdr:rowOff>38100</xdr:rowOff>
    </xdr:to>
    <xdr:pic>
      <xdr:nvPicPr>
        <xdr:cNvPr id="487" name="Picture 486" descr="http://ebs.toyotavn.com.vn:8000/OA_HTML/cabo/images/t.gif">
          <a:extLst>
            <a:ext uri="{FF2B5EF4-FFF2-40B4-BE49-F238E27FC236}">
              <a16:creationId xmlns:a16="http://schemas.microsoft.com/office/drawing/2014/main" xmlns="" id="{00000000-0008-0000-1D00-0000E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092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1</xdr:col>
      <xdr:colOff>38100</xdr:colOff>
      <xdr:row>189</xdr:row>
      <xdr:rowOff>38100</xdr:rowOff>
    </xdr:to>
    <xdr:pic>
      <xdr:nvPicPr>
        <xdr:cNvPr id="488" name="Picture 487" descr="http://ebs.toyotavn.com.vn:8000/OA_HTML/cabo/images/t.gif">
          <a:extLst>
            <a:ext uri="{FF2B5EF4-FFF2-40B4-BE49-F238E27FC236}">
              <a16:creationId xmlns:a16="http://schemas.microsoft.com/office/drawing/2014/main" xmlns="" id="{00000000-0008-0000-1D00-0000E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13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189</xdr:row>
      <xdr:rowOff>0</xdr:rowOff>
    </xdr:from>
    <xdr:to>
      <xdr:col>2</xdr:col>
      <xdr:colOff>152400</xdr:colOff>
      <xdr:row>189</xdr:row>
      <xdr:rowOff>152400</xdr:rowOff>
    </xdr:to>
    <xdr:pic>
      <xdr:nvPicPr>
        <xdr:cNvPr id="489" name="Picture 488" descr="http://ebs.toyotavn.com.vn:8000/OA_MEDIA/fwkhp_formsfunc.gif">
          <a:hlinkClick xmlns:r="http://schemas.openxmlformats.org/officeDocument/2006/relationships" r:id="rId144"/>
          <a:extLst>
            <a:ext uri="{FF2B5EF4-FFF2-40B4-BE49-F238E27FC236}">
              <a16:creationId xmlns:a16="http://schemas.microsoft.com/office/drawing/2014/main" xmlns="" id="{00000000-0008-0000-1D00-0000E9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130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189</xdr:row>
      <xdr:rowOff>0</xdr:rowOff>
    </xdr:from>
    <xdr:to>
      <xdr:col>2</xdr:col>
      <xdr:colOff>200025</xdr:colOff>
      <xdr:row>189</xdr:row>
      <xdr:rowOff>38100</xdr:rowOff>
    </xdr:to>
    <xdr:pic>
      <xdr:nvPicPr>
        <xdr:cNvPr id="490" name="Picture 489" descr="http://ebs.toyotavn.com.vn:8000/OA_HTML/cabo/images/t.gif">
          <a:extLst>
            <a:ext uri="{FF2B5EF4-FFF2-40B4-BE49-F238E27FC236}">
              <a16:creationId xmlns:a16="http://schemas.microsoft.com/office/drawing/2014/main" xmlns="" id="{00000000-0008-0000-1D00-0000E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13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xdr:row>
      <xdr:rowOff>0</xdr:rowOff>
    </xdr:from>
    <xdr:to>
      <xdr:col>1</xdr:col>
      <xdr:colOff>95250</xdr:colOff>
      <xdr:row>190</xdr:row>
      <xdr:rowOff>95250</xdr:rowOff>
    </xdr:to>
    <xdr:pic>
      <xdr:nvPicPr>
        <xdr:cNvPr id="491" name="Picture 490" descr="http://ebs.toyotavn.com.vn:8000/OA_HTML/cabo/images/t.gif">
          <a:extLst>
            <a:ext uri="{FF2B5EF4-FFF2-40B4-BE49-F238E27FC236}">
              <a16:creationId xmlns:a16="http://schemas.microsoft.com/office/drawing/2014/main" xmlns="" id="{00000000-0008-0000-1D00-0000E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1687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xdr:row>
      <xdr:rowOff>0</xdr:rowOff>
    </xdr:from>
    <xdr:to>
      <xdr:col>1</xdr:col>
      <xdr:colOff>38100</xdr:colOff>
      <xdr:row>191</xdr:row>
      <xdr:rowOff>38100</xdr:rowOff>
    </xdr:to>
    <xdr:pic>
      <xdr:nvPicPr>
        <xdr:cNvPr id="492" name="Picture 491" descr="http://ebs.toyotavn.com.vn:8000/OA_HTML/cabo/images/t.gif">
          <a:extLst>
            <a:ext uri="{FF2B5EF4-FFF2-40B4-BE49-F238E27FC236}">
              <a16:creationId xmlns:a16="http://schemas.microsoft.com/office/drawing/2014/main" xmlns="" id="{00000000-0008-0000-1D00-0000E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187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xdr:row>
      <xdr:rowOff>0</xdr:rowOff>
    </xdr:from>
    <xdr:to>
      <xdr:col>1</xdr:col>
      <xdr:colOff>38100</xdr:colOff>
      <xdr:row>192</xdr:row>
      <xdr:rowOff>38100</xdr:rowOff>
    </xdr:to>
    <xdr:pic>
      <xdr:nvPicPr>
        <xdr:cNvPr id="493" name="Picture 492" descr="http://ebs.toyotavn.com.vn:8000/OA_HTML/cabo/images/t.gif">
          <a:extLst>
            <a:ext uri="{FF2B5EF4-FFF2-40B4-BE49-F238E27FC236}">
              <a16:creationId xmlns:a16="http://schemas.microsoft.com/office/drawing/2014/main" xmlns="" id="{00000000-0008-0000-1D00-0000E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20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192</xdr:row>
      <xdr:rowOff>0</xdr:rowOff>
    </xdr:from>
    <xdr:to>
      <xdr:col>2</xdr:col>
      <xdr:colOff>152400</xdr:colOff>
      <xdr:row>192</xdr:row>
      <xdr:rowOff>152400</xdr:rowOff>
    </xdr:to>
    <xdr:pic>
      <xdr:nvPicPr>
        <xdr:cNvPr id="494" name="Picture 493" descr="http://ebs.toyotavn.com.vn:8000/OA_MEDIA/fwkhp_formsfunc.gif">
          <a:hlinkClick xmlns:r="http://schemas.openxmlformats.org/officeDocument/2006/relationships" r:id="rId145"/>
          <a:extLst>
            <a:ext uri="{FF2B5EF4-FFF2-40B4-BE49-F238E27FC236}">
              <a16:creationId xmlns:a16="http://schemas.microsoft.com/office/drawing/2014/main" xmlns="" id="{00000000-0008-0000-1D00-0000E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206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192</xdr:row>
      <xdr:rowOff>0</xdr:rowOff>
    </xdr:from>
    <xdr:to>
      <xdr:col>2</xdr:col>
      <xdr:colOff>200025</xdr:colOff>
      <xdr:row>192</xdr:row>
      <xdr:rowOff>38100</xdr:rowOff>
    </xdr:to>
    <xdr:pic>
      <xdr:nvPicPr>
        <xdr:cNvPr id="495" name="Picture 494" descr="http://ebs.toyotavn.com.vn:8000/OA_HTML/cabo/images/t.gif">
          <a:extLst>
            <a:ext uri="{FF2B5EF4-FFF2-40B4-BE49-F238E27FC236}">
              <a16:creationId xmlns:a16="http://schemas.microsoft.com/office/drawing/2014/main" xmlns="" id="{00000000-0008-0000-1D00-0000E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20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xdr:row>
      <xdr:rowOff>0</xdr:rowOff>
    </xdr:from>
    <xdr:to>
      <xdr:col>1</xdr:col>
      <xdr:colOff>38100</xdr:colOff>
      <xdr:row>193</xdr:row>
      <xdr:rowOff>38100</xdr:rowOff>
    </xdr:to>
    <xdr:pic>
      <xdr:nvPicPr>
        <xdr:cNvPr id="496" name="Picture 495" descr="http://ebs.toyotavn.com.vn:8000/OA_HTML/cabo/images/t.gif">
          <a:extLst>
            <a:ext uri="{FF2B5EF4-FFF2-40B4-BE49-F238E27FC236}">
              <a16:creationId xmlns:a16="http://schemas.microsoft.com/office/drawing/2014/main" xmlns="" id="{00000000-0008-0000-1D00-0000F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244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193</xdr:row>
      <xdr:rowOff>0</xdr:rowOff>
    </xdr:from>
    <xdr:to>
      <xdr:col>2</xdr:col>
      <xdr:colOff>152400</xdr:colOff>
      <xdr:row>193</xdr:row>
      <xdr:rowOff>152400</xdr:rowOff>
    </xdr:to>
    <xdr:pic>
      <xdr:nvPicPr>
        <xdr:cNvPr id="497" name="Picture 496" descr="http://ebs.toyotavn.com.vn:8000/OA_MEDIA/fwkhp_formsfunc.gif">
          <a:hlinkClick xmlns:r="http://schemas.openxmlformats.org/officeDocument/2006/relationships" r:id="rId146"/>
          <a:extLst>
            <a:ext uri="{FF2B5EF4-FFF2-40B4-BE49-F238E27FC236}">
              <a16:creationId xmlns:a16="http://schemas.microsoft.com/office/drawing/2014/main" xmlns="" id="{00000000-0008-0000-1D00-0000F1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244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193</xdr:row>
      <xdr:rowOff>0</xdr:rowOff>
    </xdr:from>
    <xdr:to>
      <xdr:col>2</xdr:col>
      <xdr:colOff>200025</xdr:colOff>
      <xdr:row>193</xdr:row>
      <xdr:rowOff>38100</xdr:rowOff>
    </xdr:to>
    <xdr:pic>
      <xdr:nvPicPr>
        <xdr:cNvPr id="498" name="Picture 497" descr="http://ebs.toyotavn.com.vn:8000/OA_HTML/cabo/images/t.gif">
          <a:extLst>
            <a:ext uri="{FF2B5EF4-FFF2-40B4-BE49-F238E27FC236}">
              <a16:creationId xmlns:a16="http://schemas.microsoft.com/office/drawing/2014/main" xmlns="" id="{00000000-0008-0000-1D00-0000F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244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1</xdr:col>
      <xdr:colOff>38100</xdr:colOff>
      <xdr:row>194</xdr:row>
      <xdr:rowOff>38100</xdr:rowOff>
    </xdr:to>
    <xdr:pic>
      <xdr:nvPicPr>
        <xdr:cNvPr id="499" name="Picture 498" descr="http://ebs.toyotavn.com.vn:8000/OA_HTML/cabo/images/t.gif">
          <a:extLst>
            <a:ext uri="{FF2B5EF4-FFF2-40B4-BE49-F238E27FC236}">
              <a16:creationId xmlns:a16="http://schemas.microsoft.com/office/drawing/2014/main" xmlns="" id="{00000000-0008-0000-1D00-0000F3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264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194</xdr:row>
      <xdr:rowOff>0</xdr:rowOff>
    </xdr:from>
    <xdr:to>
      <xdr:col>2</xdr:col>
      <xdr:colOff>152400</xdr:colOff>
      <xdr:row>194</xdr:row>
      <xdr:rowOff>152400</xdr:rowOff>
    </xdr:to>
    <xdr:pic>
      <xdr:nvPicPr>
        <xdr:cNvPr id="500" name="Picture 499" descr="http://ebs.toyotavn.com.vn:8000/OA_MEDIA/fwkhp_formsfunc.gif">
          <a:hlinkClick xmlns:r="http://schemas.openxmlformats.org/officeDocument/2006/relationships" r:id="rId147"/>
          <a:extLst>
            <a:ext uri="{FF2B5EF4-FFF2-40B4-BE49-F238E27FC236}">
              <a16:creationId xmlns:a16="http://schemas.microsoft.com/office/drawing/2014/main" xmlns="" id="{00000000-0008-0000-1D00-0000F4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264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194</xdr:row>
      <xdr:rowOff>0</xdr:rowOff>
    </xdr:from>
    <xdr:to>
      <xdr:col>2</xdr:col>
      <xdr:colOff>200025</xdr:colOff>
      <xdr:row>194</xdr:row>
      <xdr:rowOff>38100</xdr:rowOff>
    </xdr:to>
    <xdr:pic>
      <xdr:nvPicPr>
        <xdr:cNvPr id="501" name="Picture 500" descr="http://ebs.toyotavn.com.vn:8000/OA_HTML/cabo/images/t.gif">
          <a:extLst>
            <a:ext uri="{FF2B5EF4-FFF2-40B4-BE49-F238E27FC236}">
              <a16:creationId xmlns:a16="http://schemas.microsoft.com/office/drawing/2014/main" xmlns="" id="{00000000-0008-0000-1D00-0000F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264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1</xdr:col>
      <xdr:colOff>38100</xdr:colOff>
      <xdr:row>195</xdr:row>
      <xdr:rowOff>38100</xdr:rowOff>
    </xdr:to>
    <xdr:pic>
      <xdr:nvPicPr>
        <xdr:cNvPr id="502" name="Picture 501" descr="http://ebs.toyotavn.com.vn:8000/OA_HTML/cabo/images/t.gif">
          <a:extLst>
            <a:ext uri="{FF2B5EF4-FFF2-40B4-BE49-F238E27FC236}">
              <a16:creationId xmlns:a16="http://schemas.microsoft.com/office/drawing/2014/main" xmlns="" id="{00000000-0008-0000-1D00-0000F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28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xdr:row>
      <xdr:rowOff>0</xdr:rowOff>
    </xdr:from>
    <xdr:to>
      <xdr:col>2</xdr:col>
      <xdr:colOff>152400</xdr:colOff>
      <xdr:row>195</xdr:row>
      <xdr:rowOff>152400</xdr:rowOff>
    </xdr:to>
    <xdr:pic>
      <xdr:nvPicPr>
        <xdr:cNvPr id="503" name="Picture 502" descr="http://ebs.toyotavn.com.vn:8000/OA_MEDIA/fwkhp_formsfunc.gif">
          <a:hlinkClick xmlns:r="http://schemas.openxmlformats.org/officeDocument/2006/relationships" r:id="rId148"/>
          <a:extLst>
            <a:ext uri="{FF2B5EF4-FFF2-40B4-BE49-F238E27FC236}">
              <a16:creationId xmlns:a16="http://schemas.microsoft.com/office/drawing/2014/main" xmlns="" id="{00000000-0008-0000-1D00-0000F7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283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195</xdr:row>
      <xdr:rowOff>0</xdr:rowOff>
    </xdr:from>
    <xdr:to>
      <xdr:col>2</xdr:col>
      <xdr:colOff>200025</xdr:colOff>
      <xdr:row>195</xdr:row>
      <xdr:rowOff>38100</xdr:rowOff>
    </xdr:to>
    <xdr:pic>
      <xdr:nvPicPr>
        <xdr:cNvPr id="504" name="Picture 503" descr="http://ebs.toyotavn.com.vn:8000/OA_HTML/cabo/images/t.gif">
          <a:extLst>
            <a:ext uri="{FF2B5EF4-FFF2-40B4-BE49-F238E27FC236}">
              <a16:creationId xmlns:a16="http://schemas.microsoft.com/office/drawing/2014/main" xmlns="" id="{00000000-0008-0000-1D00-0000F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28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xdr:row>
      <xdr:rowOff>0</xdr:rowOff>
    </xdr:from>
    <xdr:to>
      <xdr:col>1</xdr:col>
      <xdr:colOff>38100</xdr:colOff>
      <xdr:row>196</xdr:row>
      <xdr:rowOff>38100</xdr:rowOff>
    </xdr:to>
    <xdr:pic>
      <xdr:nvPicPr>
        <xdr:cNvPr id="505" name="Picture 504" descr="http://ebs.toyotavn.com.vn:8000/OA_HTML/cabo/images/t.gif">
          <a:extLst>
            <a:ext uri="{FF2B5EF4-FFF2-40B4-BE49-F238E27FC236}">
              <a16:creationId xmlns:a16="http://schemas.microsoft.com/office/drawing/2014/main" xmlns="" id="{00000000-0008-0000-1D00-0000F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359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196</xdr:row>
      <xdr:rowOff>0</xdr:rowOff>
    </xdr:from>
    <xdr:to>
      <xdr:col>2</xdr:col>
      <xdr:colOff>152400</xdr:colOff>
      <xdr:row>196</xdr:row>
      <xdr:rowOff>152400</xdr:rowOff>
    </xdr:to>
    <xdr:pic>
      <xdr:nvPicPr>
        <xdr:cNvPr id="506" name="Picture 505" descr="http://ebs.toyotavn.com.vn:8000/OA_MEDIA/fwkhp_formsfunc.gif">
          <a:hlinkClick xmlns:r="http://schemas.openxmlformats.org/officeDocument/2006/relationships" r:id="rId149"/>
          <a:extLst>
            <a:ext uri="{FF2B5EF4-FFF2-40B4-BE49-F238E27FC236}">
              <a16:creationId xmlns:a16="http://schemas.microsoft.com/office/drawing/2014/main" xmlns="" id="{00000000-0008-0000-1D00-0000FA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35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196</xdr:row>
      <xdr:rowOff>0</xdr:rowOff>
    </xdr:from>
    <xdr:to>
      <xdr:col>2</xdr:col>
      <xdr:colOff>200025</xdr:colOff>
      <xdr:row>196</xdr:row>
      <xdr:rowOff>38100</xdr:rowOff>
    </xdr:to>
    <xdr:pic>
      <xdr:nvPicPr>
        <xdr:cNvPr id="507" name="Picture 506" descr="http://ebs.toyotavn.com.vn:8000/OA_HTML/cabo/images/t.gif">
          <a:extLst>
            <a:ext uri="{FF2B5EF4-FFF2-40B4-BE49-F238E27FC236}">
              <a16:creationId xmlns:a16="http://schemas.microsoft.com/office/drawing/2014/main" xmlns="" id="{00000000-0008-0000-1D00-0000F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359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xdr:row>
      <xdr:rowOff>0</xdr:rowOff>
    </xdr:from>
    <xdr:to>
      <xdr:col>1</xdr:col>
      <xdr:colOff>38100</xdr:colOff>
      <xdr:row>197</xdr:row>
      <xdr:rowOff>38100</xdr:rowOff>
    </xdr:to>
    <xdr:pic>
      <xdr:nvPicPr>
        <xdr:cNvPr id="508" name="Picture 507" descr="http://ebs.toyotavn.com.vn:8000/OA_HTML/cabo/images/t.gif">
          <a:extLst>
            <a:ext uri="{FF2B5EF4-FFF2-40B4-BE49-F238E27FC236}">
              <a16:creationId xmlns:a16="http://schemas.microsoft.com/office/drawing/2014/main" xmlns="" id="{00000000-0008-0000-1D00-0000F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435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197</xdr:row>
      <xdr:rowOff>0</xdr:rowOff>
    </xdr:from>
    <xdr:to>
      <xdr:col>2</xdr:col>
      <xdr:colOff>152400</xdr:colOff>
      <xdr:row>197</xdr:row>
      <xdr:rowOff>152400</xdr:rowOff>
    </xdr:to>
    <xdr:pic>
      <xdr:nvPicPr>
        <xdr:cNvPr id="509" name="Picture 508" descr="http://ebs.toyotavn.com.vn:8000/OA_MEDIA/fwkhp_formsfunc.gif">
          <a:hlinkClick xmlns:r="http://schemas.openxmlformats.org/officeDocument/2006/relationships" r:id="rId150"/>
          <a:extLst>
            <a:ext uri="{FF2B5EF4-FFF2-40B4-BE49-F238E27FC236}">
              <a16:creationId xmlns:a16="http://schemas.microsoft.com/office/drawing/2014/main" xmlns="" id="{00000000-0008-0000-1D00-0000F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435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197</xdr:row>
      <xdr:rowOff>0</xdr:rowOff>
    </xdr:from>
    <xdr:to>
      <xdr:col>2</xdr:col>
      <xdr:colOff>200025</xdr:colOff>
      <xdr:row>197</xdr:row>
      <xdr:rowOff>38100</xdr:rowOff>
    </xdr:to>
    <xdr:pic>
      <xdr:nvPicPr>
        <xdr:cNvPr id="510" name="Picture 509" descr="http://ebs.toyotavn.com.vn:8000/OA_HTML/cabo/images/t.gif">
          <a:extLst>
            <a:ext uri="{FF2B5EF4-FFF2-40B4-BE49-F238E27FC236}">
              <a16:creationId xmlns:a16="http://schemas.microsoft.com/office/drawing/2014/main" xmlns="" id="{00000000-0008-0000-1D00-0000F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435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xdr:row>
      <xdr:rowOff>0</xdr:rowOff>
    </xdr:from>
    <xdr:to>
      <xdr:col>1</xdr:col>
      <xdr:colOff>95250</xdr:colOff>
      <xdr:row>198</xdr:row>
      <xdr:rowOff>95250</xdr:rowOff>
    </xdr:to>
    <xdr:pic>
      <xdr:nvPicPr>
        <xdr:cNvPr id="511" name="Picture 510" descr="http://ebs.toyotavn.com.vn:8000/OA_HTML/cabo/images/t.gif">
          <a:extLst>
            <a:ext uri="{FF2B5EF4-FFF2-40B4-BE49-F238E27FC236}">
              <a16:creationId xmlns:a16="http://schemas.microsoft.com/office/drawing/2014/main" xmlns="" id="{00000000-0008-0000-1D00-0000FF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5116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xdr:col>
      <xdr:colOff>38100</xdr:colOff>
      <xdr:row>199</xdr:row>
      <xdr:rowOff>38100</xdr:rowOff>
    </xdr:to>
    <xdr:pic>
      <xdr:nvPicPr>
        <xdr:cNvPr id="512" name="Picture 511" descr="http://ebs.toyotavn.com.vn:8000/OA_HTML/cabo/images/t.gif">
          <a:extLst>
            <a:ext uri="{FF2B5EF4-FFF2-40B4-BE49-F238E27FC236}">
              <a16:creationId xmlns:a16="http://schemas.microsoft.com/office/drawing/2014/main" xmlns="" id="{00000000-0008-0000-1D00-00000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530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1</xdr:col>
      <xdr:colOff>38100</xdr:colOff>
      <xdr:row>200</xdr:row>
      <xdr:rowOff>38100</xdr:rowOff>
    </xdr:to>
    <xdr:pic>
      <xdr:nvPicPr>
        <xdr:cNvPr id="513" name="Picture 512" descr="http://ebs.toyotavn.com.vn:8000/OA_HTML/cabo/images/t.gif">
          <a:extLst>
            <a:ext uri="{FF2B5EF4-FFF2-40B4-BE49-F238E27FC236}">
              <a16:creationId xmlns:a16="http://schemas.microsoft.com/office/drawing/2014/main" xmlns="" id="{00000000-0008-0000-1D00-00000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60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200</xdr:row>
      <xdr:rowOff>0</xdr:rowOff>
    </xdr:from>
    <xdr:to>
      <xdr:col>2</xdr:col>
      <xdr:colOff>152400</xdr:colOff>
      <xdr:row>200</xdr:row>
      <xdr:rowOff>152400</xdr:rowOff>
    </xdr:to>
    <xdr:pic>
      <xdr:nvPicPr>
        <xdr:cNvPr id="514" name="Picture 513" descr="http://ebs.toyotavn.com.vn:8000/OA_MEDIA/fwkhp_formsfunc.gif">
          <a:hlinkClick xmlns:r="http://schemas.openxmlformats.org/officeDocument/2006/relationships" r:id="rId151"/>
          <a:extLst>
            <a:ext uri="{FF2B5EF4-FFF2-40B4-BE49-F238E27FC236}">
              <a16:creationId xmlns:a16="http://schemas.microsoft.com/office/drawing/2014/main" xmlns="" id="{00000000-0008-0000-1D00-00000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60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200</xdr:row>
      <xdr:rowOff>0</xdr:rowOff>
    </xdr:from>
    <xdr:to>
      <xdr:col>2</xdr:col>
      <xdr:colOff>200025</xdr:colOff>
      <xdr:row>200</xdr:row>
      <xdr:rowOff>38100</xdr:rowOff>
    </xdr:to>
    <xdr:pic>
      <xdr:nvPicPr>
        <xdr:cNvPr id="515" name="Picture 514" descr="http://ebs.toyotavn.com.vn:8000/OA_HTML/cabo/images/t.gif">
          <a:extLst>
            <a:ext uri="{FF2B5EF4-FFF2-40B4-BE49-F238E27FC236}">
              <a16:creationId xmlns:a16="http://schemas.microsoft.com/office/drawing/2014/main" xmlns="" id="{00000000-0008-0000-1D00-00000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60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xdr:row>
      <xdr:rowOff>0</xdr:rowOff>
    </xdr:from>
    <xdr:to>
      <xdr:col>1</xdr:col>
      <xdr:colOff>38100</xdr:colOff>
      <xdr:row>201</xdr:row>
      <xdr:rowOff>38100</xdr:rowOff>
    </xdr:to>
    <xdr:pic>
      <xdr:nvPicPr>
        <xdr:cNvPr id="516" name="Picture 515" descr="http://ebs.toyotavn.com.vn:8000/OA_HTML/cabo/images/t.gif">
          <a:extLst>
            <a:ext uri="{FF2B5EF4-FFF2-40B4-BE49-F238E27FC236}">
              <a16:creationId xmlns:a16="http://schemas.microsoft.com/office/drawing/2014/main" xmlns="" id="{00000000-0008-0000-1D00-00000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645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201</xdr:row>
      <xdr:rowOff>0</xdr:rowOff>
    </xdr:from>
    <xdr:to>
      <xdr:col>2</xdr:col>
      <xdr:colOff>152400</xdr:colOff>
      <xdr:row>201</xdr:row>
      <xdr:rowOff>152400</xdr:rowOff>
    </xdr:to>
    <xdr:pic>
      <xdr:nvPicPr>
        <xdr:cNvPr id="517" name="Picture 516" descr="http://ebs.toyotavn.com.vn:8000/OA_MEDIA/fwkhp_formsfunc.gif">
          <a:hlinkClick xmlns:r="http://schemas.openxmlformats.org/officeDocument/2006/relationships" r:id="rId152"/>
          <a:extLst>
            <a:ext uri="{FF2B5EF4-FFF2-40B4-BE49-F238E27FC236}">
              <a16:creationId xmlns:a16="http://schemas.microsoft.com/office/drawing/2014/main" xmlns="" id="{00000000-0008-0000-1D00-00000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645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201</xdr:row>
      <xdr:rowOff>0</xdr:rowOff>
    </xdr:from>
    <xdr:to>
      <xdr:col>2</xdr:col>
      <xdr:colOff>200025</xdr:colOff>
      <xdr:row>201</xdr:row>
      <xdr:rowOff>38100</xdr:rowOff>
    </xdr:to>
    <xdr:pic>
      <xdr:nvPicPr>
        <xdr:cNvPr id="518" name="Picture 517" descr="http://ebs.toyotavn.com.vn:8000/OA_HTML/cabo/images/t.gif">
          <a:extLst>
            <a:ext uri="{FF2B5EF4-FFF2-40B4-BE49-F238E27FC236}">
              <a16:creationId xmlns:a16="http://schemas.microsoft.com/office/drawing/2014/main" xmlns="" id="{00000000-0008-0000-1D00-00000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645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xdr:row>
      <xdr:rowOff>0</xdr:rowOff>
    </xdr:from>
    <xdr:to>
      <xdr:col>1</xdr:col>
      <xdr:colOff>38100</xdr:colOff>
      <xdr:row>202</xdr:row>
      <xdr:rowOff>38100</xdr:rowOff>
    </xdr:to>
    <xdr:pic>
      <xdr:nvPicPr>
        <xdr:cNvPr id="519" name="Picture 518" descr="http://ebs.toyotavn.com.vn:8000/OA_HTML/cabo/images/t.gif">
          <a:extLst>
            <a:ext uri="{FF2B5EF4-FFF2-40B4-BE49-F238E27FC236}">
              <a16:creationId xmlns:a16="http://schemas.microsoft.com/office/drawing/2014/main" xmlns="" id="{00000000-0008-0000-1D00-00000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683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202</xdr:row>
      <xdr:rowOff>0</xdr:rowOff>
    </xdr:from>
    <xdr:to>
      <xdr:col>2</xdr:col>
      <xdr:colOff>152400</xdr:colOff>
      <xdr:row>202</xdr:row>
      <xdr:rowOff>152400</xdr:rowOff>
    </xdr:to>
    <xdr:pic>
      <xdr:nvPicPr>
        <xdr:cNvPr id="520" name="Picture 519" descr="http://ebs.toyotavn.com.vn:8000/OA_MEDIA/fwkhp_formsfunc.gif">
          <a:hlinkClick xmlns:r="http://schemas.openxmlformats.org/officeDocument/2006/relationships" r:id="rId153"/>
          <a:extLst>
            <a:ext uri="{FF2B5EF4-FFF2-40B4-BE49-F238E27FC236}">
              <a16:creationId xmlns:a16="http://schemas.microsoft.com/office/drawing/2014/main" xmlns="" id="{00000000-0008-0000-1D00-000008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683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202</xdr:row>
      <xdr:rowOff>0</xdr:rowOff>
    </xdr:from>
    <xdr:to>
      <xdr:col>2</xdr:col>
      <xdr:colOff>200025</xdr:colOff>
      <xdr:row>202</xdr:row>
      <xdr:rowOff>38100</xdr:rowOff>
    </xdr:to>
    <xdr:pic>
      <xdr:nvPicPr>
        <xdr:cNvPr id="521" name="Picture 520" descr="http://ebs.toyotavn.com.vn:8000/OA_HTML/cabo/images/t.gif">
          <a:extLst>
            <a:ext uri="{FF2B5EF4-FFF2-40B4-BE49-F238E27FC236}">
              <a16:creationId xmlns:a16="http://schemas.microsoft.com/office/drawing/2014/main" xmlns="" id="{00000000-0008-0000-1D00-00000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683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1</xdr:col>
      <xdr:colOff>95250</xdr:colOff>
      <xdr:row>203</xdr:row>
      <xdr:rowOff>95250</xdr:rowOff>
    </xdr:to>
    <xdr:pic>
      <xdr:nvPicPr>
        <xdr:cNvPr id="522" name="Picture 521" descr="http://ebs.toyotavn.com.vn:8000/OA_HTML/cabo/images/t.gif">
          <a:extLst>
            <a:ext uri="{FF2B5EF4-FFF2-40B4-BE49-F238E27FC236}">
              <a16:creationId xmlns:a16="http://schemas.microsoft.com/office/drawing/2014/main" xmlns="" id="{00000000-0008-0000-1D00-00000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7212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38100</xdr:colOff>
      <xdr:row>204</xdr:row>
      <xdr:rowOff>38100</xdr:rowOff>
    </xdr:to>
    <xdr:pic>
      <xdr:nvPicPr>
        <xdr:cNvPr id="523" name="Picture 522" descr="http://ebs.toyotavn.com.vn:8000/OA_HTML/cabo/images/t.gif">
          <a:extLst>
            <a:ext uri="{FF2B5EF4-FFF2-40B4-BE49-F238E27FC236}">
              <a16:creationId xmlns:a16="http://schemas.microsoft.com/office/drawing/2014/main" xmlns="" id="{00000000-0008-0000-1D00-00000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740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38100</xdr:colOff>
      <xdr:row>205</xdr:row>
      <xdr:rowOff>38100</xdr:rowOff>
    </xdr:to>
    <xdr:pic>
      <xdr:nvPicPr>
        <xdr:cNvPr id="524" name="Picture 523" descr="http://ebs.toyotavn.com.vn:8000/OA_HTML/cabo/images/t.gif">
          <a:extLst>
            <a:ext uri="{FF2B5EF4-FFF2-40B4-BE49-F238E27FC236}">
              <a16:creationId xmlns:a16="http://schemas.microsoft.com/office/drawing/2014/main" xmlns="" id="{00000000-0008-0000-1D00-00000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759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205</xdr:row>
      <xdr:rowOff>0</xdr:rowOff>
    </xdr:from>
    <xdr:to>
      <xdr:col>2</xdr:col>
      <xdr:colOff>152400</xdr:colOff>
      <xdr:row>205</xdr:row>
      <xdr:rowOff>152400</xdr:rowOff>
    </xdr:to>
    <xdr:pic>
      <xdr:nvPicPr>
        <xdr:cNvPr id="525" name="Picture 524" descr="http://ebs.toyotavn.com.vn:8000/OA_MEDIA/fwkhp_formsfunc.gif">
          <a:hlinkClick xmlns:r="http://schemas.openxmlformats.org/officeDocument/2006/relationships" r:id="rId154"/>
          <a:extLst>
            <a:ext uri="{FF2B5EF4-FFF2-40B4-BE49-F238E27FC236}">
              <a16:creationId xmlns:a16="http://schemas.microsoft.com/office/drawing/2014/main" xmlns="" id="{00000000-0008-0000-1D00-00000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759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205</xdr:row>
      <xdr:rowOff>0</xdr:rowOff>
    </xdr:from>
    <xdr:to>
      <xdr:col>2</xdr:col>
      <xdr:colOff>200025</xdr:colOff>
      <xdr:row>205</xdr:row>
      <xdr:rowOff>38100</xdr:rowOff>
    </xdr:to>
    <xdr:pic>
      <xdr:nvPicPr>
        <xdr:cNvPr id="526" name="Picture 525" descr="http://ebs.toyotavn.com.vn:8000/OA_HTML/cabo/images/t.gif">
          <a:extLst>
            <a:ext uri="{FF2B5EF4-FFF2-40B4-BE49-F238E27FC236}">
              <a16:creationId xmlns:a16="http://schemas.microsoft.com/office/drawing/2014/main" xmlns="" id="{00000000-0008-0000-1D00-00000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759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xdr:row>
      <xdr:rowOff>0</xdr:rowOff>
    </xdr:from>
    <xdr:to>
      <xdr:col>1</xdr:col>
      <xdr:colOff>38100</xdr:colOff>
      <xdr:row>206</xdr:row>
      <xdr:rowOff>38100</xdr:rowOff>
    </xdr:to>
    <xdr:pic>
      <xdr:nvPicPr>
        <xdr:cNvPr id="527" name="Picture 526" descr="http://ebs.toyotavn.com.vn:8000/OA_HTML/cabo/images/t.gif">
          <a:extLst>
            <a:ext uri="{FF2B5EF4-FFF2-40B4-BE49-F238E27FC236}">
              <a16:creationId xmlns:a16="http://schemas.microsoft.com/office/drawing/2014/main" xmlns="" id="{00000000-0008-0000-1D00-00000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797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206</xdr:row>
      <xdr:rowOff>0</xdr:rowOff>
    </xdr:from>
    <xdr:to>
      <xdr:col>2</xdr:col>
      <xdr:colOff>152400</xdr:colOff>
      <xdr:row>206</xdr:row>
      <xdr:rowOff>152400</xdr:rowOff>
    </xdr:to>
    <xdr:pic>
      <xdr:nvPicPr>
        <xdr:cNvPr id="528" name="Picture 527" descr="http://ebs.toyotavn.com.vn:8000/OA_MEDIA/fwkhp_formsfunc.gif">
          <a:hlinkClick xmlns:r="http://schemas.openxmlformats.org/officeDocument/2006/relationships" r:id="rId155"/>
          <a:extLst>
            <a:ext uri="{FF2B5EF4-FFF2-40B4-BE49-F238E27FC236}">
              <a16:creationId xmlns:a16="http://schemas.microsoft.com/office/drawing/2014/main" xmlns="" id="{00000000-0008-0000-1D00-000010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797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206</xdr:row>
      <xdr:rowOff>0</xdr:rowOff>
    </xdr:from>
    <xdr:to>
      <xdr:col>2</xdr:col>
      <xdr:colOff>200025</xdr:colOff>
      <xdr:row>206</xdr:row>
      <xdr:rowOff>38100</xdr:rowOff>
    </xdr:to>
    <xdr:pic>
      <xdr:nvPicPr>
        <xdr:cNvPr id="529" name="Picture 528" descr="http://ebs.toyotavn.com.vn:8000/OA_HTML/cabo/images/t.gif">
          <a:extLst>
            <a:ext uri="{FF2B5EF4-FFF2-40B4-BE49-F238E27FC236}">
              <a16:creationId xmlns:a16="http://schemas.microsoft.com/office/drawing/2014/main" xmlns="" id="{00000000-0008-0000-1D00-00001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797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1</xdr:col>
      <xdr:colOff>38100</xdr:colOff>
      <xdr:row>207</xdr:row>
      <xdr:rowOff>38100</xdr:rowOff>
    </xdr:to>
    <xdr:pic>
      <xdr:nvPicPr>
        <xdr:cNvPr id="530" name="Picture 529" descr="http://ebs.toyotavn.com.vn:8000/OA_HTML/cabo/images/t.gif">
          <a:extLst>
            <a:ext uri="{FF2B5EF4-FFF2-40B4-BE49-F238E27FC236}">
              <a16:creationId xmlns:a16="http://schemas.microsoft.com/office/drawing/2014/main" xmlns="" id="{00000000-0008-0000-1D00-00001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835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xdr:row>
      <xdr:rowOff>0</xdr:rowOff>
    </xdr:from>
    <xdr:to>
      <xdr:col>2</xdr:col>
      <xdr:colOff>152400</xdr:colOff>
      <xdr:row>207</xdr:row>
      <xdr:rowOff>152400</xdr:rowOff>
    </xdr:to>
    <xdr:pic>
      <xdr:nvPicPr>
        <xdr:cNvPr id="531" name="Picture 530" descr="http://ebs.toyotavn.com.vn:8000/OA_MEDIA/fwkhp_formsfunc.gif">
          <a:hlinkClick xmlns:r="http://schemas.openxmlformats.org/officeDocument/2006/relationships" r:id="rId156"/>
          <a:extLst>
            <a:ext uri="{FF2B5EF4-FFF2-40B4-BE49-F238E27FC236}">
              <a16:creationId xmlns:a16="http://schemas.microsoft.com/office/drawing/2014/main" xmlns="" id="{00000000-0008-0000-1D00-000013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835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207</xdr:row>
      <xdr:rowOff>0</xdr:rowOff>
    </xdr:from>
    <xdr:to>
      <xdr:col>2</xdr:col>
      <xdr:colOff>200025</xdr:colOff>
      <xdr:row>207</xdr:row>
      <xdr:rowOff>38100</xdr:rowOff>
    </xdr:to>
    <xdr:pic>
      <xdr:nvPicPr>
        <xdr:cNvPr id="532" name="Picture 531" descr="http://ebs.toyotavn.com.vn:8000/OA_HTML/cabo/images/t.gif">
          <a:extLst>
            <a:ext uri="{FF2B5EF4-FFF2-40B4-BE49-F238E27FC236}">
              <a16:creationId xmlns:a16="http://schemas.microsoft.com/office/drawing/2014/main" xmlns="" id="{00000000-0008-0000-1D00-00001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835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38100</xdr:colOff>
      <xdr:row>208</xdr:row>
      <xdr:rowOff>38100</xdr:rowOff>
    </xdr:to>
    <xdr:pic>
      <xdr:nvPicPr>
        <xdr:cNvPr id="533" name="Picture 532" descr="http://ebs.toyotavn.com.vn:8000/OA_HTML/cabo/images/t.gif">
          <a:extLst>
            <a:ext uri="{FF2B5EF4-FFF2-40B4-BE49-F238E27FC236}">
              <a16:creationId xmlns:a16="http://schemas.microsoft.com/office/drawing/2014/main" xmlns="" id="{00000000-0008-0000-1D00-00001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873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xdr:row>
      <xdr:rowOff>0</xdr:rowOff>
    </xdr:from>
    <xdr:to>
      <xdr:col>2</xdr:col>
      <xdr:colOff>152400</xdr:colOff>
      <xdr:row>208</xdr:row>
      <xdr:rowOff>152400</xdr:rowOff>
    </xdr:to>
    <xdr:pic>
      <xdr:nvPicPr>
        <xdr:cNvPr id="534" name="Picture 533" descr="http://ebs.toyotavn.com.vn:8000/OA_MEDIA/fwkhp_formsfunc.gif">
          <a:hlinkClick xmlns:r="http://schemas.openxmlformats.org/officeDocument/2006/relationships" r:id="rId157"/>
          <a:extLst>
            <a:ext uri="{FF2B5EF4-FFF2-40B4-BE49-F238E27FC236}">
              <a16:creationId xmlns:a16="http://schemas.microsoft.com/office/drawing/2014/main" xmlns="" id="{00000000-0008-0000-1D00-000016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873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208</xdr:row>
      <xdr:rowOff>0</xdr:rowOff>
    </xdr:from>
    <xdr:to>
      <xdr:col>2</xdr:col>
      <xdr:colOff>200025</xdr:colOff>
      <xdr:row>208</xdr:row>
      <xdr:rowOff>38100</xdr:rowOff>
    </xdr:to>
    <xdr:pic>
      <xdr:nvPicPr>
        <xdr:cNvPr id="535" name="Picture 534" descr="http://ebs.toyotavn.com.vn:8000/OA_HTML/cabo/images/t.gif">
          <a:extLst>
            <a:ext uri="{FF2B5EF4-FFF2-40B4-BE49-F238E27FC236}">
              <a16:creationId xmlns:a16="http://schemas.microsoft.com/office/drawing/2014/main" xmlns="" id="{00000000-0008-0000-1D00-00001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873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xdr:row>
      <xdr:rowOff>0</xdr:rowOff>
    </xdr:from>
    <xdr:to>
      <xdr:col>1</xdr:col>
      <xdr:colOff>38100</xdr:colOff>
      <xdr:row>209</xdr:row>
      <xdr:rowOff>38100</xdr:rowOff>
    </xdr:to>
    <xdr:pic>
      <xdr:nvPicPr>
        <xdr:cNvPr id="536" name="Picture 535" descr="http://ebs.toyotavn.com.vn:8000/OA_HTML/cabo/images/t.gif">
          <a:extLst>
            <a:ext uri="{FF2B5EF4-FFF2-40B4-BE49-F238E27FC236}">
              <a16:creationId xmlns:a16="http://schemas.microsoft.com/office/drawing/2014/main" xmlns="" id="{00000000-0008-0000-1D00-00001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949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209</xdr:row>
      <xdr:rowOff>0</xdr:rowOff>
    </xdr:from>
    <xdr:to>
      <xdr:col>2</xdr:col>
      <xdr:colOff>152400</xdr:colOff>
      <xdr:row>209</xdr:row>
      <xdr:rowOff>152400</xdr:rowOff>
    </xdr:to>
    <xdr:pic>
      <xdr:nvPicPr>
        <xdr:cNvPr id="537" name="Picture 536" descr="http://ebs.toyotavn.com.vn:8000/OA_MEDIA/fwkhp_formsfunc.gif">
          <a:hlinkClick xmlns:r="http://schemas.openxmlformats.org/officeDocument/2006/relationships" r:id="rId158"/>
          <a:extLst>
            <a:ext uri="{FF2B5EF4-FFF2-40B4-BE49-F238E27FC236}">
              <a16:creationId xmlns:a16="http://schemas.microsoft.com/office/drawing/2014/main" xmlns="" id="{00000000-0008-0000-1D00-00001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949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209</xdr:row>
      <xdr:rowOff>0</xdr:rowOff>
    </xdr:from>
    <xdr:to>
      <xdr:col>2</xdr:col>
      <xdr:colOff>200025</xdr:colOff>
      <xdr:row>209</xdr:row>
      <xdr:rowOff>38100</xdr:rowOff>
    </xdr:to>
    <xdr:pic>
      <xdr:nvPicPr>
        <xdr:cNvPr id="538" name="Picture 537" descr="http://ebs.toyotavn.com.vn:8000/OA_HTML/cabo/images/t.gif">
          <a:extLst>
            <a:ext uri="{FF2B5EF4-FFF2-40B4-BE49-F238E27FC236}">
              <a16:creationId xmlns:a16="http://schemas.microsoft.com/office/drawing/2014/main" xmlns="" id="{00000000-0008-0000-1D00-00001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949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xdr:row>
      <xdr:rowOff>0</xdr:rowOff>
    </xdr:from>
    <xdr:to>
      <xdr:col>1</xdr:col>
      <xdr:colOff>38100</xdr:colOff>
      <xdr:row>210</xdr:row>
      <xdr:rowOff>38100</xdr:rowOff>
    </xdr:to>
    <xdr:pic>
      <xdr:nvPicPr>
        <xdr:cNvPr id="539" name="Picture 538" descr="http://ebs.toyotavn.com.vn:8000/OA_HTML/cabo/images/t.gif">
          <a:extLst>
            <a:ext uri="{FF2B5EF4-FFF2-40B4-BE49-F238E27FC236}">
              <a16:creationId xmlns:a16="http://schemas.microsoft.com/office/drawing/2014/main" xmlns="" id="{00000000-0008-0000-1D00-00001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987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210</xdr:row>
      <xdr:rowOff>0</xdr:rowOff>
    </xdr:from>
    <xdr:to>
      <xdr:col>2</xdr:col>
      <xdr:colOff>152400</xdr:colOff>
      <xdr:row>210</xdr:row>
      <xdr:rowOff>152400</xdr:rowOff>
    </xdr:to>
    <xdr:pic>
      <xdr:nvPicPr>
        <xdr:cNvPr id="540" name="Picture 539" descr="http://ebs.toyotavn.com.vn:8000/OA_MEDIA/fwkhp_formsfunc.gif">
          <a:hlinkClick xmlns:r="http://schemas.openxmlformats.org/officeDocument/2006/relationships" r:id="rId159"/>
          <a:extLst>
            <a:ext uri="{FF2B5EF4-FFF2-40B4-BE49-F238E27FC236}">
              <a16:creationId xmlns:a16="http://schemas.microsoft.com/office/drawing/2014/main" xmlns="" id="{00000000-0008-0000-1D00-00001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9987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210</xdr:row>
      <xdr:rowOff>0</xdr:rowOff>
    </xdr:from>
    <xdr:to>
      <xdr:col>2</xdr:col>
      <xdr:colOff>200025</xdr:colOff>
      <xdr:row>210</xdr:row>
      <xdr:rowOff>38100</xdr:rowOff>
    </xdr:to>
    <xdr:pic>
      <xdr:nvPicPr>
        <xdr:cNvPr id="541" name="Picture 540" descr="http://ebs.toyotavn.com.vn:8000/OA_HTML/cabo/images/t.gif">
          <a:extLst>
            <a:ext uri="{FF2B5EF4-FFF2-40B4-BE49-F238E27FC236}">
              <a16:creationId xmlns:a16="http://schemas.microsoft.com/office/drawing/2014/main" xmlns="" id="{00000000-0008-0000-1D00-00001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9987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xdr:row>
      <xdr:rowOff>0</xdr:rowOff>
    </xdr:from>
    <xdr:to>
      <xdr:col>1</xdr:col>
      <xdr:colOff>38100</xdr:colOff>
      <xdr:row>211</xdr:row>
      <xdr:rowOff>38100</xdr:rowOff>
    </xdr:to>
    <xdr:pic>
      <xdr:nvPicPr>
        <xdr:cNvPr id="542" name="Picture 541" descr="http://ebs.toyotavn.com.vn:8000/OA_HTML/cabo/images/t.gif">
          <a:extLst>
            <a:ext uri="{FF2B5EF4-FFF2-40B4-BE49-F238E27FC236}">
              <a16:creationId xmlns:a16="http://schemas.microsoft.com/office/drawing/2014/main" xmlns="" id="{00000000-0008-0000-1D00-00001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026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211</xdr:row>
      <xdr:rowOff>0</xdr:rowOff>
    </xdr:from>
    <xdr:to>
      <xdr:col>2</xdr:col>
      <xdr:colOff>152400</xdr:colOff>
      <xdr:row>211</xdr:row>
      <xdr:rowOff>152400</xdr:rowOff>
    </xdr:to>
    <xdr:pic>
      <xdr:nvPicPr>
        <xdr:cNvPr id="543" name="Picture 542" descr="http://ebs.toyotavn.com.vn:8000/OA_MEDIA/fwkhp_formsfunc.gif">
          <a:hlinkClick xmlns:r="http://schemas.openxmlformats.org/officeDocument/2006/relationships" r:id="rId160"/>
          <a:extLst>
            <a:ext uri="{FF2B5EF4-FFF2-40B4-BE49-F238E27FC236}">
              <a16:creationId xmlns:a16="http://schemas.microsoft.com/office/drawing/2014/main" xmlns="" id="{00000000-0008-0000-1D00-00001F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026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211</xdr:row>
      <xdr:rowOff>0</xdr:rowOff>
    </xdr:from>
    <xdr:to>
      <xdr:col>2</xdr:col>
      <xdr:colOff>200025</xdr:colOff>
      <xdr:row>211</xdr:row>
      <xdr:rowOff>38100</xdr:rowOff>
    </xdr:to>
    <xdr:pic>
      <xdr:nvPicPr>
        <xdr:cNvPr id="544" name="Picture 543" descr="http://ebs.toyotavn.com.vn:8000/OA_HTML/cabo/images/t.gif">
          <a:extLst>
            <a:ext uri="{FF2B5EF4-FFF2-40B4-BE49-F238E27FC236}">
              <a16:creationId xmlns:a16="http://schemas.microsoft.com/office/drawing/2014/main" xmlns="" id="{00000000-0008-0000-1D00-00002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026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xdr:row>
      <xdr:rowOff>0</xdr:rowOff>
    </xdr:from>
    <xdr:to>
      <xdr:col>1</xdr:col>
      <xdr:colOff>38100</xdr:colOff>
      <xdr:row>212</xdr:row>
      <xdr:rowOff>38100</xdr:rowOff>
    </xdr:to>
    <xdr:pic>
      <xdr:nvPicPr>
        <xdr:cNvPr id="545" name="Picture 544" descr="http://ebs.toyotavn.com.vn:8000/OA_HTML/cabo/images/t.gif">
          <a:extLst>
            <a:ext uri="{FF2B5EF4-FFF2-40B4-BE49-F238E27FC236}">
              <a16:creationId xmlns:a16="http://schemas.microsoft.com/office/drawing/2014/main" xmlns="" id="{00000000-0008-0000-1D00-00002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064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212</xdr:row>
      <xdr:rowOff>0</xdr:rowOff>
    </xdr:from>
    <xdr:to>
      <xdr:col>2</xdr:col>
      <xdr:colOff>152400</xdr:colOff>
      <xdr:row>212</xdr:row>
      <xdr:rowOff>152400</xdr:rowOff>
    </xdr:to>
    <xdr:pic>
      <xdr:nvPicPr>
        <xdr:cNvPr id="546" name="Picture 545" descr="http://ebs.toyotavn.com.vn:8000/OA_MEDIA/fwkhp_formsfunc.gif">
          <a:hlinkClick xmlns:r="http://schemas.openxmlformats.org/officeDocument/2006/relationships" r:id="rId161"/>
          <a:extLst>
            <a:ext uri="{FF2B5EF4-FFF2-40B4-BE49-F238E27FC236}">
              <a16:creationId xmlns:a16="http://schemas.microsoft.com/office/drawing/2014/main" xmlns="" id="{00000000-0008-0000-1D00-00002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064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212</xdr:row>
      <xdr:rowOff>0</xdr:rowOff>
    </xdr:from>
    <xdr:to>
      <xdr:col>2</xdr:col>
      <xdr:colOff>200025</xdr:colOff>
      <xdr:row>212</xdr:row>
      <xdr:rowOff>38100</xdr:rowOff>
    </xdr:to>
    <xdr:pic>
      <xdr:nvPicPr>
        <xdr:cNvPr id="547" name="Picture 546" descr="http://ebs.toyotavn.com.vn:8000/OA_HTML/cabo/images/t.gif">
          <a:extLst>
            <a:ext uri="{FF2B5EF4-FFF2-40B4-BE49-F238E27FC236}">
              <a16:creationId xmlns:a16="http://schemas.microsoft.com/office/drawing/2014/main" xmlns="" id="{00000000-0008-0000-1D00-00002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064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xdr:row>
      <xdr:rowOff>0</xdr:rowOff>
    </xdr:from>
    <xdr:to>
      <xdr:col>1</xdr:col>
      <xdr:colOff>95250</xdr:colOff>
      <xdr:row>213</xdr:row>
      <xdr:rowOff>95250</xdr:rowOff>
    </xdr:to>
    <xdr:pic>
      <xdr:nvPicPr>
        <xdr:cNvPr id="548" name="Picture 547" descr="http://ebs.toyotavn.com.vn:8000/OA_HTML/cabo/images/t.gif">
          <a:extLst>
            <a:ext uri="{FF2B5EF4-FFF2-40B4-BE49-F238E27FC236}">
              <a16:creationId xmlns:a16="http://schemas.microsoft.com/office/drawing/2014/main" xmlns="" id="{00000000-0008-0000-1D00-00002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1212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0</xdr:rowOff>
    </xdr:from>
    <xdr:to>
      <xdr:col>1</xdr:col>
      <xdr:colOff>38100</xdr:colOff>
      <xdr:row>214</xdr:row>
      <xdr:rowOff>38100</xdr:rowOff>
    </xdr:to>
    <xdr:pic>
      <xdr:nvPicPr>
        <xdr:cNvPr id="549" name="Picture 548" descr="http://ebs.toyotavn.com.vn:8000/OA_HTML/cabo/images/t.gif">
          <a:extLst>
            <a:ext uri="{FF2B5EF4-FFF2-40B4-BE49-F238E27FC236}">
              <a16:creationId xmlns:a16="http://schemas.microsoft.com/office/drawing/2014/main" xmlns="" id="{00000000-0008-0000-1D00-00002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140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38100</xdr:colOff>
      <xdr:row>215</xdr:row>
      <xdr:rowOff>38100</xdr:rowOff>
    </xdr:to>
    <xdr:pic>
      <xdr:nvPicPr>
        <xdr:cNvPr id="550" name="Picture 549" descr="http://ebs.toyotavn.com.vn:8000/OA_HTML/cabo/images/t.gif">
          <a:extLst>
            <a:ext uri="{FF2B5EF4-FFF2-40B4-BE49-F238E27FC236}">
              <a16:creationId xmlns:a16="http://schemas.microsoft.com/office/drawing/2014/main" xmlns="" id="{00000000-0008-0000-1D00-00002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178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215</xdr:row>
      <xdr:rowOff>0</xdr:rowOff>
    </xdr:from>
    <xdr:to>
      <xdr:col>2</xdr:col>
      <xdr:colOff>152400</xdr:colOff>
      <xdr:row>215</xdr:row>
      <xdr:rowOff>152400</xdr:rowOff>
    </xdr:to>
    <xdr:pic>
      <xdr:nvPicPr>
        <xdr:cNvPr id="551" name="Picture 550" descr="http://ebs.toyotavn.com.vn:8000/OA_MEDIA/fwkhp_formsfunc.gif">
          <a:hlinkClick xmlns:r="http://schemas.openxmlformats.org/officeDocument/2006/relationships" r:id="rId162"/>
          <a:extLst>
            <a:ext uri="{FF2B5EF4-FFF2-40B4-BE49-F238E27FC236}">
              <a16:creationId xmlns:a16="http://schemas.microsoft.com/office/drawing/2014/main" xmlns="" id="{00000000-0008-0000-1D00-000027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178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215</xdr:row>
      <xdr:rowOff>0</xdr:rowOff>
    </xdr:from>
    <xdr:to>
      <xdr:col>2</xdr:col>
      <xdr:colOff>200025</xdr:colOff>
      <xdr:row>215</xdr:row>
      <xdr:rowOff>38100</xdr:rowOff>
    </xdr:to>
    <xdr:pic>
      <xdr:nvPicPr>
        <xdr:cNvPr id="552" name="Picture 551" descr="http://ebs.toyotavn.com.vn:8000/OA_HTML/cabo/images/t.gif">
          <a:extLst>
            <a:ext uri="{FF2B5EF4-FFF2-40B4-BE49-F238E27FC236}">
              <a16:creationId xmlns:a16="http://schemas.microsoft.com/office/drawing/2014/main" xmlns="" id="{00000000-0008-0000-1D00-00002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178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xdr:row>
      <xdr:rowOff>0</xdr:rowOff>
    </xdr:from>
    <xdr:to>
      <xdr:col>1</xdr:col>
      <xdr:colOff>38100</xdr:colOff>
      <xdr:row>216</xdr:row>
      <xdr:rowOff>38100</xdr:rowOff>
    </xdr:to>
    <xdr:pic>
      <xdr:nvPicPr>
        <xdr:cNvPr id="553" name="Picture 552" descr="http://ebs.toyotavn.com.vn:8000/OA_HTML/cabo/images/t.gif">
          <a:extLst>
            <a:ext uri="{FF2B5EF4-FFF2-40B4-BE49-F238E27FC236}">
              <a16:creationId xmlns:a16="http://schemas.microsoft.com/office/drawing/2014/main" xmlns="" id="{00000000-0008-0000-1D00-00002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216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216</xdr:row>
      <xdr:rowOff>0</xdr:rowOff>
    </xdr:from>
    <xdr:to>
      <xdr:col>2</xdr:col>
      <xdr:colOff>152400</xdr:colOff>
      <xdr:row>216</xdr:row>
      <xdr:rowOff>152400</xdr:rowOff>
    </xdr:to>
    <xdr:pic>
      <xdr:nvPicPr>
        <xdr:cNvPr id="554" name="Picture 553" descr="http://ebs.toyotavn.com.vn:8000/OA_MEDIA/fwkhp_formsfunc.gif">
          <a:hlinkClick xmlns:r="http://schemas.openxmlformats.org/officeDocument/2006/relationships" r:id="rId163"/>
          <a:extLst>
            <a:ext uri="{FF2B5EF4-FFF2-40B4-BE49-F238E27FC236}">
              <a16:creationId xmlns:a16="http://schemas.microsoft.com/office/drawing/2014/main" xmlns="" id="{00000000-0008-0000-1D00-00002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216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216</xdr:row>
      <xdr:rowOff>0</xdr:rowOff>
    </xdr:from>
    <xdr:to>
      <xdr:col>2</xdr:col>
      <xdr:colOff>200025</xdr:colOff>
      <xdr:row>216</xdr:row>
      <xdr:rowOff>38100</xdr:rowOff>
    </xdr:to>
    <xdr:pic>
      <xdr:nvPicPr>
        <xdr:cNvPr id="555" name="Picture 554" descr="http://ebs.toyotavn.com.vn:8000/OA_HTML/cabo/images/t.gif">
          <a:extLst>
            <a:ext uri="{FF2B5EF4-FFF2-40B4-BE49-F238E27FC236}">
              <a16:creationId xmlns:a16="http://schemas.microsoft.com/office/drawing/2014/main" xmlns="" id="{00000000-0008-0000-1D00-00002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216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xdr:row>
      <xdr:rowOff>0</xdr:rowOff>
    </xdr:from>
    <xdr:to>
      <xdr:col>1</xdr:col>
      <xdr:colOff>38100</xdr:colOff>
      <xdr:row>217</xdr:row>
      <xdr:rowOff>38100</xdr:rowOff>
    </xdr:to>
    <xdr:pic>
      <xdr:nvPicPr>
        <xdr:cNvPr id="556" name="Picture 555" descr="http://ebs.toyotavn.com.vn:8000/OA_HTML/cabo/images/t.gif">
          <a:extLst>
            <a:ext uri="{FF2B5EF4-FFF2-40B4-BE49-F238E27FC236}">
              <a16:creationId xmlns:a16="http://schemas.microsoft.com/office/drawing/2014/main" xmlns="" id="{00000000-0008-0000-1D00-00002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254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217</xdr:row>
      <xdr:rowOff>0</xdr:rowOff>
    </xdr:from>
    <xdr:to>
      <xdr:col>2</xdr:col>
      <xdr:colOff>152400</xdr:colOff>
      <xdr:row>217</xdr:row>
      <xdr:rowOff>152400</xdr:rowOff>
    </xdr:to>
    <xdr:pic>
      <xdr:nvPicPr>
        <xdr:cNvPr id="557" name="Picture 556" descr="http://ebs.toyotavn.com.vn:8000/OA_MEDIA/fwkhp_formsfunc.gif">
          <a:hlinkClick xmlns:r="http://schemas.openxmlformats.org/officeDocument/2006/relationships" r:id="rId164"/>
          <a:extLst>
            <a:ext uri="{FF2B5EF4-FFF2-40B4-BE49-F238E27FC236}">
              <a16:creationId xmlns:a16="http://schemas.microsoft.com/office/drawing/2014/main" xmlns="" id="{00000000-0008-0000-1D00-00002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25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217</xdr:row>
      <xdr:rowOff>0</xdr:rowOff>
    </xdr:from>
    <xdr:to>
      <xdr:col>2</xdr:col>
      <xdr:colOff>200025</xdr:colOff>
      <xdr:row>217</xdr:row>
      <xdr:rowOff>38100</xdr:rowOff>
    </xdr:to>
    <xdr:pic>
      <xdr:nvPicPr>
        <xdr:cNvPr id="558" name="Picture 557" descr="http://ebs.toyotavn.com.vn:8000/OA_HTML/cabo/images/t.gif">
          <a:extLst>
            <a:ext uri="{FF2B5EF4-FFF2-40B4-BE49-F238E27FC236}">
              <a16:creationId xmlns:a16="http://schemas.microsoft.com/office/drawing/2014/main" xmlns="" id="{00000000-0008-0000-1D00-00002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254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xdr:row>
      <xdr:rowOff>0</xdr:rowOff>
    </xdr:from>
    <xdr:to>
      <xdr:col>1</xdr:col>
      <xdr:colOff>38100</xdr:colOff>
      <xdr:row>218</xdr:row>
      <xdr:rowOff>38100</xdr:rowOff>
    </xdr:to>
    <xdr:pic>
      <xdr:nvPicPr>
        <xdr:cNvPr id="559" name="Picture 558" descr="http://ebs.toyotavn.com.vn:8000/OA_HTML/cabo/images/t.gif">
          <a:extLst>
            <a:ext uri="{FF2B5EF4-FFF2-40B4-BE49-F238E27FC236}">
              <a16:creationId xmlns:a16="http://schemas.microsoft.com/office/drawing/2014/main" xmlns="" id="{00000000-0008-0000-1D00-00002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311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218</xdr:row>
      <xdr:rowOff>0</xdr:rowOff>
    </xdr:from>
    <xdr:to>
      <xdr:col>2</xdr:col>
      <xdr:colOff>152400</xdr:colOff>
      <xdr:row>218</xdr:row>
      <xdr:rowOff>152400</xdr:rowOff>
    </xdr:to>
    <xdr:pic>
      <xdr:nvPicPr>
        <xdr:cNvPr id="560" name="Picture 559" descr="http://ebs.toyotavn.com.vn:8000/OA_MEDIA/fwkhp_formsfunc.gif">
          <a:hlinkClick xmlns:r="http://schemas.openxmlformats.org/officeDocument/2006/relationships" r:id="rId12"/>
          <a:extLst>
            <a:ext uri="{FF2B5EF4-FFF2-40B4-BE49-F238E27FC236}">
              <a16:creationId xmlns:a16="http://schemas.microsoft.com/office/drawing/2014/main" xmlns="" id="{00000000-0008-0000-1D00-000030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311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218</xdr:row>
      <xdr:rowOff>0</xdr:rowOff>
    </xdr:from>
    <xdr:to>
      <xdr:col>2</xdr:col>
      <xdr:colOff>200025</xdr:colOff>
      <xdr:row>218</xdr:row>
      <xdr:rowOff>38100</xdr:rowOff>
    </xdr:to>
    <xdr:pic>
      <xdr:nvPicPr>
        <xdr:cNvPr id="561" name="Picture 560" descr="http://ebs.toyotavn.com.vn:8000/OA_HTML/cabo/images/t.gif">
          <a:extLst>
            <a:ext uri="{FF2B5EF4-FFF2-40B4-BE49-F238E27FC236}">
              <a16:creationId xmlns:a16="http://schemas.microsoft.com/office/drawing/2014/main" xmlns="" id="{00000000-0008-0000-1D00-00003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311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xdr:col>
      <xdr:colOff>95250</xdr:colOff>
      <xdr:row>219</xdr:row>
      <xdr:rowOff>95250</xdr:rowOff>
    </xdr:to>
    <xdr:pic>
      <xdr:nvPicPr>
        <xdr:cNvPr id="562" name="Picture 561" descr="http://ebs.toyotavn.com.vn:8000/OA_HTML/cabo/images/t.gif">
          <a:extLst>
            <a:ext uri="{FF2B5EF4-FFF2-40B4-BE49-F238E27FC236}">
              <a16:creationId xmlns:a16="http://schemas.microsoft.com/office/drawing/2014/main" xmlns="" id="{00000000-0008-0000-1D00-00003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3689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1</xdr:col>
      <xdr:colOff>38100</xdr:colOff>
      <xdr:row>220</xdr:row>
      <xdr:rowOff>38100</xdr:rowOff>
    </xdr:to>
    <xdr:pic>
      <xdr:nvPicPr>
        <xdr:cNvPr id="563" name="Picture 562" descr="http://ebs.toyotavn.com.vn:8000/OA_HTML/cabo/images/t.gif">
          <a:extLst>
            <a:ext uri="{FF2B5EF4-FFF2-40B4-BE49-F238E27FC236}">
              <a16:creationId xmlns:a16="http://schemas.microsoft.com/office/drawing/2014/main" xmlns="" id="{00000000-0008-0000-1D00-00003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387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xdr:col>
      <xdr:colOff>38100</xdr:colOff>
      <xdr:row>221</xdr:row>
      <xdr:rowOff>38100</xdr:rowOff>
    </xdr:to>
    <xdr:pic>
      <xdr:nvPicPr>
        <xdr:cNvPr id="564" name="Picture 563" descr="http://ebs.toyotavn.com.vn:8000/OA_HTML/cabo/images/t.gif">
          <a:extLst>
            <a:ext uri="{FF2B5EF4-FFF2-40B4-BE49-F238E27FC236}">
              <a16:creationId xmlns:a16="http://schemas.microsoft.com/office/drawing/2014/main" xmlns="" id="{00000000-0008-0000-1D00-00003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426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221</xdr:row>
      <xdr:rowOff>0</xdr:rowOff>
    </xdr:from>
    <xdr:to>
      <xdr:col>2</xdr:col>
      <xdr:colOff>152400</xdr:colOff>
      <xdr:row>221</xdr:row>
      <xdr:rowOff>152400</xdr:rowOff>
    </xdr:to>
    <xdr:pic>
      <xdr:nvPicPr>
        <xdr:cNvPr id="565" name="Picture 564" descr="http://ebs.toyotavn.com.vn:8000/OA_MEDIA/fwkhp_sswafunc.gif">
          <a:hlinkClick xmlns:r="http://schemas.openxmlformats.org/officeDocument/2006/relationships" r:id="rId165"/>
          <a:extLst>
            <a:ext uri="{FF2B5EF4-FFF2-40B4-BE49-F238E27FC236}">
              <a16:creationId xmlns:a16="http://schemas.microsoft.com/office/drawing/2014/main" xmlns="" id="{00000000-0008-0000-1D00-00003502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10426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221</xdr:row>
      <xdr:rowOff>0</xdr:rowOff>
    </xdr:from>
    <xdr:to>
      <xdr:col>2</xdr:col>
      <xdr:colOff>200025</xdr:colOff>
      <xdr:row>221</xdr:row>
      <xdr:rowOff>38100</xdr:rowOff>
    </xdr:to>
    <xdr:pic>
      <xdr:nvPicPr>
        <xdr:cNvPr id="566" name="Picture 565" descr="http://ebs.toyotavn.com.vn:8000/OA_HTML/cabo/images/t.gif">
          <a:extLst>
            <a:ext uri="{FF2B5EF4-FFF2-40B4-BE49-F238E27FC236}">
              <a16:creationId xmlns:a16="http://schemas.microsoft.com/office/drawing/2014/main" xmlns="" id="{00000000-0008-0000-1D00-00003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426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xdr:row>
      <xdr:rowOff>0</xdr:rowOff>
    </xdr:from>
    <xdr:to>
      <xdr:col>1</xdr:col>
      <xdr:colOff>95250</xdr:colOff>
      <xdr:row>222</xdr:row>
      <xdr:rowOff>95250</xdr:rowOff>
    </xdr:to>
    <xdr:pic>
      <xdr:nvPicPr>
        <xdr:cNvPr id="567" name="Picture 566" descr="http://ebs.toyotavn.com.vn:8000/OA_HTML/cabo/images/t.gif">
          <a:extLst>
            <a:ext uri="{FF2B5EF4-FFF2-40B4-BE49-F238E27FC236}">
              <a16:creationId xmlns:a16="http://schemas.microsoft.com/office/drawing/2014/main" xmlns="" id="{00000000-0008-0000-1D00-00003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4641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38100</xdr:colOff>
      <xdr:row>223</xdr:row>
      <xdr:rowOff>38100</xdr:rowOff>
    </xdr:to>
    <xdr:pic>
      <xdr:nvPicPr>
        <xdr:cNvPr id="568" name="Picture 567" descr="http://ebs.toyotavn.com.vn:8000/OA_HTML/cabo/images/t.gif">
          <a:extLst>
            <a:ext uri="{FF2B5EF4-FFF2-40B4-BE49-F238E27FC236}">
              <a16:creationId xmlns:a16="http://schemas.microsoft.com/office/drawing/2014/main" xmlns="" id="{00000000-0008-0000-1D00-00003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483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xdr:row>
      <xdr:rowOff>0</xdr:rowOff>
    </xdr:from>
    <xdr:to>
      <xdr:col>1</xdr:col>
      <xdr:colOff>38100</xdr:colOff>
      <xdr:row>224</xdr:row>
      <xdr:rowOff>38100</xdr:rowOff>
    </xdr:to>
    <xdr:pic>
      <xdr:nvPicPr>
        <xdr:cNvPr id="569" name="Picture 568" descr="http://ebs.toyotavn.com.vn:8000/OA_HTML/cabo/images/t.gif">
          <a:extLst>
            <a:ext uri="{FF2B5EF4-FFF2-40B4-BE49-F238E27FC236}">
              <a16:creationId xmlns:a16="http://schemas.microsoft.com/office/drawing/2014/main" xmlns="" id="{00000000-0008-0000-1D00-00003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502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224</xdr:row>
      <xdr:rowOff>0</xdr:rowOff>
    </xdr:from>
    <xdr:to>
      <xdr:col>2</xdr:col>
      <xdr:colOff>152400</xdr:colOff>
      <xdr:row>224</xdr:row>
      <xdr:rowOff>152400</xdr:rowOff>
    </xdr:to>
    <xdr:pic>
      <xdr:nvPicPr>
        <xdr:cNvPr id="570" name="Picture 569" descr="http://ebs.toyotavn.com.vn:8000/OA_MEDIA/fwkhp_formsfunc.gif">
          <a:hlinkClick xmlns:r="http://schemas.openxmlformats.org/officeDocument/2006/relationships" r:id="rId166"/>
          <a:extLst>
            <a:ext uri="{FF2B5EF4-FFF2-40B4-BE49-F238E27FC236}">
              <a16:creationId xmlns:a16="http://schemas.microsoft.com/office/drawing/2014/main" xmlns="" id="{00000000-0008-0000-1D00-00003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50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224</xdr:row>
      <xdr:rowOff>0</xdr:rowOff>
    </xdr:from>
    <xdr:to>
      <xdr:col>2</xdr:col>
      <xdr:colOff>200025</xdr:colOff>
      <xdr:row>224</xdr:row>
      <xdr:rowOff>38100</xdr:rowOff>
    </xdr:to>
    <xdr:pic>
      <xdr:nvPicPr>
        <xdr:cNvPr id="571" name="Picture 570" descr="http://ebs.toyotavn.com.vn:8000/OA_HTML/cabo/images/t.gif">
          <a:extLst>
            <a:ext uri="{FF2B5EF4-FFF2-40B4-BE49-F238E27FC236}">
              <a16:creationId xmlns:a16="http://schemas.microsoft.com/office/drawing/2014/main" xmlns="" id="{00000000-0008-0000-1D00-00003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502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xdr:col>
      <xdr:colOff>38100</xdr:colOff>
      <xdr:row>225</xdr:row>
      <xdr:rowOff>38100</xdr:rowOff>
    </xdr:to>
    <xdr:pic>
      <xdr:nvPicPr>
        <xdr:cNvPr id="572" name="Picture 571" descr="http://ebs.toyotavn.com.vn:8000/OA_HTML/cabo/images/t.gif">
          <a:extLst>
            <a:ext uri="{FF2B5EF4-FFF2-40B4-BE49-F238E27FC236}">
              <a16:creationId xmlns:a16="http://schemas.microsoft.com/office/drawing/2014/main" xmlns="" id="{00000000-0008-0000-1D00-00003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540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225</xdr:row>
      <xdr:rowOff>0</xdr:rowOff>
    </xdr:from>
    <xdr:to>
      <xdr:col>2</xdr:col>
      <xdr:colOff>152400</xdr:colOff>
      <xdr:row>225</xdr:row>
      <xdr:rowOff>152400</xdr:rowOff>
    </xdr:to>
    <xdr:pic>
      <xdr:nvPicPr>
        <xdr:cNvPr id="573" name="Picture 572" descr="http://ebs.toyotavn.com.vn:8000/OA_MEDIA/fwkhp_formsfunc.gif">
          <a:hlinkClick xmlns:r="http://schemas.openxmlformats.org/officeDocument/2006/relationships" r:id="rId167"/>
          <a:extLst>
            <a:ext uri="{FF2B5EF4-FFF2-40B4-BE49-F238E27FC236}">
              <a16:creationId xmlns:a16="http://schemas.microsoft.com/office/drawing/2014/main" xmlns="" id="{00000000-0008-0000-1D00-00003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54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225</xdr:row>
      <xdr:rowOff>0</xdr:rowOff>
    </xdr:from>
    <xdr:to>
      <xdr:col>2</xdr:col>
      <xdr:colOff>200025</xdr:colOff>
      <xdr:row>225</xdr:row>
      <xdr:rowOff>38100</xdr:rowOff>
    </xdr:to>
    <xdr:pic>
      <xdr:nvPicPr>
        <xdr:cNvPr id="574" name="Picture 573" descr="http://ebs.toyotavn.com.vn:8000/OA_HTML/cabo/images/t.gif">
          <a:extLst>
            <a:ext uri="{FF2B5EF4-FFF2-40B4-BE49-F238E27FC236}">
              <a16:creationId xmlns:a16="http://schemas.microsoft.com/office/drawing/2014/main" xmlns="" id="{00000000-0008-0000-1D00-00003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540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1</xdr:col>
      <xdr:colOff>38100</xdr:colOff>
      <xdr:row>226</xdr:row>
      <xdr:rowOff>38100</xdr:rowOff>
    </xdr:to>
    <xdr:pic>
      <xdr:nvPicPr>
        <xdr:cNvPr id="575" name="Picture 574" descr="http://ebs.toyotavn.com.vn:8000/OA_HTML/cabo/images/t.gif">
          <a:extLst>
            <a:ext uri="{FF2B5EF4-FFF2-40B4-BE49-F238E27FC236}">
              <a16:creationId xmlns:a16="http://schemas.microsoft.com/office/drawing/2014/main" xmlns="" id="{00000000-0008-0000-1D00-00003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578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226</xdr:row>
      <xdr:rowOff>0</xdr:rowOff>
    </xdr:from>
    <xdr:to>
      <xdr:col>2</xdr:col>
      <xdr:colOff>152400</xdr:colOff>
      <xdr:row>226</xdr:row>
      <xdr:rowOff>152400</xdr:rowOff>
    </xdr:to>
    <xdr:pic>
      <xdr:nvPicPr>
        <xdr:cNvPr id="576" name="Picture 575" descr="http://ebs.toyotavn.com.vn:8000/OA_MEDIA/fwkhp_formsfunc.gif">
          <a:hlinkClick xmlns:r="http://schemas.openxmlformats.org/officeDocument/2006/relationships" r:id="rId168"/>
          <a:extLst>
            <a:ext uri="{FF2B5EF4-FFF2-40B4-BE49-F238E27FC236}">
              <a16:creationId xmlns:a16="http://schemas.microsoft.com/office/drawing/2014/main" xmlns="" id="{00000000-0008-0000-1D00-000040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578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226</xdr:row>
      <xdr:rowOff>0</xdr:rowOff>
    </xdr:from>
    <xdr:to>
      <xdr:col>2</xdr:col>
      <xdr:colOff>200025</xdr:colOff>
      <xdr:row>226</xdr:row>
      <xdr:rowOff>38100</xdr:rowOff>
    </xdr:to>
    <xdr:pic>
      <xdr:nvPicPr>
        <xdr:cNvPr id="577" name="Picture 576" descr="http://ebs.toyotavn.com.vn:8000/OA_HTML/cabo/images/t.gif">
          <a:extLst>
            <a:ext uri="{FF2B5EF4-FFF2-40B4-BE49-F238E27FC236}">
              <a16:creationId xmlns:a16="http://schemas.microsoft.com/office/drawing/2014/main" xmlns="" id="{00000000-0008-0000-1D00-00004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578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xdr:row>
      <xdr:rowOff>0</xdr:rowOff>
    </xdr:from>
    <xdr:to>
      <xdr:col>1</xdr:col>
      <xdr:colOff>95250</xdr:colOff>
      <xdr:row>227</xdr:row>
      <xdr:rowOff>95250</xdr:rowOff>
    </xdr:to>
    <xdr:pic>
      <xdr:nvPicPr>
        <xdr:cNvPr id="578" name="Picture 577" descr="http://ebs.toyotavn.com.vn:8000/OA_HTML/cabo/images/t.gif">
          <a:extLst>
            <a:ext uri="{FF2B5EF4-FFF2-40B4-BE49-F238E27FC236}">
              <a16:creationId xmlns:a16="http://schemas.microsoft.com/office/drawing/2014/main" xmlns="" id="{00000000-0008-0000-1D00-00004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616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xdr:col>
      <xdr:colOff>38100</xdr:colOff>
      <xdr:row>228</xdr:row>
      <xdr:rowOff>38100</xdr:rowOff>
    </xdr:to>
    <xdr:pic>
      <xdr:nvPicPr>
        <xdr:cNvPr id="579" name="Picture 578" descr="http://ebs.toyotavn.com.vn:8000/OA_HTML/cabo/images/t.gif">
          <a:extLst>
            <a:ext uri="{FF2B5EF4-FFF2-40B4-BE49-F238E27FC236}">
              <a16:creationId xmlns:a16="http://schemas.microsoft.com/office/drawing/2014/main" xmlns="" id="{00000000-0008-0000-1D00-00004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635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1</xdr:col>
      <xdr:colOff>38100</xdr:colOff>
      <xdr:row>229</xdr:row>
      <xdr:rowOff>38100</xdr:rowOff>
    </xdr:to>
    <xdr:pic>
      <xdr:nvPicPr>
        <xdr:cNvPr id="580" name="Picture 579" descr="http://ebs.toyotavn.com.vn:8000/OA_HTML/cabo/images/t.gif">
          <a:extLst>
            <a:ext uri="{FF2B5EF4-FFF2-40B4-BE49-F238E27FC236}">
              <a16:creationId xmlns:a16="http://schemas.microsoft.com/office/drawing/2014/main" xmlns="" id="{00000000-0008-0000-1D00-00004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673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229</xdr:row>
      <xdr:rowOff>0</xdr:rowOff>
    </xdr:from>
    <xdr:to>
      <xdr:col>2</xdr:col>
      <xdr:colOff>152400</xdr:colOff>
      <xdr:row>229</xdr:row>
      <xdr:rowOff>152400</xdr:rowOff>
    </xdr:to>
    <xdr:pic>
      <xdr:nvPicPr>
        <xdr:cNvPr id="581" name="Picture 580" descr="http://ebs.toyotavn.com.vn:8000/OA_MEDIA/fwkhp_formsfunc.gif">
          <a:hlinkClick xmlns:r="http://schemas.openxmlformats.org/officeDocument/2006/relationships" r:id="rId169"/>
          <a:extLst>
            <a:ext uri="{FF2B5EF4-FFF2-40B4-BE49-F238E27FC236}">
              <a16:creationId xmlns:a16="http://schemas.microsoft.com/office/drawing/2014/main" xmlns="" id="{00000000-0008-0000-1D00-00004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67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229</xdr:row>
      <xdr:rowOff>0</xdr:rowOff>
    </xdr:from>
    <xdr:to>
      <xdr:col>2</xdr:col>
      <xdr:colOff>200025</xdr:colOff>
      <xdr:row>229</xdr:row>
      <xdr:rowOff>38100</xdr:rowOff>
    </xdr:to>
    <xdr:pic>
      <xdr:nvPicPr>
        <xdr:cNvPr id="582" name="Picture 581" descr="http://ebs.toyotavn.com.vn:8000/OA_HTML/cabo/images/t.gif">
          <a:extLst>
            <a:ext uri="{FF2B5EF4-FFF2-40B4-BE49-F238E27FC236}">
              <a16:creationId xmlns:a16="http://schemas.microsoft.com/office/drawing/2014/main" xmlns="" id="{00000000-0008-0000-1D00-00004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673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1</xdr:col>
      <xdr:colOff>38100</xdr:colOff>
      <xdr:row>230</xdr:row>
      <xdr:rowOff>38100</xdr:rowOff>
    </xdr:to>
    <xdr:pic>
      <xdr:nvPicPr>
        <xdr:cNvPr id="583" name="Picture 582" descr="http://ebs.toyotavn.com.vn:8000/OA_HTML/cabo/images/t.gif">
          <a:extLst>
            <a:ext uri="{FF2B5EF4-FFF2-40B4-BE49-F238E27FC236}">
              <a16:creationId xmlns:a16="http://schemas.microsoft.com/office/drawing/2014/main" xmlns="" id="{00000000-0008-0000-1D00-00004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692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230</xdr:row>
      <xdr:rowOff>0</xdr:rowOff>
    </xdr:from>
    <xdr:to>
      <xdr:col>2</xdr:col>
      <xdr:colOff>152400</xdr:colOff>
      <xdr:row>230</xdr:row>
      <xdr:rowOff>152400</xdr:rowOff>
    </xdr:to>
    <xdr:pic>
      <xdr:nvPicPr>
        <xdr:cNvPr id="584" name="Picture 583" descr="http://ebs.toyotavn.com.vn:8000/OA_MEDIA/fwkhp_formsfunc.gif">
          <a:hlinkClick xmlns:r="http://schemas.openxmlformats.org/officeDocument/2006/relationships" r:id="rId170"/>
          <a:extLst>
            <a:ext uri="{FF2B5EF4-FFF2-40B4-BE49-F238E27FC236}">
              <a16:creationId xmlns:a16="http://schemas.microsoft.com/office/drawing/2014/main" xmlns="" id="{00000000-0008-0000-1D00-000048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69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230</xdr:row>
      <xdr:rowOff>0</xdr:rowOff>
    </xdr:from>
    <xdr:to>
      <xdr:col>2</xdr:col>
      <xdr:colOff>200025</xdr:colOff>
      <xdr:row>230</xdr:row>
      <xdr:rowOff>38100</xdr:rowOff>
    </xdr:to>
    <xdr:pic>
      <xdr:nvPicPr>
        <xdr:cNvPr id="585" name="Picture 584" descr="http://ebs.toyotavn.com.vn:8000/OA_HTML/cabo/images/t.gif">
          <a:extLst>
            <a:ext uri="{FF2B5EF4-FFF2-40B4-BE49-F238E27FC236}">
              <a16:creationId xmlns:a16="http://schemas.microsoft.com/office/drawing/2014/main" xmlns="" id="{00000000-0008-0000-1D00-00004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692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0</xdr:rowOff>
    </xdr:from>
    <xdr:to>
      <xdr:col>1</xdr:col>
      <xdr:colOff>38100</xdr:colOff>
      <xdr:row>231</xdr:row>
      <xdr:rowOff>38100</xdr:rowOff>
    </xdr:to>
    <xdr:pic>
      <xdr:nvPicPr>
        <xdr:cNvPr id="586" name="Picture 585" descr="http://ebs.toyotavn.com.vn:8000/OA_HTML/cabo/images/t.gif">
          <a:extLst>
            <a:ext uri="{FF2B5EF4-FFF2-40B4-BE49-F238E27FC236}">
              <a16:creationId xmlns:a16="http://schemas.microsoft.com/office/drawing/2014/main" xmlns="" id="{00000000-0008-0000-1D00-00004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730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231</xdr:row>
      <xdr:rowOff>0</xdr:rowOff>
    </xdr:from>
    <xdr:to>
      <xdr:col>2</xdr:col>
      <xdr:colOff>152400</xdr:colOff>
      <xdr:row>231</xdr:row>
      <xdr:rowOff>152400</xdr:rowOff>
    </xdr:to>
    <xdr:pic>
      <xdr:nvPicPr>
        <xdr:cNvPr id="587" name="Picture 586" descr="http://ebs.toyotavn.com.vn:8000/OA_MEDIA/fwkhp_formsfunc.gif">
          <a:hlinkClick xmlns:r="http://schemas.openxmlformats.org/officeDocument/2006/relationships" r:id="rId171"/>
          <a:extLst>
            <a:ext uri="{FF2B5EF4-FFF2-40B4-BE49-F238E27FC236}">
              <a16:creationId xmlns:a16="http://schemas.microsoft.com/office/drawing/2014/main" xmlns="" id="{00000000-0008-0000-1D00-00004B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73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231</xdr:row>
      <xdr:rowOff>0</xdr:rowOff>
    </xdr:from>
    <xdr:to>
      <xdr:col>2</xdr:col>
      <xdr:colOff>200025</xdr:colOff>
      <xdr:row>231</xdr:row>
      <xdr:rowOff>38100</xdr:rowOff>
    </xdr:to>
    <xdr:pic>
      <xdr:nvPicPr>
        <xdr:cNvPr id="588" name="Picture 587" descr="http://ebs.toyotavn.com.vn:8000/OA_HTML/cabo/images/t.gif">
          <a:extLst>
            <a:ext uri="{FF2B5EF4-FFF2-40B4-BE49-F238E27FC236}">
              <a16:creationId xmlns:a16="http://schemas.microsoft.com/office/drawing/2014/main" xmlns="" id="{00000000-0008-0000-1D00-00004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730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95250</xdr:colOff>
      <xdr:row>232</xdr:row>
      <xdr:rowOff>95250</xdr:rowOff>
    </xdr:to>
    <xdr:pic>
      <xdr:nvPicPr>
        <xdr:cNvPr id="589" name="Picture 588" descr="http://ebs.toyotavn.com.vn:8000/OA_HTML/cabo/images/t.gif">
          <a:extLst>
            <a:ext uri="{FF2B5EF4-FFF2-40B4-BE49-F238E27FC236}">
              <a16:creationId xmlns:a16="http://schemas.microsoft.com/office/drawing/2014/main" xmlns="" id="{00000000-0008-0000-1D00-00004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7499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xdr:row>
      <xdr:rowOff>0</xdr:rowOff>
    </xdr:from>
    <xdr:to>
      <xdr:col>1</xdr:col>
      <xdr:colOff>38100</xdr:colOff>
      <xdr:row>233</xdr:row>
      <xdr:rowOff>38100</xdr:rowOff>
    </xdr:to>
    <xdr:pic>
      <xdr:nvPicPr>
        <xdr:cNvPr id="590" name="Picture 589" descr="http://ebs.toyotavn.com.vn:8000/OA_HTML/cabo/images/t.gif">
          <a:extLst>
            <a:ext uri="{FF2B5EF4-FFF2-40B4-BE49-F238E27FC236}">
              <a16:creationId xmlns:a16="http://schemas.microsoft.com/office/drawing/2014/main" xmlns="" id="{00000000-0008-0000-1D00-00004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768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xdr:row>
      <xdr:rowOff>0</xdr:rowOff>
    </xdr:from>
    <xdr:to>
      <xdr:col>1</xdr:col>
      <xdr:colOff>38100</xdr:colOff>
      <xdr:row>234</xdr:row>
      <xdr:rowOff>38100</xdr:rowOff>
    </xdr:to>
    <xdr:pic>
      <xdr:nvPicPr>
        <xdr:cNvPr id="591" name="Picture 590" descr="http://ebs.toyotavn.com.vn:8000/OA_HTML/cabo/images/t.gif">
          <a:extLst>
            <a:ext uri="{FF2B5EF4-FFF2-40B4-BE49-F238E27FC236}">
              <a16:creationId xmlns:a16="http://schemas.microsoft.com/office/drawing/2014/main" xmlns="" id="{00000000-0008-0000-1D00-00004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807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234</xdr:row>
      <xdr:rowOff>0</xdr:rowOff>
    </xdr:from>
    <xdr:to>
      <xdr:col>2</xdr:col>
      <xdr:colOff>152400</xdr:colOff>
      <xdr:row>234</xdr:row>
      <xdr:rowOff>152400</xdr:rowOff>
    </xdr:to>
    <xdr:pic>
      <xdr:nvPicPr>
        <xdr:cNvPr id="592" name="Picture 591" descr="http://ebs.toyotavn.com.vn:8000/OA_MEDIA/fwkhp_formsfunc.gif">
          <a:hlinkClick xmlns:r="http://schemas.openxmlformats.org/officeDocument/2006/relationships" r:id="rId172"/>
          <a:extLst>
            <a:ext uri="{FF2B5EF4-FFF2-40B4-BE49-F238E27FC236}">
              <a16:creationId xmlns:a16="http://schemas.microsoft.com/office/drawing/2014/main" xmlns="" id="{00000000-0008-0000-1D00-000050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80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234</xdr:row>
      <xdr:rowOff>0</xdr:rowOff>
    </xdr:from>
    <xdr:to>
      <xdr:col>2</xdr:col>
      <xdr:colOff>200025</xdr:colOff>
      <xdr:row>234</xdr:row>
      <xdr:rowOff>38100</xdr:rowOff>
    </xdr:to>
    <xdr:pic>
      <xdr:nvPicPr>
        <xdr:cNvPr id="593" name="Picture 592" descr="http://ebs.toyotavn.com.vn:8000/OA_HTML/cabo/images/t.gif">
          <a:extLst>
            <a:ext uri="{FF2B5EF4-FFF2-40B4-BE49-F238E27FC236}">
              <a16:creationId xmlns:a16="http://schemas.microsoft.com/office/drawing/2014/main" xmlns="" id="{00000000-0008-0000-1D00-00005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807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38100</xdr:colOff>
      <xdr:row>235</xdr:row>
      <xdr:rowOff>38100</xdr:rowOff>
    </xdr:to>
    <xdr:pic>
      <xdr:nvPicPr>
        <xdr:cNvPr id="594" name="Picture 593" descr="http://ebs.toyotavn.com.vn:8000/OA_HTML/cabo/images/t.gif">
          <a:extLst>
            <a:ext uri="{FF2B5EF4-FFF2-40B4-BE49-F238E27FC236}">
              <a16:creationId xmlns:a16="http://schemas.microsoft.com/office/drawing/2014/main" xmlns="" id="{00000000-0008-0000-1D00-00005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845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235</xdr:row>
      <xdr:rowOff>0</xdr:rowOff>
    </xdr:from>
    <xdr:to>
      <xdr:col>2</xdr:col>
      <xdr:colOff>152400</xdr:colOff>
      <xdr:row>235</xdr:row>
      <xdr:rowOff>152400</xdr:rowOff>
    </xdr:to>
    <xdr:pic>
      <xdr:nvPicPr>
        <xdr:cNvPr id="595" name="Picture 594" descr="http://ebs.toyotavn.com.vn:8000/OA_MEDIA/fwkhp_formsfunc.gif">
          <a:hlinkClick xmlns:r="http://schemas.openxmlformats.org/officeDocument/2006/relationships" r:id="rId173"/>
          <a:extLst>
            <a:ext uri="{FF2B5EF4-FFF2-40B4-BE49-F238E27FC236}">
              <a16:creationId xmlns:a16="http://schemas.microsoft.com/office/drawing/2014/main" xmlns="" id="{00000000-0008-0000-1D00-000053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84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235</xdr:row>
      <xdr:rowOff>0</xdr:rowOff>
    </xdr:from>
    <xdr:to>
      <xdr:col>2</xdr:col>
      <xdr:colOff>200025</xdr:colOff>
      <xdr:row>235</xdr:row>
      <xdr:rowOff>38100</xdr:rowOff>
    </xdr:to>
    <xdr:pic>
      <xdr:nvPicPr>
        <xdr:cNvPr id="596" name="Picture 595" descr="http://ebs.toyotavn.com.vn:8000/OA_HTML/cabo/images/t.gif">
          <a:extLst>
            <a:ext uri="{FF2B5EF4-FFF2-40B4-BE49-F238E27FC236}">
              <a16:creationId xmlns:a16="http://schemas.microsoft.com/office/drawing/2014/main" xmlns="" id="{00000000-0008-0000-1D00-00005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845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xdr:col>
      <xdr:colOff>38100</xdr:colOff>
      <xdr:row>236</xdr:row>
      <xdr:rowOff>38100</xdr:rowOff>
    </xdr:to>
    <xdr:pic>
      <xdr:nvPicPr>
        <xdr:cNvPr id="597" name="Picture 596" descr="http://ebs.toyotavn.com.vn:8000/OA_HTML/cabo/images/t.gif">
          <a:extLst>
            <a:ext uri="{FF2B5EF4-FFF2-40B4-BE49-F238E27FC236}">
              <a16:creationId xmlns:a16="http://schemas.microsoft.com/office/drawing/2014/main" xmlns="" id="{00000000-0008-0000-1D00-00005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864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236</xdr:row>
      <xdr:rowOff>0</xdr:rowOff>
    </xdr:from>
    <xdr:to>
      <xdr:col>2</xdr:col>
      <xdr:colOff>152400</xdr:colOff>
      <xdr:row>236</xdr:row>
      <xdr:rowOff>152400</xdr:rowOff>
    </xdr:to>
    <xdr:pic>
      <xdr:nvPicPr>
        <xdr:cNvPr id="598" name="Picture 597" descr="http://ebs.toyotavn.com.vn:8000/OA_MEDIA/fwkhp_formsfunc.gif">
          <a:hlinkClick xmlns:r="http://schemas.openxmlformats.org/officeDocument/2006/relationships" r:id="rId174"/>
          <a:extLst>
            <a:ext uri="{FF2B5EF4-FFF2-40B4-BE49-F238E27FC236}">
              <a16:creationId xmlns:a16="http://schemas.microsoft.com/office/drawing/2014/main" xmlns="" id="{00000000-0008-0000-1D00-000056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86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236</xdr:row>
      <xdr:rowOff>0</xdr:rowOff>
    </xdr:from>
    <xdr:to>
      <xdr:col>2</xdr:col>
      <xdr:colOff>200025</xdr:colOff>
      <xdr:row>236</xdr:row>
      <xdr:rowOff>38100</xdr:rowOff>
    </xdr:to>
    <xdr:pic>
      <xdr:nvPicPr>
        <xdr:cNvPr id="599" name="Picture 598" descr="http://ebs.toyotavn.com.vn:8000/OA_HTML/cabo/images/t.gif">
          <a:extLst>
            <a:ext uri="{FF2B5EF4-FFF2-40B4-BE49-F238E27FC236}">
              <a16:creationId xmlns:a16="http://schemas.microsoft.com/office/drawing/2014/main" xmlns="" id="{00000000-0008-0000-1D00-00005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864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95250</xdr:colOff>
      <xdr:row>237</xdr:row>
      <xdr:rowOff>95250</xdr:rowOff>
    </xdr:to>
    <xdr:pic>
      <xdr:nvPicPr>
        <xdr:cNvPr id="600" name="Picture 599" descr="http://ebs.toyotavn.com.vn:8000/OA_HTML/cabo/images/t.gif">
          <a:extLst>
            <a:ext uri="{FF2B5EF4-FFF2-40B4-BE49-F238E27FC236}">
              <a16:creationId xmlns:a16="http://schemas.microsoft.com/office/drawing/2014/main" xmlns="" id="{00000000-0008-0000-1D00-00005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9023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xdr:row>
      <xdr:rowOff>0</xdr:rowOff>
    </xdr:from>
    <xdr:to>
      <xdr:col>1</xdr:col>
      <xdr:colOff>38100</xdr:colOff>
      <xdr:row>238</xdr:row>
      <xdr:rowOff>38100</xdr:rowOff>
    </xdr:to>
    <xdr:pic>
      <xdr:nvPicPr>
        <xdr:cNvPr id="601" name="Picture 600" descr="http://ebs.toyotavn.com.vn:8000/OA_HTML/cabo/images/t.gif">
          <a:extLst>
            <a:ext uri="{FF2B5EF4-FFF2-40B4-BE49-F238E27FC236}">
              <a16:creationId xmlns:a16="http://schemas.microsoft.com/office/drawing/2014/main" xmlns="" id="{00000000-0008-0000-1D00-00005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921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1</xdr:col>
      <xdr:colOff>38100</xdr:colOff>
      <xdr:row>239</xdr:row>
      <xdr:rowOff>38100</xdr:rowOff>
    </xdr:to>
    <xdr:pic>
      <xdr:nvPicPr>
        <xdr:cNvPr id="602" name="Picture 601" descr="http://ebs.toyotavn.com.vn:8000/OA_HTML/cabo/images/t.gif">
          <a:extLst>
            <a:ext uri="{FF2B5EF4-FFF2-40B4-BE49-F238E27FC236}">
              <a16:creationId xmlns:a16="http://schemas.microsoft.com/office/drawing/2014/main" xmlns="" id="{00000000-0008-0000-1D00-00005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940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239</xdr:row>
      <xdr:rowOff>0</xdr:rowOff>
    </xdr:from>
    <xdr:to>
      <xdr:col>2</xdr:col>
      <xdr:colOff>152400</xdr:colOff>
      <xdr:row>239</xdr:row>
      <xdr:rowOff>152400</xdr:rowOff>
    </xdr:to>
    <xdr:pic>
      <xdr:nvPicPr>
        <xdr:cNvPr id="603" name="Picture 602" descr="http://ebs.toyotavn.com.vn:8000/OA_MEDIA/fwkhp_formsfunc.gif">
          <a:hlinkClick xmlns:r="http://schemas.openxmlformats.org/officeDocument/2006/relationships" r:id="rId175"/>
          <a:extLst>
            <a:ext uri="{FF2B5EF4-FFF2-40B4-BE49-F238E27FC236}">
              <a16:creationId xmlns:a16="http://schemas.microsoft.com/office/drawing/2014/main" xmlns="" id="{00000000-0008-0000-1D00-00005B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94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239</xdr:row>
      <xdr:rowOff>0</xdr:rowOff>
    </xdr:from>
    <xdr:to>
      <xdr:col>2</xdr:col>
      <xdr:colOff>200025</xdr:colOff>
      <xdr:row>239</xdr:row>
      <xdr:rowOff>38100</xdr:rowOff>
    </xdr:to>
    <xdr:pic>
      <xdr:nvPicPr>
        <xdr:cNvPr id="604" name="Picture 603" descr="http://ebs.toyotavn.com.vn:8000/OA_HTML/cabo/images/t.gif">
          <a:extLst>
            <a:ext uri="{FF2B5EF4-FFF2-40B4-BE49-F238E27FC236}">
              <a16:creationId xmlns:a16="http://schemas.microsoft.com/office/drawing/2014/main" xmlns="" id="{00000000-0008-0000-1D00-00005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940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38100</xdr:colOff>
      <xdr:row>240</xdr:row>
      <xdr:rowOff>38100</xdr:rowOff>
    </xdr:to>
    <xdr:pic>
      <xdr:nvPicPr>
        <xdr:cNvPr id="605" name="Picture 604" descr="http://ebs.toyotavn.com.vn:8000/OA_HTML/cabo/images/t.gif">
          <a:extLst>
            <a:ext uri="{FF2B5EF4-FFF2-40B4-BE49-F238E27FC236}">
              <a16:creationId xmlns:a16="http://schemas.microsoft.com/office/drawing/2014/main" xmlns="" id="{00000000-0008-0000-1D00-00005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997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240</xdr:row>
      <xdr:rowOff>0</xdr:rowOff>
    </xdr:from>
    <xdr:to>
      <xdr:col>2</xdr:col>
      <xdr:colOff>152400</xdr:colOff>
      <xdr:row>240</xdr:row>
      <xdr:rowOff>152400</xdr:rowOff>
    </xdr:to>
    <xdr:pic>
      <xdr:nvPicPr>
        <xdr:cNvPr id="606" name="Picture 605" descr="http://ebs.toyotavn.com.vn:8000/OA_MEDIA/fwkhp_formsfunc.gif">
          <a:hlinkClick xmlns:r="http://schemas.openxmlformats.org/officeDocument/2006/relationships" r:id="rId176"/>
          <a:extLst>
            <a:ext uri="{FF2B5EF4-FFF2-40B4-BE49-F238E27FC236}">
              <a16:creationId xmlns:a16="http://schemas.microsoft.com/office/drawing/2014/main" xmlns="" id="{00000000-0008-0000-1D00-00005E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0997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240</xdr:row>
      <xdr:rowOff>0</xdr:rowOff>
    </xdr:from>
    <xdr:to>
      <xdr:col>2</xdr:col>
      <xdr:colOff>200025</xdr:colOff>
      <xdr:row>240</xdr:row>
      <xdr:rowOff>38100</xdr:rowOff>
    </xdr:to>
    <xdr:pic>
      <xdr:nvPicPr>
        <xdr:cNvPr id="607" name="Picture 606" descr="http://ebs.toyotavn.com.vn:8000/OA_HTML/cabo/images/t.gif">
          <a:extLst>
            <a:ext uri="{FF2B5EF4-FFF2-40B4-BE49-F238E27FC236}">
              <a16:creationId xmlns:a16="http://schemas.microsoft.com/office/drawing/2014/main" xmlns="" id="{00000000-0008-0000-1D00-00005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0997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38100</xdr:colOff>
      <xdr:row>241</xdr:row>
      <xdr:rowOff>38100</xdr:rowOff>
    </xdr:to>
    <xdr:pic>
      <xdr:nvPicPr>
        <xdr:cNvPr id="608" name="Picture 607" descr="http://ebs.toyotavn.com.vn:8000/OA_HTML/cabo/images/t.gif">
          <a:extLst>
            <a:ext uri="{FF2B5EF4-FFF2-40B4-BE49-F238E27FC236}">
              <a16:creationId xmlns:a16="http://schemas.microsoft.com/office/drawing/2014/main" xmlns="" id="{00000000-0008-0000-1D00-00006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016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241</xdr:row>
      <xdr:rowOff>0</xdr:rowOff>
    </xdr:from>
    <xdr:to>
      <xdr:col>2</xdr:col>
      <xdr:colOff>152400</xdr:colOff>
      <xdr:row>241</xdr:row>
      <xdr:rowOff>152400</xdr:rowOff>
    </xdr:to>
    <xdr:pic>
      <xdr:nvPicPr>
        <xdr:cNvPr id="609" name="Picture 608" descr="http://ebs.toyotavn.com.vn:8000/OA_MEDIA/fwkhp_formsfunc.gif">
          <a:hlinkClick xmlns:r="http://schemas.openxmlformats.org/officeDocument/2006/relationships" r:id="rId177"/>
          <a:extLst>
            <a:ext uri="{FF2B5EF4-FFF2-40B4-BE49-F238E27FC236}">
              <a16:creationId xmlns:a16="http://schemas.microsoft.com/office/drawing/2014/main" xmlns="" id="{00000000-0008-0000-1D00-000061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016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241</xdr:row>
      <xdr:rowOff>0</xdr:rowOff>
    </xdr:from>
    <xdr:to>
      <xdr:col>2</xdr:col>
      <xdr:colOff>200025</xdr:colOff>
      <xdr:row>241</xdr:row>
      <xdr:rowOff>38100</xdr:rowOff>
    </xdr:to>
    <xdr:pic>
      <xdr:nvPicPr>
        <xdr:cNvPr id="610" name="Picture 609" descr="http://ebs.toyotavn.com.vn:8000/OA_HTML/cabo/images/t.gif">
          <a:extLst>
            <a:ext uri="{FF2B5EF4-FFF2-40B4-BE49-F238E27FC236}">
              <a16:creationId xmlns:a16="http://schemas.microsoft.com/office/drawing/2014/main" xmlns="" id="{00000000-0008-0000-1D00-00006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016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xdr:row>
      <xdr:rowOff>0</xdr:rowOff>
    </xdr:from>
    <xdr:to>
      <xdr:col>1</xdr:col>
      <xdr:colOff>38100</xdr:colOff>
      <xdr:row>242</xdr:row>
      <xdr:rowOff>38100</xdr:rowOff>
    </xdr:to>
    <xdr:pic>
      <xdr:nvPicPr>
        <xdr:cNvPr id="611" name="Picture 610" descr="http://ebs.toyotavn.com.vn:8000/OA_HTML/cabo/images/t.gif">
          <a:extLst>
            <a:ext uri="{FF2B5EF4-FFF2-40B4-BE49-F238E27FC236}">
              <a16:creationId xmlns:a16="http://schemas.microsoft.com/office/drawing/2014/main" xmlns="" id="{00000000-0008-0000-1D00-00006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035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242</xdr:row>
      <xdr:rowOff>0</xdr:rowOff>
    </xdr:from>
    <xdr:to>
      <xdr:col>2</xdr:col>
      <xdr:colOff>152400</xdr:colOff>
      <xdr:row>242</xdr:row>
      <xdr:rowOff>152400</xdr:rowOff>
    </xdr:to>
    <xdr:pic>
      <xdr:nvPicPr>
        <xdr:cNvPr id="612" name="Picture 611" descr="http://ebs.toyotavn.com.vn:8000/OA_MEDIA/fwkhp_formsfunc.gif">
          <a:hlinkClick xmlns:r="http://schemas.openxmlformats.org/officeDocument/2006/relationships" r:id="rId178"/>
          <a:extLst>
            <a:ext uri="{FF2B5EF4-FFF2-40B4-BE49-F238E27FC236}">
              <a16:creationId xmlns:a16="http://schemas.microsoft.com/office/drawing/2014/main" xmlns="" id="{00000000-0008-0000-1D00-000064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03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242</xdr:row>
      <xdr:rowOff>0</xdr:rowOff>
    </xdr:from>
    <xdr:to>
      <xdr:col>2</xdr:col>
      <xdr:colOff>200025</xdr:colOff>
      <xdr:row>242</xdr:row>
      <xdr:rowOff>38100</xdr:rowOff>
    </xdr:to>
    <xdr:pic>
      <xdr:nvPicPr>
        <xdr:cNvPr id="613" name="Picture 612" descr="http://ebs.toyotavn.com.vn:8000/OA_HTML/cabo/images/t.gif">
          <a:extLst>
            <a:ext uri="{FF2B5EF4-FFF2-40B4-BE49-F238E27FC236}">
              <a16:creationId xmlns:a16="http://schemas.microsoft.com/office/drawing/2014/main" xmlns="" id="{00000000-0008-0000-1D00-00006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035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1</xdr:col>
      <xdr:colOff>95250</xdr:colOff>
      <xdr:row>243</xdr:row>
      <xdr:rowOff>95250</xdr:rowOff>
    </xdr:to>
    <xdr:pic>
      <xdr:nvPicPr>
        <xdr:cNvPr id="614" name="Picture 613" descr="http://ebs.toyotavn.com.vn:8000/OA_HTML/cabo/images/t.gif">
          <a:extLst>
            <a:ext uri="{FF2B5EF4-FFF2-40B4-BE49-F238E27FC236}">
              <a16:creationId xmlns:a16="http://schemas.microsoft.com/office/drawing/2014/main" xmlns="" id="{00000000-0008-0000-1D00-00006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0737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xdr:row>
      <xdr:rowOff>0</xdr:rowOff>
    </xdr:from>
    <xdr:to>
      <xdr:col>1</xdr:col>
      <xdr:colOff>38100</xdr:colOff>
      <xdr:row>244</xdr:row>
      <xdr:rowOff>38100</xdr:rowOff>
    </xdr:to>
    <xdr:pic>
      <xdr:nvPicPr>
        <xdr:cNvPr id="615" name="Picture 614" descr="http://ebs.toyotavn.com.vn:8000/OA_HTML/cabo/images/t.gif">
          <a:extLst>
            <a:ext uri="{FF2B5EF4-FFF2-40B4-BE49-F238E27FC236}">
              <a16:creationId xmlns:a16="http://schemas.microsoft.com/office/drawing/2014/main" xmlns="" id="{00000000-0008-0000-1D00-00006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092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xdr:row>
      <xdr:rowOff>0</xdr:rowOff>
    </xdr:from>
    <xdr:to>
      <xdr:col>1</xdr:col>
      <xdr:colOff>38100</xdr:colOff>
      <xdr:row>245</xdr:row>
      <xdr:rowOff>38100</xdr:rowOff>
    </xdr:to>
    <xdr:pic>
      <xdr:nvPicPr>
        <xdr:cNvPr id="616" name="Picture 615" descr="http://ebs.toyotavn.com.vn:8000/OA_HTML/cabo/images/t.gif">
          <a:extLst>
            <a:ext uri="{FF2B5EF4-FFF2-40B4-BE49-F238E27FC236}">
              <a16:creationId xmlns:a16="http://schemas.microsoft.com/office/drawing/2014/main" xmlns="" id="{00000000-0008-0000-1D00-00006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13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245</xdr:row>
      <xdr:rowOff>0</xdr:rowOff>
    </xdr:from>
    <xdr:to>
      <xdr:col>2</xdr:col>
      <xdr:colOff>152400</xdr:colOff>
      <xdr:row>245</xdr:row>
      <xdr:rowOff>152400</xdr:rowOff>
    </xdr:to>
    <xdr:pic>
      <xdr:nvPicPr>
        <xdr:cNvPr id="617" name="Picture 616" descr="http://ebs.toyotavn.com.vn:8000/OA_MEDIA/fwkhp_formsfunc.gif">
          <a:hlinkClick xmlns:r="http://schemas.openxmlformats.org/officeDocument/2006/relationships" r:id="rId179"/>
          <a:extLst>
            <a:ext uri="{FF2B5EF4-FFF2-40B4-BE49-F238E27FC236}">
              <a16:creationId xmlns:a16="http://schemas.microsoft.com/office/drawing/2014/main" xmlns="" id="{00000000-0008-0000-1D00-00006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13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245</xdr:row>
      <xdr:rowOff>0</xdr:rowOff>
    </xdr:from>
    <xdr:to>
      <xdr:col>2</xdr:col>
      <xdr:colOff>200025</xdr:colOff>
      <xdr:row>245</xdr:row>
      <xdr:rowOff>38100</xdr:rowOff>
    </xdr:to>
    <xdr:pic>
      <xdr:nvPicPr>
        <xdr:cNvPr id="618" name="Picture 617" descr="http://ebs.toyotavn.com.vn:8000/OA_HTML/cabo/images/t.gif">
          <a:extLst>
            <a:ext uri="{FF2B5EF4-FFF2-40B4-BE49-F238E27FC236}">
              <a16:creationId xmlns:a16="http://schemas.microsoft.com/office/drawing/2014/main" xmlns="" id="{00000000-0008-0000-1D00-00006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130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xdr:row>
      <xdr:rowOff>0</xdr:rowOff>
    </xdr:from>
    <xdr:to>
      <xdr:col>1</xdr:col>
      <xdr:colOff>38100</xdr:colOff>
      <xdr:row>246</xdr:row>
      <xdr:rowOff>38100</xdr:rowOff>
    </xdr:to>
    <xdr:pic>
      <xdr:nvPicPr>
        <xdr:cNvPr id="619" name="Picture 618" descr="http://ebs.toyotavn.com.vn:8000/OA_HTML/cabo/images/t.gif">
          <a:extLst>
            <a:ext uri="{FF2B5EF4-FFF2-40B4-BE49-F238E27FC236}">
              <a16:creationId xmlns:a16="http://schemas.microsoft.com/office/drawing/2014/main" xmlns="" id="{00000000-0008-0000-1D00-00006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16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246</xdr:row>
      <xdr:rowOff>0</xdr:rowOff>
    </xdr:from>
    <xdr:to>
      <xdr:col>2</xdr:col>
      <xdr:colOff>152400</xdr:colOff>
      <xdr:row>246</xdr:row>
      <xdr:rowOff>152400</xdr:rowOff>
    </xdr:to>
    <xdr:pic>
      <xdr:nvPicPr>
        <xdr:cNvPr id="620" name="Picture 619" descr="http://ebs.toyotavn.com.vn:8000/OA_MEDIA/fwkhp_formsfunc.gif">
          <a:hlinkClick xmlns:r="http://schemas.openxmlformats.org/officeDocument/2006/relationships" r:id="rId180"/>
          <a:extLst>
            <a:ext uri="{FF2B5EF4-FFF2-40B4-BE49-F238E27FC236}">
              <a16:creationId xmlns:a16="http://schemas.microsoft.com/office/drawing/2014/main" xmlns="" id="{00000000-0008-0000-1D00-00006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16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246</xdr:row>
      <xdr:rowOff>0</xdr:rowOff>
    </xdr:from>
    <xdr:to>
      <xdr:col>2</xdr:col>
      <xdr:colOff>200025</xdr:colOff>
      <xdr:row>246</xdr:row>
      <xdr:rowOff>38100</xdr:rowOff>
    </xdr:to>
    <xdr:pic>
      <xdr:nvPicPr>
        <xdr:cNvPr id="621" name="Picture 620" descr="http://ebs.toyotavn.com.vn:8000/OA_HTML/cabo/images/t.gif">
          <a:extLst>
            <a:ext uri="{FF2B5EF4-FFF2-40B4-BE49-F238E27FC236}">
              <a16:creationId xmlns:a16="http://schemas.microsoft.com/office/drawing/2014/main" xmlns="" id="{00000000-0008-0000-1D00-00006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169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xdr:col>
      <xdr:colOff>38100</xdr:colOff>
      <xdr:row>247</xdr:row>
      <xdr:rowOff>38100</xdr:rowOff>
    </xdr:to>
    <xdr:pic>
      <xdr:nvPicPr>
        <xdr:cNvPr id="622" name="Picture 621" descr="http://ebs.toyotavn.com.vn:8000/OA_HTML/cabo/images/t.gif">
          <a:extLst>
            <a:ext uri="{FF2B5EF4-FFF2-40B4-BE49-F238E27FC236}">
              <a16:creationId xmlns:a16="http://schemas.microsoft.com/office/drawing/2014/main" xmlns="" id="{00000000-0008-0000-1D00-00006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207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247</xdr:row>
      <xdr:rowOff>0</xdr:rowOff>
    </xdr:from>
    <xdr:to>
      <xdr:col>2</xdr:col>
      <xdr:colOff>152400</xdr:colOff>
      <xdr:row>247</xdr:row>
      <xdr:rowOff>152400</xdr:rowOff>
    </xdr:to>
    <xdr:pic>
      <xdr:nvPicPr>
        <xdr:cNvPr id="623" name="Picture 622" descr="http://ebs.toyotavn.com.vn:8000/OA_MEDIA/fwkhp_formsfunc.gif">
          <a:hlinkClick xmlns:r="http://schemas.openxmlformats.org/officeDocument/2006/relationships" r:id="rId181"/>
          <a:extLst>
            <a:ext uri="{FF2B5EF4-FFF2-40B4-BE49-F238E27FC236}">
              <a16:creationId xmlns:a16="http://schemas.microsoft.com/office/drawing/2014/main" xmlns="" id="{00000000-0008-0000-1D00-00006F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20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247</xdr:row>
      <xdr:rowOff>0</xdr:rowOff>
    </xdr:from>
    <xdr:to>
      <xdr:col>2</xdr:col>
      <xdr:colOff>200025</xdr:colOff>
      <xdr:row>247</xdr:row>
      <xdr:rowOff>38100</xdr:rowOff>
    </xdr:to>
    <xdr:pic>
      <xdr:nvPicPr>
        <xdr:cNvPr id="624" name="Picture 623" descr="http://ebs.toyotavn.com.vn:8000/OA_HTML/cabo/images/t.gif">
          <a:extLst>
            <a:ext uri="{FF2B5EF4-FFF2-40B4-BE49-F238E27FC236}">
              <a16:creationId xmlns:a16="http://schemas.microsoft.com/office/drawing/2014/main" xmlns="" id="{00000000-0008-0000-1D00-00007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207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xdr:col>
      <xdr:colOff>38100</xdr:colOff>
      <xdr:row>248</xdr:row>
      <xdr:rowOff>38100</xdr:rowOff>
    </xdr:to>
    <xdr:pic>
      <xdr:nvPicPr>
        <xdr:cNvPr id="625" name="Picture 624" descr="http://ebs.toyotavn.com.vn:8000/OA_HTML/cabo/images/t.gif">
          <a:extLst>
            <a:ext uri="{FF2B5EF4-FFF2-40B4-BE49-F238E27FC236}">
              <a16:creationId xmlns:a16="http://schemas.microsoft.com/office/drawing/2014/main" xmlns="" id="{00000000-0008-0000-1D00-00007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245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248</xdr:row>
      <xdr:rowOff>0</xdr:rowOff>
    </xdr:from>
    <xdr:to>
      <xdr:col>2</xdr:col>
      <xdr:colOff>152400</xdr:colOff>
      <xdr:row>248</xdr:row>
      <xdr:rowOff>152400</xdr:rowOff>
    </xdr:to>
    <xdr:pic>
      <xdr:nvPicPr>
        <xdr:cNvPr id="626" name="Picture 625" descr="http://ebs.toyotavn.com.vn:8000/OA_MEDIA/fwkhp_formsfunc.gif">
          <a:hlinkClick xmlns:r="http://schemas.openxmlformats.org/officeDocument/2006/relationships" r:id="rId182"/>
          <a:extLst>
            <a:ext uri="{FF2B5EF4-FFF2-40B4-BE49-F238E27FC236}">
              <a16:creationId xmlns:a16="http://schemas.microsoft.com/office/drawing/2014/main" xmlns="" id="{00000000-0008-0000-1D00-00007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24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248</xdr:row>
      <xdr:rowOff>0</xdr:rowOff>
    </xdr:from>
    <xdr:to>
      <xdr:col>2</xdr:col>
      <xdr:colOff>200025</xdr:colOff>
      <xdr:row>248</xdr:row>
      <xdr:rowOff>38100</xdr:rowOff>
    </xdr:to>
    <xdr:pic>
      <xdr:nvPicPr>
        <xdr:cNvPr id="627" name="Picture 626" descr="http://ebs.toyotavn.com.vn:8000/OA_HTML/cabo/images/t.gif">
          <a:extLst>
            <a:ext uri="{FF2B5EF4-FFF2-40B4-BE49-F238E27FC236}">
              <a16:creationId xmlns:a16="http://schemas.microsoft.com/office/drawing/2014/main" xmlns="" id="{00000000-0008-0000-1D00-00007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245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xdr:col>
      <xdr:colOff>38100</xdr:colOff>
      <xdr:row>249</xdr:row>
      <xdr:rowOff>38100</xdr:rowOff>
    </xdr:to>
    <xdr:pic>
      <xdr:nvPicPr>
        <xdr:cNvPr id="628" name="Picture 627" descr="http://ebs.toyotavn.com.vn:8000/OA_HTML/cabo/images/t.gif">
          <a:extLst>
            <a:ext uri="{FF2B5EF4-FFF2-40B4-BE49-F238E27FC236}">
              <a16:creationId xmlns:a16="http://schemas.microsoft.com/office/drawing/2014/main" xmlns="" id="{00000000-0008-0000-1D00-00007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283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249</xdr:row>
      <xdr:rowOff>0</xdr:rowOff>
    </xdr:from>
    <xdr:to>
      <xdr:col>2</xdr:col>
      <xdr:colOff>152400</xdr:colOff>
      <xdr:row>249</xdr:row>
      <xdr:rowOff>152400</xdr:rowOff>
    </xdr:to>
    <xdr:pic>
      <xdr:nvPicPr>
        <xdr:cNvPr id="629" name="Picture 628" descr="http://ebs.toyotavn.com.vn:8000/OA_MEDIA/fwkhp_formsfunc.gif">
          <a:hlinkClick xmlns:r="http://schemas.openxmlformats.org/officeDocument/2006/relationships" r:id="rId183"/>
          <a:extLst>
            <a:ext uri="{FF2B5EF4-FFF2-40B4-BE49-F238E27FC236}">
              <a16:creationId xmlns:a16="http://schemas.microsoft.com/office/drawing/2014/main" xmlns="" id="{00000000-0008-0000-1D00-00007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28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249</xdr:row>
      <xdr:rowOff>0</xdr:rowOff>
    </xdr:from>
    <xdr:to>
      <xdr:col>2</xdr:col>
      <xdr:colOff>200025</xdr:colOff>
      <xdr:row>249</xdr:row>
      <xdr:rowOff>38100</xdr:rowOff>
    </xdr:to>
    <xdr:pic>
      <xdr:nvPicPr>
        <xdr:cNvPr id="630" name="Picture 629" descr="http://ebs.toyotavn.com.vn:8000/OA_HTML/cabo/images/t.gif">
          <a:extLst>
            <a:ext uri="{FF2B5EF4-FFF2-40B4-BE49-F238E27FC236}">
              <a16:creationId xmlns:a16="http://schemas.microsoft.com/office/drawing/2014/main" xmlns="" id="{00000000-0008-0000-1D00-00007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283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1</xdr:col>
      <xdr:colOff>38100</xdr:colOff>
      <xdr:row>250</xdr:row>
      <xdr:rowOff>38100</xdr:rowOff>
    </xdr:to>
    <xdr:pic>
      <xdr:nvPicPr>
        <xdr:cNvPr id="631" name="Picture 630" descr="http://ebs.toyotavn.com.vn:8000/OA_HTML/cabo/images/t.gif">
          <a:extLst>
            <a:ext uri="{FF2B5EF4-FFF2-40B4-BE49-F238E27FC236}">
              <a16:creationId xmlns:a16="http://schemas.microsoft.com/office/drawing/2014/main" xmlns="" id="{00000000-0008-0000-1D00-00007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32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250</xdr:row>
      <xdr:rowOff>0</xdr:rowOff>
    </xdr:from>
    <xdr:to>
      <xdr:col>2</xdr:col>
      <xdr:colOff>152400</xdr:colOff>
      <xdr:row>250</xdr:row>
      <xdr:rowOff>152400</xdr:rowOff>
    </xdr:to>
    <xdr:pic>
      <xdr:nvPicPr>
        <xdr:cNvPr id="632" name="Picture 631" descr="http://ebs.toyotavn.com.vn:8000/OA_MEDIA/fwkhp_formsfunc.gif">
          <a:hlinkClick xmlns:r="http://schemas.openxmlformats.org/officeDocument/2006/relationships" r:id="rId184"/>
          <a:extLst>
            <a:ext uri="{FF2B5EF4-FFF2-40B4-BE49-F238E27FC236}">
              <a16:creationId xmlns:a16="http://schemas.microsoft.com/office/drawing/2014/main" xmlns="" id="{00000000-0008-0000-1D00-000078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32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250</xdr:row>
      <xdr:rowOff>0</xdr:rowOff>
    </xdr:from>
    <xdr:to>
      <xdr:col>2</xdr:col>
      <xdr:colOff>200025</xdr:colOff>
      <xdr:row>250</xdr:row>
      <xdr:rowOff>38100</xdr:rowOff>
    </xdr:to>
    <xdr:pic>
      <xdr:nvPicPr>
        <xdr:cNvPr id="633" name="Picture 632" descr="http://ebs.toyotavn.com.vn:8000/OA_HTML/cabo/images/t.gif">
          <a:extLst>
            <a:ext uri="{FF2B5EF4-FFF2-40B4-BE49-F238E27FC236}">
              <a16:creationId xmlns:a16="http://schemas.microsoft.com/office/drawing/2014/main" xmlns="" id="{00000000-0008-0000-1D00-00007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321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xdr:row>
      <xdr:rowOff>0</xdr:rowOff>
    </xdr:from>
    <xdr:to>
      <xdr:col>1</xdr:col>
      <xdr:colOff>38100</xdr:colOff>
      <xdr:row>251</xdr:row>
      <xdr:rowOff>38100</xdr:rowOff>
    </xdr:to>
    <xdr:pic>
      <xdr:nvPicPr>
        <xdr:cNvPr id="634" name="Picture 633" descr="http://ebs.toyotavn.com.vn:8000/OA_HTML/cabo/images/t.gif">
          <a:extLst>
            <a:ext uri="{FF2B5EF4-FFF2-40B4-BE49-F238E27FC236}">
              <a16:creationId xmlns:a16="http://schemas.microsoft.com/office/drawing/2014/main" xmlns="" id="{00000000-0008-0000-1D00-00007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43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251</xdr:row>
      <xdr:rowOff>0</xdr:rowOff>
    </xdr:from>
    <xdr:to>
      <xdr:col>2</xdr:col>
      <xdr:colOff>152400</xdr:colOff>
      <xdr:row>251</xdr:row>
      <xdr:rowOff>152400</xdr:rowOff>
    </xdr:to>
    <xdr:pic>
      <xdr:nvPicPr>
        <xdr:cNvPr id="635" name="Picture 634" descr="http://ebs.toyotavn.com.vn:8000/OA_MEDIA/fwkhp_formsfunc.gif">
          <a:hlinkClick xmlns:r="http://schemas.openxmlformats.org/officeDocument/2006/relationships" r:id="rId185"/>
          <a:extLst>
            <a:ext uri="{FF2B5EF4-FFF2-40B4-BE49-F238E27FC236}">
              <a16:creationId xmlns:a16="http://schemas.microsoft.com/office/drawing/2014/main" xmlns="" id="{00000000-0008-0000-1D00-00007B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43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251</xdr:row>
      <xdr:rowOff>0</xdr:rowOff>
    </xdr:from>
    <xdr:to>
      <xdr:col>2</xdr:col>
      <xdr:colOff>200025</xdr:colOff>
      <xdr:row>251</xdr:row>
      <xdr:rowOff>38100</xdr:rowOff>
    </xdr:to>
    <xdr:pic>
      <xdr:nvPicPr>
        <xdr:cNvPr id="636" name="Picture 635" descr="http://ebs.toyotavn.com.vn:8000/OA_HTML/cabo/images/t.gif">
          <a:extLst>
            <a:ext uri="{FF2B5EF4-FFF2-40B4-BE49-F238E27FC236}">
              <a16:creationId xmlns:a16="http://schemas.microsoft.com/office/drawing/2014/main" xmlns="" id="{00000000-0008-0000-1D00-00007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435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xdr:row>
      <xdr:rowOff>0</xdr:rowOff>
    </xdr:from>
    <xdr:to>
      <xdr:col>1</xdr:col>
      <xdr:colOff>38100</xdr:colOff>
      <xdr:row>252</xdr:row>
      <xdr:rowOff>38100</xdr:rowOff>
    </xdr:to>
    <xdr:pic>
      <xdr:nvPicPr>
        <xdr:cNvPr id="637" name="Picture 636" descr="http://ebs.toyotavn.com.vn:8000/OA_HTML/cabo/images/t.gif">
          <a:extLst>
            <a:ext uri="{FF2B5EF4-FFF2-40B4-BE49-F238E27FC236}">
              <a16:creationId xmlns:a16="http://schemas.microsoft.com/office/drawing/2014/main" xmlns="" id="{00000000-0008-0000-1D00-00007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473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252</xdr:row>
      <xdr:rowOff>0</xdr:rowOff>
    </xdr:from>
    <xdr:to>
      <xdr:col>2</xdr:col>
      <xdr:colOff>152400</xdr:colOff>
      <xdr:row>252</xdr:row>
      <xdr:rowOff>152400</xdr:rowOff>
    </xdr:to>
    <xdr:pic>
      <xdr:nvPicPr>
        <xdr:cNvPr id="638" name="Picture 637" descr="http://ebs.toyotavn.com.vn:8000/OA_MEDIA/fwkhp_formsfunc.gif">
          <a:hlinkClick xmlns:r="http://schemas.openxmlformats.org/officeDocument/2006/relationships" r:id="rId186"/>
          <a:extLst>
            <a:ext uri="{FF2B5EF4-FFF2-40B4-BE49-F238E27FC236}">
              <a16:creationId xmlns:a16="http://schemas.microsoft.com/office/drawing/2014/main" xmlns="" id="{00000000-0008-0000-1D00-00007E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47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252</xdr:row>
      <xdr:rowOff>0</xdr:rowOff>
    </xdr:from>
    <xdr:to>
      <xdr:col>2</xdr:col>
      <xdr:colOff>200025</xdr:colOff>
      <xdr:row>252</xdr:row>
      <xdr:rowOff>38100</xdr:rowOff>
    </xdr:to>
    <xdr:pic>
      <xdr:nvPicPr>
        <xdr:cNvPr id="639" name="Picture 638" descr="http://ebs.toyotavn.com.vn:8000/OA_HTML/cabo/images/t.gif">
          <a:extLst>
            <a:ext uri="{FF2B5EF4-FFF2-40B4-BE49-F238E27FC236}">
              <a16:creationId xmlns:a16="http://schemas.microsoft.com/office/drawing/2014/main" xmlns="" id="{00000000-0008-0000-1D00-00007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473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xdr:row>
      <xdr:rowOff>0</xdr:rowOff>
    </xdr:from>
    <xdr:to>
      <xdr:col>1</xdr:col>
      <xdr:colOff>38100</xdr:colOff>
      <xdr:row>253</xdr:row>
      <xdr:rowOff>38100</xdr:rowOff>
    </xdr:to>
    <xdr:pic>
      <xdr:nvPicPr>
        <xdr:cNvPr id="640" name="Picture 639" descr="http://ebs.toyotavn.com.vn:8000/OA_HTML/cabo/images/t.gif">
          <a:extLst>
            <a:ext uri="{FF2B5EF4-FFF2-40B4-BE49-F238E27FC236}">
              <a16:creationId xmlns:a16="http://schemas.microsoft.com/office/drawing/2014/main" xmlns="" id="{00000000-0008-0000-1D00-00008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511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253</xdr:row>
      <xdr:rowOff>0</xdr:rowOff>
    </xdr:from>
    <xdr:to>
      <xdr:col>2</xdr:col>
      <xdr:colOff>152400</xdr:colOff>
      <xdr:row>253</xdr:row>
      <xdr:rowOff>152400</xdr:rowOff>
    </xdr:to>
    <xdr:pic>
      <xdr:nvPicPr>
        <xdr:cNvPr id="641" name="Picture 640" descr="http://ebs.toyotavn.com.vn:8000/OA_MEDIA/fwkhp_formsfunc.gif">
          <a:hlinkClick xmlns:r="http://schemas.openxmlformats.org/officeDocument/2006/relationships" r:id="rId187"/>
          <a:extLst>
            <a:ext uri="{FF2B5EF4-FFF2-40B4-BE49-F238E27FC236}">
              <a16:creationId xmlns:a16="http://schemas.microsoft.com/office/drawing/2014/main" xmlns="" id="{00000000-0008-0000-1D00-000081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51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253</xdr:row>
      <xdr:rowOff>0</xdr:rowOff>
    </xdr:from>
    <xdr:to>
      <xdr:col>2</xdr:col>
      <xdr:colOff>200025</xdr:colOff>
      <xdr:row>253</xdr:row>
      <xdr:rowOff>38100</xdr:rowOff>
    </xdr:to>
    <xdr:pic>
      <xdr:nvPicPr>
        <xdr:cNvPr id="642" name="Picture 641" descr="http://ebs.toyotavn.com.vn:8000/OA_HTML/cabo/images/t.gif">
          <a:extLst>
            <a:ext uri="{FF2B5EF4-FFF2-40B4-BE49-F238E27FC236}">
              <a16:creationId xmlns:a16="http://schemas.microsoft.com/office/drawing/2014/main" xmlns="" id="{00000000-0008-0000-1D00-00008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511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1</xdr:col>
      <xdr:colOff>38100</xdr:colOff>
      <xdr:row>254</xdr:row>
      <xdr:rowOff>38100</xdr:rowOff>
    </xdr:to>
    <xdr:pic>
      <xdr:nvPicPr>
        <xdr:cNvPr id="643" name="Picture 642" descr="http://ebs.toyotavn.com.vn:8000/OA_HTML/cabo/images/t.gif">
          <a:extLst>
            <a:ext uri="{FF2B5EF4-FFF2-40B4-BE49-F238E27FC236}">
              <a16:creationId xmlns:a16="http://schemas.microsoft.com/office/drawing/2014/main" xmlns="" id="{00000000-0008-0000-1D00-00008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56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254</xdr:row>
      <xdr:rowOff>0</xdr:rowOff>
    </xdr:from>
    <xdr:to>
      <xdr:col>2</xdr:col>
      <xdr:colOff>152400</xdr:colOff>
      <xdr:row>254</xdr:row>
      <xdr:rowOff>152400</xdr:rowOff>
    </xdr:to>
    <xdr:pic>
      <xdr:nvPicPr>
        <xdr:cNvPr id="644" name="Picture 643" descr="http://ebs.toyotavn.com.vn:8000/OA_MEDIA/fwkhp_formsfunc.gif">
          <a:hlinkClick xmlns:r="http://schemas.openxmlformats.org/officeDocument/2006/relationships" r:id="rId188"/>
          <a:extLst>
            <a:ext uri="{FF2B5EF4-FFF2-40B4-BE49-F238E27FC236}">
              <a16:creationId xmlns:a16="http://schemas.microsoft.com/office/drawing/2014/main" xmlns="" id="{00000000-0008-0000-1D00-000084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569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254</xdr:row>
      <xdr:rowOff>0</xdr:rowOff>
    </xdr:from>
    <xdr:to>
      <xdr:col>2</xdr:col>
      <xdr:colOff>200025</xdr:colOff>
      <xdr:row>254</xdr:row>
      <xdr:rowOff>38100</xdr:rowOff>
    </xdr:to>
    <xdr:pic>
      <xdr:nvPicPr>
        <xdr:cNvPr id="645" name="Picture 644" descr="http://ebs.toyotavn.com.vn:8000/OA_HTML/cabo/images/t.gif">
          <a:extLst>
            <a:ext uri="{FF2B5EF4-FFF2-40B4-BE49-F238E27FC236}">
              <a16:creationId xmlns:a16="http://schemas.microsoft.com/office/drawing/2014/main" xmlns="" id="{00000000-0008-0000-1D00-00008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569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38100</xdr:colOff>
      <xdr:row>255</xdr:row>
      <xdr:rowOff>38100</xdr:rowOff>
    </xdr:to>
    <xdr:pic>
      <xdr:nvPicPr>
        <xdr:cNvPr id="646" name="Picture 645" descr="http://ebs.toyotavn.com.vn:8000/OA_HTML/cabo/images/t.gif">
          <a:extLst>
            <a:ext uri="{FF2B5EF4-FFF2-40B4-BE49-F238E27FC236}">
              <a16:creationId xmlns:a16="http://schemas.microsoft.com/office/drawing/2014/main" xmlns="" id="{00000000-0008-0000-1D00-00008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645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255</xdr:row>
      <xdr:rowOff>0</xdr:rowOff>
    </xdr:from>
    <xdr:to>
      <xdr:col>2</xdr:col>
      <xdr:colOff>152400</xdr:colOff>
      <xdr:row>255</xdr:row>
      <xdr:rowOff>152400</xdr:rowOff>
    </xdr:to>
    <xdr:pic>
      <xdr:nvPicPr>
        <xdr:cNvPr id="647" name="Picture 646" descr="http://ebs.toyotavn.com.vn:8000/OA_MEDIA/fwkhp_formsfunc.gif">
          <a:hlinkClick xmlns:r="http://schemas.openxmlformats.org/officeDocument/2006/relationships" r:id="rId189"/>
          <a:extLst>
            <a:ext uri="{FF2B5EF4-FFF2-40B4-BE49-F238E27FC236}">
              <a16:creationId xmlns:a16="http://schemas.microsoft.com/office/drawing/2014/main" xmlns="" id="{00000000-0008-0000-1D00-000087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64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255</xdr:row>
      <xdr:rowOff>0</xdr:rowOff>
    </xdr:from>
    <xdr:to>
      <xdr:col>2</xdr:col>
      <xdr:colOff>200025</xdr:colOff>
      <xdr:row>255</xdr:row>
      <xdr:rowOff>38100</xdr:rowOff>
    </xdr:to>
    <xdr:pic>
      <xdr:nvPicPr>
        <xdr:cNvPr id="648" name="Picture 647" descr="http://ebs.toyotavn.com.vn:8000/OA_HTML/cabo/images/t.gif">
          <a:extLst>
            <a:ext uri="{FF2B5EF4-FFF2-40B4-BE49-F238E27FC236}">
              <a16:creationId xmlns:a16="http://schemas.microsoft.com/office/drawing/2014/main" xmlns="" id="{00000000-0008-0000-1D00-00008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645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38100</xdr:colOff>
      <xdr:row>256</xdr:row>
      <xdr:rowOff>38100</xdr:rowOff>
    </xdr:to>
    <xdr:pic>
      <xdr:nvPicPr>
        <xdr:cNvPr id="649" name="Picture 648" descr="http://ebs.toyotavn.com.vn:8000/OA_HTML/cabo/images/t.gif">
          <a:extLst>
            <a:ext uri="{FF2B5EF4-FFF2-40B4-BE49-F238E27FC236}">
              <a16:creationId xmlns:a16="http://schemas.microsoft.com/office/drawing/2014/main" xmlns="" id="{00000000-0008-0000-1D00-00008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683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256</xdr:row>
      <xdr:rowOff>0</xdr:rowOff>
    </xdr:from>
    <xdr:to>
      <xdr:col>2</xdr:col>
      <xdr:colOff>152400</xdr:colOff>
      <xdr:row>256</xdr:row>
      <xdr:rowOff>152400</xdr:rowOff>
    </xdr:to>
    <xdr:pic>
      <xdr:nvPicPr>
        <xdr:cNvPr id="650" name="Picture 649" descr="http://ebs.toyotavn.com.vn:8000/OA_MEDIA/fwkhp_formsfunc.gif">
          <a:hlinkClick xmlns:r="http://schemas.openxmlformats.org/officeDocument/2006/relationships" r:id="rId190"/>
          <a:extLst>
            <a:ext uri="{FF2B5EF4-FFF2-40B4-BE49-F238E27FC236}">
              <a16:creationId xmlns:a16="http://schemas.microsoft.com/office/drawing/2014/main" xmlns="" id="{00000000-0008-0000-1D00-00008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683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256</xdr:row>
      <xdr:rowOff>0</xdr:rowOff>
    </xdr:from>
    <xdr:to>
      <xdr:col>2</xdr:col>
      <xdr:colOff>200025</xdr:colOff>
      <xdr:row>256</xdr:row>
      <xdr:rowOff>38100</xdr:rowOff>
    </xdr:to>
    <xdr:pic>
      <xdr:nvPicPr>
        <xdr:cNvPr id="651" name="Picture 650" descr="http://ebs.toyotavn.com.vn:8000/OA_HTML/cabo/images/t.gif">
          <a:extLst>
            <a:ext uri="{FF2B5EF4-FFF2-40B4-BE49-F238E27FC236}">
              <a16:creationId xmlns:a16="http://schemas.microsoft.com/office/drawing/2014/main" xmlns="" id="{00000000-0008-0000-1D00-00008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683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xdr:col>
      <xdr:colOff>38100</xdr:colOff>
      <xdr:row>257</xdr:row>
      <xdr:rowOff>38100</xdr:rowOff>
    </xdr:to>
    <xdr:pic>
      <xdr:nvPicPr>
        <xdr:cNvPr id="652" name="Picture 651" descr="http://ebs.toyotavn.com.vn:8000/OA_HTML/cabo/images/t.gif">
          <a:extLst>
            <a:ext uri="{FF2B5EF4-FFF2-40B4-BE49-F238E27FC236}">
              <a16:creationId xmlns:a16="http://schemas.microsoft.com/office/drawing/2014/main" xmlns="" id="{00000000-0008-0000-1D00-00008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759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257</xdr:row>
      <xdr:rowOff>0</xdr:rowOff>
    </xdr:from>
    <xdr:to>
      <xdr:col>2</xdr:col>
      <xdr:colOff>152400</xdr:colOff>
      <xdr:row>257</xdr:row>
      <xdr:rowOff>152400</xdr:rowOff>
    </xdr:to>
    <xdr:pic>
      <xdr:nvPicPr>
        <xdr:cNvPr id="653" name="Picture 652" descr="http://ebs.toyotavn.com.vn:8000/OA_MEDIA/fwkhp_formsfunc.gif">
          <a:hlinkClick xmlns:r="http://schemas.openxmlformats.org/officeDocument/2006/relationships" r:id="rId191"/>
          <a:extLst>
            <a:ext uri="{FF2B5EF4-FFF2-40B4-BE49-F238E27FC236}">
              <a16:creationId xmlns:a16="http://schemas.microsoft.com/office/drawing/2014/main" xmlns="" id="{00000000-0008-0000-1D00-00008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75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257</xdr:row>
      <xdr:rowOff>0</xdr:rowOff>
    </xdr:from>
    <xdr:to>
      <xdr:col>2</xdr:col>
      <xdr:colOff>200025</xdr:colOff>
      <xdr:row>257</xdr:row>
      <xdr:rowOff>38100</xdr:rowOff>
    </xdr:to>
    <xdr:pic>
      <xdr:nvPicPr>
        <xdr:cNvPr id="654" name="Picture 653" descr="http://ebs.toyotavn.com.vn:8000/OA_HTML/cabo/images/t.gif">
          <a:extLst>
            <a:ext uri="{FF2B5EF4-FFF2-40B4-BE49-F238E27FC236}">
              <a16:creationId xmlns:a16="http://schemas.microsoft.com/office/drawing/2014/main" xmlns="" id="{00000000-0008-0000-1D00-00008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759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xdr:row>
      <xdr:rowOff>0</xdr:rowOff>
    </xdr:from>
    <xdr:to>
      <xdr:col>1</xdr:col>
      <xdr:colOff>38100</xdr:colOff>
      <xdr:row>258</xdr:row>
      <xdr:rowOff>38100</xdr:rowOff>
    </xdr:to>
    <xdr:pic>
      <xdr:nvPicPr>
        <xdr:cNvPr id="655" name="Picture 654" descr="http://ebs.toyotavn.com.vn:8000/OA_HTML/cabo/images/t.gif">
          <a:extLst>
            <a:ext uri="{FF2B5EF4-FFF2-40B4-BE49-F238E27FC236}">
              <a16:creationId xmlns:a16="http://schemas.microsoft.com/office/drawing/2014/main" xmlns="" id="{00000000-0008-0000-1D00-00008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835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258</xdr:row>
      <xdr:rowOff>0</xdr:rowOff>
    </xdr:from>
    <xdr:to>
      <xdr:col>2</xdr:col>
      <xdr:colOff>152400</xdr:colOff>
      <xdr:row>258</xdr:row>
      <xdr:rowOff>152400</xdr:rowOff>
    </xdr:to>
    <xdr:pic>
      <xdr:nvPicPr>
        <xdr:cNvPr id="656" name="Picture 655" descr="http://ebs.toyotavn.com.vn:8000/OA_MEDIA/fwkhp_formsfunc.gif">
          <a:hlinkClick xmlns:r="http://schemas.openxmlformats.org/officeDocument/2006/relationships" r:id="rId192"/>
          <a:extLst>
            <a:ext uri="{FF2B5EF4-FFF2-40B4-BE49-F238E27FC236}">
              <a16:creationId xmlns:a16="http://schemas.microsoft.com/office/drawing/2014/main" xmlns="" id="{00000000-0008-0000-1D00-000090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835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258</xdr:row>
      <xdr:rowOff>0</xdr:rowOff>
    </xdr:from>
    <xdr:to>
      <xdr:col>2</xdr:col>
      <xdr:colOff>200025</xdr:colOff>
      <xdr:row>258</xdr:row>
      <xdr:rowOff>38100</xdr:rowOff>
    </xdr:to>
    <xdr:pic>
      <xdr:nvPicPr>
        <xdr:cNvPr id="657" name="Picture 656" descr="http://ebs.toyotavn.com.vn:8000/OA_HTML/cabo/images/t.gif">
          <a:extLst>
            <a:ext uri="{FF2B5EF4-FFF2-40B4-BE49-F238E27FC236}">
              <a16:creationId xmlns:a16="http://schemas.microsoft.com/office/drawing/2014/main" xmlns="" id="{00000000-0008-0000-1D00-00009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835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1</xdr:col>
      <xdr:colOff>38100</xdr:colOff>
      <xdr:row>259</xdr:row>
      <xdr:rowOff>38100</xdr:rowOff>
    </xdr:to>
    <xdr:pic>
      <xdr:nvPicPr>
        <xdr:cNvPr id="658" name="Picture 657" descr="http://ebs.toyotavn.com.vn:8000/OA_HTML/cabo/images/t.gif">
          <a:extLst>
            <a:ext uri="{FF2B5EF4-FFF2-40B4-BE49-F238E27FC236}">
              <a16:creationId xmlns:a16="http://schemas.microsoft.com/office/drawing/2014/main" xmlns="" id="{00000000-0008-0000-1D00-00009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892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259</xdr:row>
      <xdr:rowOff>0</xdr:rowOff>
    </xdr:from>
    <xdr:to>
      <xdr:col>2</xdr:col>
      <xdr:colOff>152400</xdr:colOff>
      <xdr:row>259</xdr:row>
      <xdr:rowOff>152400</xdr:rowOff>
    </xdr:to>
    <xdr:pic>
      <xdr:nvPicPr>
        <xdr:cNvPr id="659" name="Picture 658" descr="http://ebs.toyotavn.com.vn:8000/OA_MEDIA/fwkhp_formsfunc.gif">
          <a:hlinkClick xmlns:r="http://schemas.openxmlformats.org/officeDocument/2006/relationships" r:id="rId193"/>
          <a:extLst>
            <a:ext uri="{FF2B5EF4-FFF2-40B4-BE49-F238E27FC236}">
              <a16:creationId xmlns:a16="http://schemas.microsoft.com/office/drawing/2014/main" xmlns="" id="{00000000-0008-0000-1D00-000093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892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259</xdr:row>
      <xdr:rowOff>0</xdr:rowOff>
    </xdr:from>
    <xdr:to>
      <xdr:col>2</xdr:col>
      <xdr:colOff>200025</xdr:colOff>
      <xdr:row>259</xdr:row>
      <xdr:rowOff>38100</xdr:rowOff>
    </xdr:to>
    <xdr:pic>
      <xdr:nvPicPr>
        <xdr:cNvPr id="660" name="Picture 659" descr="http://ebs.toyotavn.com.vn:8000/OA_HTML/cabo/images/t.gif">
          <a:extLst>
            <a:ext uri="{FF2B5EF4-FFF2-40B4-BE49-F238E27FC236}">
              <a16:creationId xmlns:a16="http://schemas.microsoft.com/office/drawing/2014/main" xmlns="" id="{00000000-0008-0000-1D00-00009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892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xdr:row>
      <xdr:rowOff>0</xdr:rowOff>
    </xdr:from>
    <xdr:to>
      <xdr:col>1</xdr:col>
      <xdr:colOff>38100</xdr:colOff>
      <xdr:row>260</xdr:row>
      <xdr:rowOff>38100</xdr:rowOff>
    </xdr:to>
    <xdr:pic>
      <xdr:nvPicPr>
        <xdr:cNvPr id="661" name="Picture 660" descr="http://ebs.toyotavn.com.vn:8000/OA_HTML/cabo/images/t.gif">
          <a:extLst>
            <a:ext uri="{FF2B5EF4-FFF2-40B4-BE49-F238E27FC236}">
              <a16:creationId xmlns:a16="http://schemas.microsoft.com/office/drawing/2014/main" xmlns="" id="{00000000-0008-0000-1D00-00009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969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260</xdr:row>
      <xdr:rowOff>0</xdr:rowOff>
    </xdr:from>
    <xdr:to>
      <xdr:col>2</xdr:col>
      <xdr:colOff>152400</xdr:colOff>
      <xdr:row>260</xdr:row>
      <xdr:rowOff>152400</xdr:rowOff>
    </xdr:to>
    <xdr:pic>
      <xdr:nvPicPr>
        <xdr:cNvPr id="662" name="Picture 661" descr="http://ebs.toyotavn.com.vn:8000/OA_MEDIA/fwkhp_formsfunc.gif">
          <a:hlinkClick xmlns:r="http://schemas.openxmlformats.org/officeDocument/2006/relationships" r:id="rId194"/>
          <a:extLst>
            <a:ext uri="{FF2B5EF4-FFF2-40B4-BE49-F238E27FC236}">
              <a16:creationId xmlns:a16="http://schemas.microsoft.com/office/drawing/2014/main" xmlns="" id="{00000000-0008-0000-1D00-000096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196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260</xdr:row>
      <xdr:rowOff>0</xdr:rowOff>
    </xdr:from>
    <xdr:to>
      <xdr:col>2</xdr:col>
      <xdr:colOff>200025</xdr:colOff>
      <xdr:row>260</xdr:row>
      <xdr:rowOff>38100</xdr:rowOff>
    </xdr:to>
    <xdr:pic>
      <xdr:nvPicPr>
        <xdr:cNvPr id="663" name="Picture 662" descr="http://ebs.toyotavn.com.vn:8000/OA_HTML/cabo/images/t.gif">
          <a:extLst>
            <a:ext uri="{FF2B5EF4-FFF2-40B4-BE49-F238E27FC236}">
              <a16:creationId xmlns:a16="http://schemas.microsoft.com/office/drawing/2014/main" xmlns="" id="{00000000-0008-0000-1D00-00009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1969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xdr:col>
      <xdr:colOff>38100</xdr:colOff>
      <xdr:row>261</xdr:row>
      <xdr:rowOff>38100</xdr:rowOff>
    </xdr:to>
    <xdr:pic>
      <xdr:nvPicPr>
        <xdr:cNvPr id="664" name="Picture 663" descr="http://ebs.toyotavn.com.vn:8000/OA_HTML/cabo/images/t.gif">
          <a:extLst>
            <a:ext uri="{FF2B5EF4-FFF2-40B4-BE49-F238E27FC236}">
              <a16:creationId xmlns:a16="http://schemas.microsoft.com/office/drawing/2014/main" xmlns="" id="{00000000-0008-0000-1D00-00009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045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261</xdr:row>
      <xdr:rowOff>0</xdr:rowOff>
    </xdr:from>
    <xdr:to>
      <xdr:col>2</xdr:col>
      <xdr:colOff>152400</xdr:colOff>
      <xdr:row>261</xdr:row>
      <xdr:rowOff>152400</xdr:rowOff>
    </xdr:to>
    <xdr:pic>
      <xdr:nvPicPr>
        <xdr:cNvPr id="665" name="Picture 664" descr="http://ebs.toyotavn.com.vn:8000/OA_MEDIA/fwkhp_formsfunc.gif">
          <a:hlinkClick xmlns:r="http://schemas.openxmlformats.org/officeDocument/2006/relationships" r:id="rId195"/>
          <a:extLst>
            <a:ext uri="{FF2B5EF4-FFF2-40B4-BE49-F238E27FC236}">
              <a16:creationId xmlns:a16="http://schemas.microsoft.com/office/drawing/2014/main" xmlns="" id="{00000000-0008-0000-1D00-00009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04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261</xdr:row>
      <xdr:rowOff>0</xdr:rowOff>
    </xdr:from>
    <xdr:to>
      <xdr:col>2</xdr:col>
      <xdr:colOff>200025</xdr:colOff>
      <xdr:row>261</xdr:row>
      <xdr:rowOff>38100</xdr:rowOff>
    </xdr:to>
    <xdr:pic>
      <xdr:nvPicPr>
        <xdr:cNvPr id="666" name="Picture 665" descr="http://ebs.toyotavn.com.vn:8000/OA_HTML/cabo/images/t.gif">
          <a:extLst>
            <a:ext uri="{FF2B5EF4-FFF2-40B4-BE49-F238E27FC236}">
              <a16:creationId xmlns:a16="http://schemas.microsoft.com/office/drawing/2014/main" xmlns="" id="{00000000-0008-0000-1D00-00009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045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38100</xdr:colOff>
      <xdr:row>262</xdr:row>
      <xdr:rowOff>38100</xdr:rowOff>
    </xdr:to>
    <xdr:pic>
      <xdr:nvPicPr>
        <xdr:cNvPr id="667" name="Picture 666" descr="http://ebs.toyotavn.com.vn:8000/OA_HTML/cabo/images/t.gif">
          <a:extLst>
            <a:ext uri="{FF2B5EF4-FFF2-40B4-BE49-F238E27FC236}">
              <a16:creationId xmlns:a16="http://schemas.microsoft.com/office/drawing/2014/main" xmlns="" id="{00000000-0008-0000-1D00-00009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102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262</xdr:row>
      <xdr:rowOff>0</xdr:rowOff>
    </xdr:from>
    <xdr:to>
      <xdr:col>2</xdr:col>
      <xdr:colOff>152400</xdr:colOff>
      <xdr:row>262</xdr:row>
      <xdr:rowOff>152400</xdr:rowOff>
    </xdr:to>
    <xdr:pic>
      <xdr:nvPicPr>
        <xdr:cNvPr id="668" name="Picture 667" descr="http://ebs.toyotavn.com.vn:8000/OA_MEDIA/fwkhp_formsfunc.gif">
          <a:hlinkClick xmlns:r="http://schemas.openxmlformats.org/officeDocument/2006/relationships" r:id="rId196"/>
          <a:extLst>
            <a:ext uri="{FF2B5EF4-FFF2-40B4-BE49-F238E27FC236}">
              <a16:creationId xmlns:a16="http://schemas.microsoft.com/office/drawing/2014/main" xmlns="" id="{00000000-0008-0000-1D00-00009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102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262</xdr:row>
      <xdr:rowOff>0</xdr:rowOff>
    </xdr:from>
    <xdr:to>
      <xdr:col>2</xdr:col>
      <xdr:colOff>200025</xdr:colOff>
      <xdr:row>262</xdr:row>
      <xdr:rowOff>38100</xdr:rowOff>
    </xdr:to>
    <xdr:pic>
      <xdr:nvPicPr>
        <xdr:cNvPr id="669" name="Picture 668" descr="http://ebs.toyotavn.com.vn:8000/OA_HTML/cabo/images/t.gif">
          <a:extLst>
            <a:ext uri="{FF2B5EF4-FFF2-40B4-BE49-F238E27FC236}">
              <a16:creationId xmlns:a16="http://schemas.microsoft.com/office/drawing/2014/main" xmlns="" id="{00000000-0008-0000-1D00-00009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102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1</xdr:col>
      <xdr:colOff>95250</xdr:colOff>
      <xdr:row>263</xdr:row>
      <xdr:rowOff>95250</xdr:rowOff>
    </xdr:to>
    <xdr:pic>
      <xdr:nvPicPr>
        <xdr:cNvPr id="670" name="Picture 669" descr="http://ebs.toyotavn.com.vn:8000/OA_HTML/cabo/images/t.gif">
          <a:extLst>
            <a:ext uri="{FF2B5EF4-FFF2-40B4-BE49-F238E27FC236}">
              <a16:creationId xmlns:a16="http://schemas.microsoft.com/office/drawing/2014/main" xmlns="" id="{00000000-0008-0000-1D00-00009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140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xdr:row>
      <xdr:rowOff>0</xdr:rowOff>
    </xdr:from>
    <xdr:to>
      <xdr:col>1</xdr:col>
      <xdr:colOff>38100</xdr:colOff>
      <xdr:row>264</xdr:row>
      <xdr:rowOff>38100</xdr:rowOff>
    </xdr:to>
    <xdr:pic>
      <xdr:nvPicPr>
        <xdr:cNvPr id="671" name="Picture 670" descr="http://ebs.toyotavn.com.vn:8000/OA_HTML/cabo/images/t.gif">
          <a:extLst>
            <a:ext uri="{FF2B5EF4-FFF2-40B4-BE49-F238E27FC236}">
              <a16:creationId xmlns:a16="http://schemas.microsoft.com/office/drawing/2014/main" xmlns="" id="{00000000-0008-0000-1D00-00009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159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38100</xdr:colOff>
      <xdr:row>265</xdr:row>
      <xdr:rowOff>38100</xdr:rowOff>
    </xdr:to>
    <xdr:pic>
      <xdr:nvPicPr>
        <xdr:cNvPr id="672" name="Picture 671" descr="http://ebs.toyotavn.com.vn:8000/OA_HTML/cabo/images/t.gif">
          <a:extLst>
            <a:ext uri="{FF2B5EF4-FFF2-40B4-BE49-F238E27FC236}">
              <a16:creationId xmlns:a16="http://schemas.microsoft.com/office/drawing/2014/main" xmlns="" id="{00000000-0008-0000-1D00-0000A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216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265</xdr:row>
      <xdr:rowOff>0</xdr:rowOff>
    </xdr:from>
    <xdr:to>
      <xdr:col>2</xdr:col>
      <xdr:colOff>152400</xdr:colOff>
      <xdr:row>265</xdr:row>
      <xdr:rowOff>152400</xdr:rowOff>
    </xdr:to>
    <xdr:pic>
      <xdr:nvPicPr>
        <xdr:cNvPr id="673" name="Picture 672" descr="http://ebs.toyotavn.com.vn:8000/OA_MEDIA/fwkhp_formsfunc.gif">
          <a:hlinkClick xmlns:r="http://schemas.openxmlformats.org/officeDocument/2006/relationships" r:id="rId197"/>
          <a:extLst>
            <a:ext uri="{FF2B5EF4-FFF2-40B4-BE49-F238E27FC236}">
              <a16:creationId xmlns:a16="http://schemas.microsoft.com/office/drawing/2014/main" xmlns="" id="{00000000-0008-0000-1D00-0000A1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21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265</xdr:row>
      <xdr:rowOff>0</xdr:rowOff>
    </xdr:from>
    <xdr:to>
      <xdr:col>2</xdr:col>
      <xdr:colOff>200025</xdr:colOff>
      <xdr:row>265</xdr:row>
      <xdr:rowOff>38100</xdr:rowOff>
    </xdr:to>
    <xdr:pic>
      <xdr:nvPicPr>
        <xdr:cNvPr id="674" name="Picture 673" descr="http://ebs.toyotavn.com.vn:8000/OA_HTML/cabo/images/t.gif">
          <a:extLst>
            <a:ext uri="{FF2B5EF4-FFF2-40B4-BE49-F238E27FC236}">
              <a16:creationId xmlns:a16="http://schemas.microsoft.com/office/drawing/2014/main" xmlns="" id="{00000000-0008-0000-1D00-0000A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2167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xdr:row>
      <xdr:rowOff>0</xdr:rowOff>
    </xdr:from>
    <xdr:to>
      <xdr:col>1</xdr:col>
      <xdr:colOff>38100</xdr:colOff>
      <xdr:row>266</xdr:row>
      <xdr:rowOff>38100</xdr:rowOff>
    </xdr:to>
    <xdr:pic>
      <xdr:nvPicPr>
        <xdr:cNvPr id="675" name="Picture 674" descr="http://ebs.toyotavn.com.vn:8000/OA_HTML/cabo/images/t.gif">
          <a:extLst>
            <a:ext uri="{FF2B5EF4-FFF2-40B4-BE49-F238E27FC236}">
              <a16:creationId xmlns:a16="http://schemas.microsoft.com/office/drawing/2014/main" xmlns="" id="{00000000-0008-0000-1D00-0000A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273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266</xdr:row>
      <xdr:rowOff>0</xdr:rowOff>
    </xdr:from>
    <xdr:to>
      <xdr:col>2</xdr:col>
      <xdr:colOff>152400</xdr:colOff>
      <xdr:row>266</xdr:row>
      <xdr:rowOff>152400</xdr:rowOff>
    </xdr:to>
    <xdr:pic>
      <xdr:nvPicPr>
        <xdr:cNvPr id="676" name="Picture 675" descr="http://ebs.toyotavn.com.vn:8000/OA_MEDIA/fwkhp_formsfunc.gif">
          <a:hlinkClick xmlns:r="http://schemas.openxmlformats.org/officeDocument/2006/relationships" r:id="rId198"/>
          <a:extLst>
            <a:ext uri="{FF2B5EF4-FFF2-40B4-BE49-F238E27FC236}">
              <a16:creationId xmlns:a16="http://schemas.microsoft.com/office/drawing/2014/main" xmlns="" id="{00000000-0008-0000-1D00-0000A4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273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266</xdr:row>
      <xdr:rowOff>0</xdr:rowOff>
    </xdr:from>
    <xdr:to>
      <xdr:col>2</xdr:col>
      <xdr:colOff>200025</xdr:colOff>
      <xdr:row>266</xdr:row>
      <xdr:rowOff>38100</xdr:rowOff>
    </xdr:to>
    <xdr:pic>
      <xdr:nvPicPr>
        <xdr:cNvPr id="677" name="Picture 676" descr="http://ebs.toyotavn.com.vn:8000/OA_HTML/cabo/images/t.gif">
          <a:extLst>
            <a:ext uri="{FF2B5EF4-FFF2-40B4-BE49-F238E27FC236}">
              <a16:creationId xmlns:a16="http://schemas.microsoft.com/office/drawing/2014/main" xmlns="" id="{00000000-0008-0000-1D00-0000A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273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xdr:row>
      <xdr:rowOff>0</xdr:rowOff>
    </xdr:from>
    <xdr:to>
      <xdr:col>1</xdr:col>
      <xdr:colOff>95250</xdr:colOff>
      <xdr:row>267</xdr:row>
      <xdr:rowOff>95250</xdr:rowOff>
    </xdr:to>
    <xdr:pic>
      <xdr:nvPicPr>
        <xdr:cNvPr id="678" name="Picture 677" descr="http://ebs.toyotavn.com.vn:8000/OA_HTML/cabo/images/t.gif">
          <a:extLst>
            <a:ext uri="{FF2B5EF4-FFF2-40B4-BE49-F238E27FC236}">
              <a16:creationId xmlns:a16="http://schemas.microsoft.com/office/drawing/2014/main" xmlns="" id="{00000000-0008-0000-1D00-0000A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3501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xdr:row>
      <xdr:rowOff>0</xdr:rowOff>
    </xdr:from>
    <xdr:to>
      <xdr:col>1</xdr:col>
      <xdr:colOff>38100</xdr:colOff>
      <xdr:row>268</xdr:row>
      <xdr:rowOff>38100</xdr:rowOff>
    </xdr:to>
    <xdr:pic>
      <xdr:nvPicPr>
        <xdr:cNvPr id="679" name="Picture 678" descr="http://ebs.toyotavn.com.vn:8000/OA_HTML/cabo/images/t.gif">
          <a:extLst>
            <a:ext uri="{FF2B5EF4-FFF2-40B4-BE49-F238E27FC236}">
              <a16:creationId xmlns:a16="http://schemas.microsoft.com/office/drawing/2014/main" xmlns="" id="{00000000-0008-0000-1D00-0000A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369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xdr:row>
      <xdr:rowOff>0</xdr:rowOff>
    </xdr:from>
    <xdr:to>
      <xdr:col>1</xdr:col>
      <xdr:colOff>38100</xdr:colOff>
      <xdr:row>269</xdr:row>
      <xdr:rowOff>38100</xdr:rowOff>
    </xdr:to>
    <xdr:pic>
      <xdr:nvPicPr>
        <xdr:cNvPr id="680" name="Picture 679" descr="http://ebs.toyotavn.com.vn:8000/OA_HTML/cabo/images/t.gif">
          <a:extLst>
            <a:ext uri="{FF2B5EF4-FFF2-40B4-BE49-F238E27FC236}">
              <a16:creationId xmlns:a16="http://schemas.microsoft.com/office/drawing/2014/main" xmlns="" id="{00000000-0008-0000-1D00-0000A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38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269</xdr:row>
      <xdr:rowOff>0</xdr:rowOff>
    </xdr:from>
    <xdr:to>
      <xdr:col>2</xdr:col>
      <xdr:colOff>152400</xdr:colOff>
      <xdr:row>269</xdr:row>
      <xdr:rowOff>152400</xdr:rowOff>
    </xdr:to>
    <xdr:pic>
      <xdr:nvPicPr>
        <xdr:cNvPr id="681" name="Picture 680" descr="http://ebs.toyotavn.com.vn:8000/OA_MEDIA/fwkhp_formsfunc.gif">
          <a:hlinkClick xmlns:r="http://schemas.openxmlformats.org/officeDocument/2006/relationships" r:id="rId199"/>
          <a:extLst>
            <a:ext uri="{FF2B5EF4-FFF2-40B4-BE49-F238E27FC236}">
              <a16:creationId xmlns:a16="http://schemas.microsoft.com/office/drawing/2014/main" xmlns="" id="{00000000-0008-0000-1D00-0000A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38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269</xdr:row>
      <xdr:rowOff>0</xdr:rowOff>
    </xdr:from>
    <xdr:to>
      <xdr:col>2</xdr:col>
      <xdr:colOff>200025</xdr:colOff>
      <xdr:row>269</xdr:row>
      <xdr:rowOff>38100</xdr:rowOff>
    </xdr:to>
    <xdr:pic>
      <xdr:nvPicPr>
        <xdr:cNvPr id="682" name="Picture 681" descr="http://ebs.toyotavn.com.vn:8000/OA_HTML/cabo/images/t.gif">
          <a:extLst>
            <a:ext uri="{FF2B5EF4-FFF2-40B4-BE49-F238E27FC236}">
              <a16:creationId xmlns:a16="http://schemas.microsoft.com/office/drawing/2014/main" xmlns="" id="{00000000-0008-0000-1D00-0000A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388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xdr:row>
      <xdr:rowOff>0</xdr:rowOff>
    </xdr:from>
    <xdr:to>
      <xdr:col>1</xdr:col>
      <xdr:colOff>38100</xdr:colOff>
      <xdr:row>270</xdr:row>
      <xdr:rowOff>38100</xdr:rowOff>
    </xdr:to>
    <xdr:pic>
      <xdr:nvPicPr>
        <xdr:cNvPr id="683" name="Picture 682" descr="http://ebs.toyotavn.com.vn:8000/OA_HTML/cabo/images/t.gif">
          <a:extLst>
            <a:ext uri="{FF2B5EF4-FFF2-40B4-BE49-F238E27FC236}">
              <a16:creationId xmlns:a16="http://schemas.microsoft.com/office/drawing/2014/main" xmlns="" id="{00000000-0008-0000-1D00-0000A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42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270</xdr:row>
      <xdr:rowOff>0</xdr:rowOff>
    </xdr:from>
    <xdr:to>
      <xdr:col>2</xdr:col>
      <xdr:colOff>152400</xdr:colOff>
      <xdr:row>270</xdr:row>
      <xdr:rowOff>152400</xdr:rowOff>
    </xdr:to>
    <xdr:pic>
      <xdr:nvPicPr>
        <xdr:cNvPr id="684" name="Picture 683" descr="http://ebs.toyotavn.com.vn:8000/OA_MEDIA/fwkhp_formsfunc.gif">
          <a:hlinkClick xmlns:r="http://schemas.openxmlformats.org/officeDocument/2006/relationships" r:id="rId194"/>
          <a:extLst>
            <a:ext uri="{FF2B5EF4-FFF2-40B4-BE49-F238E27FC236}">
              <a16:creationId xmlns:a16="http://schemas.microsoft.com/office/drawing/2014/main" xmlns="" id="{00000000-0008-0000-1D00-0000A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42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270</xdr:row>
      <xdr:rowOff>0</xdr:rowOff>
    </xdr:from>
    <xdr:to>
      <xdr:col>2</xdr:col>
      <xdr:colOff>200025</xdr:colOff>
      <xdr:row>270</xdr:row>
      <xdr:rowOff>38100</xdr:rowOff>
    </xdr:to>
    <xdr:pic>
      <xdr:nvPicPr>
        <xdr:cNvPr id="685" name="Picture 684" descr="http://ebs.toyotavn.com.vn:8000/OA_HTML/cabo/images/t.gif">
          <a:extLst>
            <a:ext uri="{FF2B5EF4-FFF2-40B4-BE49-F238E27FC236}">
              <a16:creationId xmlns:a16="http://schemas.microsoft.com/office/drawing/2014/main" xmlns="" id="{00000000-0008-0000-1D00-0000A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4263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1</xdr:col>
      <xdr:colOff>95250</xdr:colOff>
      <xdr:row>271</xdr:row>
      <xdr:rowOff>95250</xdr:rowOff>
    </xdr:to>
    <xdr:pic>
      <xdr:nvPicPr>
        <xdr:cNvPr id="686" name="Picture 685" descr="http://ebs.toyotavn.com.vn:8000/OA_HTML/cabo/images/t.gif">
          <a:extLst>
            <a:ext uri="{FF2B5EF4-FFF2-40B4-BE49-F238E27FC236}">
              <a16:creationId xmlns:a16="http://schemas.microsoft.com/office/drawing/2014/main" xmlns="" id="{00000000-0008-0000-1D00-0000A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4644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xdr:row>
      <xdr:rowOff>0</xdr:rowOff>
    </xdr:from>
    <xdr:to>
      <xdr:col>1</xdr:col>
      <xdr:colOff>38100</xdr:colOff>
      <xdr:row>272</xdr:row>
      <xdr:rowOff>38100</xdr:rowOff>
    </xdr:to>
    <xdr:pic>
      <xdr:nvPicPr>
        <xdr:cNvPr id="687" name="Picture 686" descr="http://ebs.toyotavn.com.vn:8000/OA_HTML/cabo/images/t.gif">
          <a:extLst>
            <a:ext uri="{FF2B5EF4-FFF2-40B4-BE49-F238E27FC236}">
              <a16:creationId xmlns:a16="http://schemas.microsoft.com/office/drawing/2014/main" xmlns="" id="{00000000-0008-0000-1D00-0000A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483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xdr:row>
      <xdr:rowOff>0</xdr:rowOff>
    </xdr:from>
    <xdr:to>
      <xdr:col>1</xdr:col>
      <xdr:colOff>38100</xdr:colOff>
      <xdr:row>273</xdr:row>
      <xdr:rowOff>38100</xdr:rowOff>
    </xdr:to>
    <xdr:pic>
      <xdr:nvPicPr>
        <xdr:cNvPr id="688" name="Picture 687" descr="http://ebs.toyotavn.com.vn:8000/OA_HTML/cabo/images/t.gif">
          <a:extLst>
            <a:ext uri="{FF2B5EF4-FFF2-40B4-BE49-F238E27FC236}">
              <a16:creationId xmlns:a16="http://schemas.microsoft.com/office/drawing/2014/main" xmlns="" id="{00000000-0008-0000-1D00-0000B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502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273</xdr:row>
      <xdr:rowOff>0</xdr:rowOff>
    </xdr:from>
    <xdr:to>
      <xdr:col>2</xdr:col>
      <xdr:colOff>152400</xdr:colOff>
      <xdr:row>273</xdr:row>
      <xdr:rowOff>152400</xdr:rowOff>
    </xdr:to>
    <xdr:pic>
      <xdr:nvPicPr>
        <xdr:cNvPr id="689" name="Picture 688" descr="http://ebs.toyotavn.com.vn:8000/OA_MEDIA/fwkhp_formsfunc.gif">
          <a:hlinkClick xmlns:r="http://schemas.openxmlformats.org/officeDocument/2006/relationships" r:id="rId200"/>
          <a:extLst>
            <a:ext uri="{FF2B5EF4-FFF2-40B4-BE49-F238E27FC236}">
              <a16:creationId xmlns:a16="http://schemas.microsoft.com/office/drawing/2014/main" xmlns="" id="{00000000-0008-0000-1D00-0000B1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502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273</xdr:row>
      <xdr:rowOff>0</xdr:rowOff>
    </xdr:from>
    <xdr:to>
      <xdr:col>2</xdr:col>
      <xdr:colOff>200025</xdr:colOff>
      <xdr:row>273</xdr:row>
      <xdr:rowOff>38100</xdr:rowOff>
    </xdr:to>
    <xdr:pic>
      <xdr:nvPicPr>
        <xdr:cNvPr id="690" name="Picture 689" descr="http://ebs.toyotavn.com.vn:8000/OA_HTML/cabo/images/t.gif">
          <a:extLst>
            <a:ext uri="{FF2B5EF4-FFF2-40B4-BE49-F238E27FC236}">
              <a16:creationId xmlns:a16="http://schemas.microsoft.com/office/drawing/2014/main" xmlns="" id="{00000000-0008-0000-1D00-0000B2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502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1</xdr:col>
      <xdr:colOff>95250</xdr:colOff>
      <xdr:row>274</xdr:row>
      <xdr:rowOff>95250</xdr:rowOff>
    </xdr:to>
    <xdr:pic>
      <xdr:nvPicPr>
        <xdr:cNvPr id="691" name="Picture 690" descr="http://ebs.toyotavn.com.vn:8000/OA_HTML/cabo/images/t.gif">
          <a:extLst>
            <a:ext uri="{FF2B5EF4-FFF2-40B4-BE49-F238E27FC236}">
              <a16:creationId xmlns:a16="http://schemas.microsoft.com/office/drawing/2014/main" xmlns="" id="{00000000-0008-0000-1D00-0000B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5215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xdr:row>
      <xdr:rowOff>0</xdr:rowOff>
    </xdr:from>
    <xdr:to>
      <xdr:col>1</xdr:col>
      <xdr:colOff>38100</xdr:colOff>
      <xdr:row>275</xdr:row>
      <xdr:rowOff>38100</xdr:rowOff>
    </xdr:to>
    <xdr:pic>
      <xdr:nvPicPr>
        <xdr:cNvPr id="692" name="Picture 691" descr="http://ebs.toyotavn.com.vn:8000/OA_HTML/cabo/images/t.gif">
          <a:extLst>
            <a:ext uri="{FF2B5EF4-FFF2-40B4-BE49-F238E27FC236}">
              <a16:creationId xmlns:a16="http://schemas.microsoft.com/office/drawing/2014/main" xmlns="" id="{00000000-0008-0000-1D00-0000B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540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xdr:row>
      <xdr:rowOff>0</xdr:rowOff>
    </xdr:from>
    <xdr:to>
      <xdr:col>1</xdr:col>
      <xdr:colOff>38100</xdr:colOff>
      <xdr:row>276</xdr:row>
      <xdr:rowOff>38100</xdr:rowOff>
    </xdr:to>
    <xdr:pic>
      <xdr:nvPicPr>
        <xdr:cNvPr id="693" name="Picture 692" descr="http://ebs.toyotavn.com.vn:8000/OA_HTML/cabo/images/t.gif">
          <a:extLst>
            <a:ext uri="{FF2B5EF4-FFF2-40B4-BE49-F238E27FC236}">
              <a16:creationId xmlns:a16="http://schemas.microsoft.com/office/drawing/2014/main" xmlns="" id="{00000000-0008-0000-1D00-0000B5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57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276</xdr:row>
      <xdr:rowOff>0</xdr:rowOff>
    </xdr:from>
    <xdr:to>
      <xdr:col>2</xdr:col>
      <xdr:colOff>152400</xdr:colOff>
      <xdr:row>276</xdr:row>
      <xdr:rowOff>152400</xdr:rowOff>
    </xdr:to>
    <xdr:pic>
      <xdr:nvPicPr>
        <xdr:cNvPr id="694" name="Picture 693" descr="http://ebs.toyotavn.com.vn:8000/OA_MEDIA/fwkhp_formsfunc.gif">
          <a:hlinkClick xmlns:r="http://schemas.openxmlformats.org/officeDocument/2006/relationships" r:id="rId201"/>
          <a:extLst>
            <a:ext uri="{FF2B5EF4-FFF2-40B4-BE49-F238E27FC236}">
              <a16:creationId xmlns:a16="http://schemas.microsoft.com/office/drawing/2014/main" xmlns="" id="{00000000-0008-0000-1D00-0000B6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57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276</xdr:row>
      <xdr:rowOff>0</xdr:rowOff>
    </xdr:from>
    <xdr:to>
      <xdr:col>2</xdr:col>
      <xdr:colOff>200025</xdr:colOff>
      <xdr:row>276</xdr:row>
      <xdr:rowOff>38100</xdr:rowOff>
    </xdr:to>
    <xdr:pic>
      <xdr:nvPicPr>
        <xdr:cNvPr id="695" name="Picture 694" descr="http://ebs.toyotavn.com.vn:8000/OA_HTML/cabo/images/t.gif">
          <a:extLst>
            <a:ext uri="{FF2B5EF4-FFF2-40B4-BE49-F238E27FC236}">
              <a16:creationId xmlns:a16="http://schemas.microsoft.com/office/drawing/2014/main" xmlns="" id="{00000000-0008-0000-1D00-0000B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578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1</xdr:col>
      <xdr:colOff>38100</xdr:colOff>
      <xdr:row>277</xdr:row>
      <xdr:rowOff>38100</xdr:rowOff>
    </xdr:to>
    <xdr:pic>
      <xdr:nvPicPr>
        <xdr:cNvPr id="696" name="Picture 695" descr="http://ebs.toyotavn.com.vn:8000/OA_HTML/cabo/images/t.gif">
          <a:extLst>
            <a:ext uri="{FF2B5EF4-FFF2-40B4-BE49-F238E27FC236}">
              <a16:creationId xmlns:a16="http://schemas.microsoft.com/office/drawing/2014/main" xmlns="" id="{00000000-0008-0000-1D00-0000B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1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277</xdr:row>
      <xdr:rowOff>0</xdr:rowOff>
    </xdr:from>
    <xdr:to>
      <xdr:col>2</xdr:col>
      <xdr:colOff>152400</xdr:colOff>
      <xdr:row>277</xdr:row>
      <xdr:rowOff>152400</xdr:rowOff>
    </xdr:to>
    <xdr:pic>
      <xdr:nvPicPr>
        <xdr:cNvPr id="697" name="Picture 696" descr="http://ebs.toyotavn.com.vn:8000/OA_MEDIA/fwkhp_formsfunc.gif">
          <a:hlinkClick xmlns:r="http://schemas.openxmlformats.org/officeDocument/2006/relationships" r:id="rId202"/>
          <a:extLst>
            <a:ext uri="{FF2B5EF4-FFF2-40B4-BE49-F238E27FC236}">
              <a16:creationId xmlns:a16="http://schemas.microsoft.com/office/drawing/2014/main" xmlns="" id="{00000000-0008-0000-1D00-0000B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1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277</xdr:row>
      <xdr:rowOff>0</xdr:rowOff>
    </xdr:from>
    <xdr:to>
      <xdr:col>2</xdr:col>
      <xdr:colOff>200025</xdr:colOff>
      <xdr:row>277</xdr:row>
      <xdr:rowOff>38100</xdr:rowOff>
    </xdr:to>
    <xdr:pic>
      <xdr:nvPicPr>
        <xdr:cNvPr id="698" name="Picture 697" descr="http://ebs.toyotavn.com.vn:8000/OA_HTML/cabo/images/t.gif">
          <a:extLst>
            <a:ext uri="{FF2B5EF4-FFF2-40B4-BE49-F238E27FC236}">
              <a16:creationId xmlns:a16="http://schemas.microsoft.com/office/drawing/2014/main" xmlns="" id="{00000000-0008-0000-1D00-0000BA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16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38100</xdr:colOff>
      <xdr:row>278</xdr:row>
      <xdr:rowOff>38100</xdr:rowOff>
    </xdr:to>
    <xdr:pic>
      <xdr:nvPicPr>
        <xdr:cNvPr id="699" name="Picture 698" descr="http://ebs.toyotavn.com.vn:8000/OA_HTML/cabo/images/t.gif">
          <a:extLst>
            <a:ext uri="{FF2B5EF4-FFF2-40B4-BE49-F238E27FC236}">
              <a16:creationId xmlns:a16="http://schemas.microsoft.com/office/drawing/2014/main" xmlns="" id="{00000000-0008-0000-1D00-0000B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35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278</xdr:row>
      <xdr:rowOff>0</xdr:rowOff>
    </xdr:from>
    <xdr:to>
      <xdr:col>2</xdr:col>
      <xdr:colOff>152400</xdr:colOff>
      <xdr:row>278</xdr:row>
      <xdr:rowOff>152400</xdr:rowOff>
    </xdr:to>
    <xdr:pic>
      <xdr:nvPicPr>
        <xdr:cNvPr id="700" name="Picture 699" descr="http://ebs.toyotavn.com.vn:8000/OA_MEDIA/fwkhp_formsfunc.gif">
          <a:hlinkClick xmlns:r="http://schemas.openxmlformats.org/officeDocument/2006/relationships" r:id="rId203"/>
          <a:extLst>
            <a:ext uri="{FF2B5EF4-FFF2-40B4-BE49-F238E27FC236}">
              <a16:creationId xmlns:a16="http://schemas.microsoft.com/office/drawing/2014/main" xmlns="" id="{00000000-0008-0000-1D00-0000B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35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278</xdr:row>
      <xdr:rowOff>0</xdr:rowOff>
    </xdr:from>
    <xdr:to>
      <xdr:col>2</xdr:col>
      <xdr:colOff>200025</xdr:colOff>
      <xdr:row>278</xdr:row>
      <xdr:rowOff>38100</xdr:rowOff>
    </xdr:to>
    <xdr:pic>
      <xdr:nvPicPr>
        <xdr:cNvPr id="701" name="Picture 700" descr="http://ebs.toyotavn.com.vn:8000/OA_HTML/cabo/images/t.gif">
          <a:extLst>
            <a:ext uri="{FF2B5EF4-FFF2-40B4-BE49-F238E27FC236}">
              <a16:creationId xmlns:a16="http://schemas.microsoft.com/office/drawing/2014/main" xmlns="" id="{00000000-0008-0000-1D00-0000BD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35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xdr:row>
      <xdr:rowOff>0</xdr:rowOff>
    </xdr:from>
    <xdr:to>
      <xdr:col>1</xdr:col>
      <xdr:colOff>38100</xdr:colOff>
      <xdr:row>279</xdr:row>
      <xdr:rowOff>38100</xdr:rowOff>
    </xdr:to>
    <xdr:pic>
      <xdr:nvPicPr>
        <xdr:cNvPr id="702" name="Picture 701" descr="http://ebs.toyotavn.com.vn:8000/OA_HTML/cabo/images/t.gif">
          <a:extLst>
            <a:ext uri="{FF2B5EF4-FFF2-40B4-BE49-F238E27FC236}">
              <a16:creationId xmlns:a16="http://schemas.microsoft.com/office/drawing/2014/main" xmlns="" id="{00000000-0008-0000-1D00-0000B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54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279</xdr:row>
      <xdr:rowOff>0</xdr:rowOff>
    </xdr:from>
    <xdr:to>
      <xdr:col>2</xdr:col>
      <xdr:colOff>152400</xdr:colOff>
      <xdr:row>279</xdr:row>
      <xdr:rowOff>152400</xdr:rowOff>
    </xdr:to>
    <xdr:pic>
      <xdr:nvPicPr>
        <xdr:cNvPr id="703" name="Picture 702" descr="http://ebs.toyotavn.com.vn:8000/OA_MEDIA/fwkhp_formsfunc.gif">
          <a:hlinkClick xmlns:r="http://schemas.openxmlformats.org/officeDocument/2006/relationships" r:id="rId204"/>
          <a:extLst>
            <a:ext uri="{FF2B5EF4-FFF2-40B4-BE49-F238E27FC236}">
              <a16:creationId xmlns:a16="http://schemas.microsoft.com/office/drawing/2014/main" xmlns="" id="{00000000-0008-0000-1D00-0000BF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54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279</xdr:row>
      <xdr:rowOff>0</xdr:rowOff>
    </xdr:from>
    <xdr:to>
      <xdr:col>2</xdr:col>
      <xdr:colOff>200025</xdr:colOff>
      <xdr:row>279</xdr:row>
      <xdr:rowOff>38100</xdr:rowOff>
    </xdr:to>
    <xdr:pic>
      <xdr:nvPicPr>
        <xdr:cNvPr id="704" name="Picture 703" descr="http://ebs.toyotavn.com.vn:8000/OA_HTML/cabo/images/t.gif">
          <a:extLst>
            <a:ext uri="{FF2B5EF4-FFF2-40B4-BE49-F238E27FC236}">
              <a16:creationId xmlns:a16="http://schemas.microsoft.com/office/drawing/2014/main" xmlns="" id="{00000000-0008-0000-1D00-0000C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54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xdr:row>
      <xdr:rowOff>0</xdr:rowOff>
    </xdr:from>
    <xdr:to>
      <xdr:col>1</xdr:col>
      <xdr:colOff>38100</xdr:colOff>
      <xdr:row>280</xdr:row>
      <xdr:rowOff>38100</xdr:rowOff>
    </xdr:to>
    <xdr:pic>
      <xdr:nvPicPr>
        <xdr:cNvPr id="705" name="Picture 704" descr="http://ebs.toyotavn.com.vn:8000/OA_HTML/cabo/images/t.gif">
          <a:extLst>
            <a:ext uri="{FF2B5EF4-FFF2-40B4-BE49-F238E27FC236}">
              <a16:creationId xmlns:a16="http://schemas.microsoft.com/office/drawing/2014/main" xmlns="" id="{00000000-0008-0000-1D00-0000C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73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280</xdr:row>
      <xdr:rowOff>0</xdr:rowOff>
    </xdr:from>
    <xdr:to>
      <xdr:col>2</xdr:col>
      <xdr:colOff>152400</xdr:colOff>
      <xdr:row>280</xdr:row>
      <xdr:rowOff>152400</xdr:rowOff>
    </xdr:to>
    <xdr:pic>
      <xdr:nvPicPr>
        <xdr:cNvPr id="706" name="Picture 705" descr="http://ebs.toyotavn.com.vn:8000/OA_MEDIA/fwkhp_formsfunc.gif">
          <a:hlinkClick xmlns:r="http://schemas.openxmlformats.org/officeDocument/2006/relationships" r:id="rId205"/>
          <a:extLst>
            <a:ext uri="{FF2B5EF4-FFF2-40B4-BE49-F238E27FC236}">
              <a16:creationId xmlns:a16="http://schemas.microsoft.com/office/drawing/2014/main" xmlns="" id="{00000000-0008-0000-1D00-0000C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73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280</xdr:row>
      <xdr:rowOff>0</xdr:rowOff>
    </xdr:from>
    <xdr:to>
      <xdr:col>2</xdr:col>
      <xdr:colOff>200025</xdr:colOff>
      <xdr:row>280</xdr:row>
      <xdr:rowOff>38100</xdr:rowOff>
    </xdr:to>
    <xdr:pic>
      <xdr:nvPicPr>
        <xdr:cNvPr id="707" name="Picture 706" descr="http://ebs.toyotavn.com.vn:8000/OA_HTML/cabo/images/t.gif">
          <a:extLst>
            <a:ext uri="{FF2B5EF4-FFF2-40B4-BE49-F238E27FC236}">
              <a16:creationId xmlns:a16="http://schemas.microsoft.com/office/drawing/2014/main" xmlns="" id="{00000000-0008-0000-1D00-0000C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73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0</xdr:rowOff>
    </xdr:from>
    <xdr:to>
      <xdr:col>1</xdr:col>
      <xdr:colOff>38100</xdr:colOff>
      <xdr:row>281</xdr:row>
      <xdr:rowOff>38100</xdr:rowOff>
    </xdr:to>
    <xdr:pic>
      <xdr:nvPicPr>
        <xdr:cNvPr id="708" name="Picture 707" descr="http://ebs.toyotavn.com.vn:8000/OA_HTML/cabo/images/t.gif">
          <a:extLst>
            <a:ext uri="{FF2B5EF4-FFF2-40B4-BE49-F238E27FC236}">
              <a16:creationId xmlns:a16="http://schemas.microsoft.com/office/drawing/2014/main" xmlns="" id="{00000000-0008-0000-1D00-0000C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69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281</xdr:row>
      <xdr:rowOff>0</xdr:rowOff>
    </xdr:from>
    <xdr:to>
      <xdr:col>2</xdr:col>
      <xdr:colOff>152400</xdr:colOff>
      <xdr:row>281</xdr:row>
      <xdr:rowOff>152400</xdr:rowOff>
    </xdr:to>
    <xdr:pic>
      <xdr:nvPicPr>
        <xdr:cNvPr id="709" name="Picture 708" descr="http://ebs.toyotavn.com.vn:8000/OA_MEDIA/fwkhp_formsfunc.gif">
          <a:hlinkClick xmlns:r="http://schemas.openxmlformats.org/officeDocument/2006/relationships" r:id="rId206"/>
          <a:extLst>
            <a:ext uri="{FF2B5EF4-FFF2-40B4-BE49-F238E27FC236}">
              <a16:creationId xmlns:a16="http://schemas.microsoft.com/office/drawing/2014/main" xmlns="" id="{00000000-0008-0000-1D00-0000C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69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281</xdr:row>
      <xdr:rowOff>0</xdr:rowOff>
    </xdr:from>
    <xdr:to>
      <xdr:col>2</xdr:col>
      <xdr:colOff>200025</xdr:colOff>
      <xdr:row>281</xdr:row>
      <xdr:rowOff>38100</xdr:rowOff>
    </xdr:to>
    <xdr:pic>
      <xdr:nvPicPr>
        <xdr:cNvPr id="710" name="Picture 709" descr="http://ebs.toyotavn.com.vn:8000/OA_HTML/cabo/images/t.gif">
          <a:extLst>
            <a:ext uri="{FF2B5EF4-FFF2-40B4-BE49-F238E27FC236}">
              <a16:creationId xmlns:a16="http://schemas.microsoft.com/office/drawing/2014/main" xmlns="" id="{00000000-0008-0000-1D00-0000C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6930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1</xdr:col>
      <xdr:colOff>95250</xdr:colOff>
      <xdr:row>282</xdr:row>
      <xdr:rowOff>95250</xdr:rowOff>
    </xdr:to>
    <xdr:pic>
      <xdr:nvPicPr>
        <xdr:cNvPr id="711" name="Picture 710" descr="http://ebs.toyotavn.com.vn:8000/OA_HTML/cabo/images/t.gif">
          <a:extLst>
            <a:ext uri="{FF2B5EF4-FFF2-40B4-BE49-F238E27FC236}">
              <a16:creationId xmlns:a16="http://schemas.microsoft.com/office/drawing/2014/main" xmlns="" id="{00000000-0008-0000-1D00-0000C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7120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xdr:row>
      <xdr:rowOff>0</xdr:rowOff>
    </xdr:from>
    <xdr:to>
      <xdr:col>1</xdr:col>
      <xdr:colOff>38100</xdr:colOff>
      <xdr:row>283</xdr:row>
      <xdr:rowOff>38100</xdr:rowOff>
    </xdr:to>
    <xdr:pic>
      <xdr:nvPicPr>
        <xdr:cNvPr id="712" name="Picture 711" descr="http://ebs.toyotavn.com.vn:8000/OA_HTML/cabo/images/t.gif">
          <a:extLst>
            <a:ext uri="{FF2B5EF4-FFF2-40B4-BE49-F238E27FC236}">
              <a16:creationId xmlns:a16="http://schemas.microsoft.com/office/drawing/2014/main" xmlns="" id="{00000000-0008-0000-1D00-0000C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731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xdr:row>
      <xdr:rowOff>0</xdr:rowOff>
    </xdr:from>
    <xdr:to>
      <xdr:col>1</xdr:col>
      <xdr:colOff>38100</xdr:colOff>
      <xdr:row>284</xdr:row>
      <xdr:rowOff>38100</xdr:rowOff>
    </xdr:to>
    <xdr:pic>
      <xdr:nvPicPr>
        <xdr:cNvPr id="713" name="Picture 712" descr="http://ebs.toyotavn.com.vn:8000/OA_HTML/cabo/images/t.gif">
          <a:extLst>
            <a:ext uri="{FF2B5EF4-FFF2-40B4-BE49-F238E27FC236}">
              <a16:creationId xmlns:a16="http://schemas.microsoft.com/office/drawing/2014/main" xmlns="" id="{00000000-0008-0000-1D00-0000C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769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284</xdr:row>
      <xdr:rowOff>0</xdr:rowOff>
    </xdr:from>
    <xdr:to>
      <xdr:col>2</xdr:col>
      <xdr:colOff>152400</xdr:colOff>
      <xdr:row>284</xdr:row>
      <xdr:rowOff>152400</xdr:rowOff>
    </xdr:to>
    <xdr:pic>
      <xdr:nvPicPr>
        <xdr:cNvPr id="714" name="Picture 713" descr="http://ebs.toyotavn.com.vn:8000/OA_MEDIA/fwkhp_formsfunc.gif">
          <a:hlinkClick xmlns:r="http://schemas.openxmlformats.org/officeDocument/2006/relationships" r:id="rId207"/>
          <a:extLst>
            <a:ext uri="{FF2B5EF4-FFF2-40B4-BE49-F238E27FC236}">
              <a16:creationId xmlns:a16="http://schemas.microsoft.com/office/drawing/2014/main" xmlns="" id="{00000000-0008-0000-1D00-0000C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769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284</xdr:row>
      <xdr:rowOff>0</xdr:rowOff>
    </xdr:from>
    <xdr:to>
      <xdr:col>2</xdr:col>
      <xdr:colOff>200025</xdr:colOff>
      <xdr:row>284</xdr:row>
      <xdr:rowOff>38100</xdr:rowOff>
    </xdr:to>
    <xdr:pic>
      <xdr:nvPicPr>
        <xdr:cNvPr id="715" name="Picture 714" descr="http://ebs.toyotavn.com.vn:8000/OA_HTML/cabo/images/t.gif">
          <a:extLst>
            <a:ext uri="{FF2B5EF4-FFF2-40B4-BE49-F238E27FC236}">
              <a16:creationId xmlns:a16="http://schemas.microsoft.com/office/drawing/2014/main" xmlns="" id="{00000000-0008-0000-1D00-0000C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769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1</xdr:col>
      <xdr:colOff>38100</xdr:colOff>
      <xdr:row>285</xdr:row>
      <xdr:rowOff>38100</xdr:rowOff>
    </xdr:to>
    <xdr:pic>
      <xdr:nvPicPr>
        <xdr:cNvPr id="716" name="Picture 715" descr="http://ebs.toyotavn.com.vn:8000/OA_HTML/cabo/images/t.gif">
          <a:extLst>
            <a:ext uri="{FF2B5EF4-FFF2-40B4-BE49-F238E27FC236}">
              <a16:creationId xmlns:a16="http://schemas.microsoft.com/office/drawing/2014/main" xmlns="" id="{00000000-0008-0000-1D00-0000C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788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285</xdr:row>
      <xdr:rowOff>0</xdr:rowOff>
    </xdr:from>
    <xdr:to>
      <xdr:col>2</xdr:col>
      <xdr:colOff>152400</xdr:colOff>
      <xdr:row>285</xdr:row>
      <xdr:rowOff>152400</xdr:rowOff>
    </xdr:to>
    <xdr:pic>
      <xdr:nvPicPr>
        <xdr:cNvPr id="717" name="Picture 716" descr="http://ebs.toyotavn.com.vn:8000/OA_MEDIA/fwkhp_formsfunc.gif">
          <a:hlinkClick xmlns:r="http://schemas.openxmlformats.org/officeDocument/2006/relationships" r:id="rId208"/>
          <a:extLst>
            <a:ext uri="{FF2B5EF4-FFF2-40B4-BE49-F238E27FC236}">
              <a16:creationId xmlns:a16="http://schemas.microsoft.com/office/drawing/2014/main" xmlns="" id="{00000000-0008-0000-1D00-0000C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788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285</xdr:row>
      <xdr:rowOff>0</xdr:rowOff>
    </xdr:from>
    <xdr:to>
      <xdr:col>2</xdr:col>
      <xdr:colOff>200025</xdr:colOff>
      <xdr:row>285</xdr:row>
      <xdr:rowOff>38100</xdr:rowOff>
    </xdr:to>
    <xdr:pic>
      <xdr:nvPicPr>
        <xdr:cNvPr id="718" name="Picture 717" descr="http://ebs.toyotavn.com.vn:8000/OA_HTML/cabo/images/t.gif">
          <a:extLst>
            <a:ext uri="{FF2B5EF4-FFF2-40B4-BE49-F238E27FC236}">
              <a16:creationId xmlns:a16="http://schemas.microsoft.com/office/drawing/2014/main" xmlns="" id="{00000000-0008-0000-1D00-0000C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788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1</xdr:col>
      <xdr:colOff>95250</xdr:colOff>
      <xdr:row>286</xdr:row>
      <xdr:rowOff>95250</xdr:rowOff>
    </xdr:to>
    <xdr:pic>
      <xdr:nvPicPr>
        <xdr:cNvPr id="719" name="Picture 718" descr="http://ebs.toyotavn.com.vn:8000/OA_HTML/cabo/images/t.gif">
          <a:extLst>
            <a:ext uri="{FF2B5EF4-FFF2-40B4-BE49-F238E27FC236}">
              <a16:creationId xmlns:a16="http://schemas.microsoft.com/office/drawing/2014/main" xmlns="" id="{00000000-0008-0000-1D00-0000C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8073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xdr:row>
      <xdr:rowOff>0</xdr:rowOff>
    </xdr:from>
    <xdr:to>
      <xdr:col>1</xdr:col>
      <xdr:colOff>38100</xdr:colOff>
      <xdr:row>287</xdr:row>
      <xdr:rowOff>38100</xdr:rowOff>
    </xdr:to>
    <xdr:pic>
      <xdr:nvPicPr>
        <xdr:cNvPr id="720" name="Picture 719" descr="http://ebs.toyotavn.com.vn:8000/OA_HTML/cabo/images/t.gif">
          <a:extLst>
            <a:ext uri="{FF2B5EF4-FFF2-40B4-BE49-F238E27FC236}">
              <a16:creationId xmlns:a16="http://schemas.microsoft.com/office/drawing/2014/main" xmlns="" id="{00000000-0008-0000-1D00-0000D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826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xdr:row>
      <xdr:rowOff>0</xdr:rowOff>
    </xdr:from>
    <xdr:to>
      <xdr:col>1</xdr:col>
      <xdr:colOff>38100</xdr:colOff>
      <xdr:row>288</xdr:row>
      <xdr:rowOff>38100</xdr:rowOff>
    </xdr:to>
    <xdr:pic>
      <xdr:nvPicPr>
        <xdr:cNvPr id="721" name="Picture 720" descr="http://ebs.toyotavn.com.vn:8000/OA_HTML/cabo/images/t.gif">
          <a:extLst>
            <a:ext uri="{FF2B5EF4-FFF2-40B4-BE49-F238E27FC236}">
              <a16:creationId xmlns:a16="http://schemas.microsoft.com/office/drawing/2014/main" xmlns="" id="{00000000-0008-0000-1D00-0000D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86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288</xdr:row>
      <xdr:rowOff>0</xdr:rowOff>
    </xdr:from>
    <xdr:to>
      <xdr:col>2</xdr:col>
      <xdr:colOff>152400</xdr:colOff>
      <xdr:row>288</xdr:row>
      <xdr:rowOff>152400</xdr:rowOff>
    </xdr:to>
    <xdr:pic>
      <xdr:nvPicPr>
        <xdr:cNvPr id="722" name="Picture 721" descr="http://ebs.toyotavn.com.vn:8000/OA_MEDIA/fwkhp_formsfunc.gif">
          <a:hlinkClick xmlns:r="http://schemas.openxmlformats.org/officeDocument/2006/relationships" r:id="rId209"/>
          <a:extLst>
            <a:ext uri="{FF2B5EF4-FFF2-40B4-BE49-F238E27FC236}">
              <a16:creationId xmlns:a16="http://schemas.microsoft.com/office/drawing/2014/main" xmlns="" id="{00000000-0008-0000-1D00-0000D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864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288</xdr:row>
      <xdr:rowOff>0</xdr:rowOff>
    </xdr:from>
    <xdr:to>
      <xdr:col>2</xdr:col>
      <xdr:colOff>200025</xdr:colOff>
      <xdr:row>288</xdr:row>
      <xdr:rowOff>38100</xdr:rowOff>
    </xdr:to>
    <xdr:pic>
      <xdr:nvPicPr>
        <xdr:cNvPr id="723" name="Picture 722" descr="http://ebs.toyotavn.com.vn:8000/OA_HTML/cabo/images/t.gif">
          <a:extLst>
            <a:ext uri="{FF2B5EF4-FFF2-40B4-BE49-F238E27FC236}">
              <a16:creationId xmlns:a16="http://schemas.microsoft.com/office/drawing/2014/main" xmlns="" id="{00000000-0008-0000-1D00-0000D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8644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xdr:row>
      <xdr:rowOff>0</xdr:rowOff>
    </xdr:from>
    <xdr:to>
      <xdr:col>1</xdr:col>
      <xdr:colOff>38100</xdr:colOff>
      <xdr:row>289</xdr:row>
      <xdr:rowOff>38100</xdr:rowOff>
    </xdr:to>
    <xdr:pic>
      <xdr:nvPicPr>
        <xdr:cNvPr id="724" name="Picture 723" descr="http://ebs.toyotavn.com.vn:8000/OA_HTML/cabo/images/t.gif">
          <a:extLst>
            <a:ext uri="{FF2B5EF4-FFF2-40B4-BE49-F238E27FC236}">
              <a16:creationId xmlns:a16="http://schemas.microsoft.com/office/drawing/2014/main" xmlns="" id="{00000000-0008-0000-1D00-0000D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902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xdr:row>
      <xdr:rowOff>0</xdr:rowOff>
    </xdr:from>
    <xdr:to>
      <xdr:col>2</xdr:col>
      <xdr:colOff>152400</xdr:colOff>
      <xdr:row>289</xdr:row>
      <xdr:rowOff>152400</xdr:rowOff>
    </xdr:to>
    <xdr:pic>
      <xdr:nvPicPr>
        <xdr:cNvPr id="725" name="Picture 724" descr="http://ebs.toyotavn.com.vn:8000/OA_MEDIA/fwkhp_formsfunc.gif">
          <a:hlinkClick xmlns:r="http://schemas.openxmlformats.org/officeDocument/2006/relationships" r:id="rId210"/>
          <a:extLst>
            <a:ext uri="{FF2B5EF4-FFF2-40B4-BE49-F238E27FC236}">
              <a16:creationId xmlns:a16="http://schemas.microsoft.com/office/drawing/2014/main" xmlns="" id="{00000000-0008-0000-1D00-0000D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902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289</xdr:row>
      <xdr:rowOff>0</xdr:rowOff>
    </xdr:from>
    <xdr:to>
      <xdr:col>2</xdr:col>
      <xdr:colOff>200025</xdr:colOff>
      <xdr:row>289</xdr:row>
      <xdr:rowOff>38100</xdr:rowOff>
    </xdr:to>
    <xdr:pic>
      <xdr:nvPicPr>
        <xdr:cNvPr id="726" name="Picture 725" descr="http://ebs.toyotavn.com.vn:8000/OA_HTML/cabo/images/t.gif">
          <a:extLst>
            <a:ext uri="{FF2B5EF4-FFF2-40B4-BE49-F238E27FC236}">
              <a16:creationId xmlns:a16="http://schemas.microsoft.com/office/drawing/2014/main" xmlns="" id="{00000000-0008-0000-1D00-0000D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902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xdr:row>
      <xdr:rowOff>0</xdr:rowOff>
    </xdr:from>
    <xdr:to>
      <xdr:col>1</xdr:col>
      <xdr:colOff>95250</xdr:colOff>
      <xdr:row>290</xdr:row>
      <xdr:rowOff>95250</xdr:rowOff>
    </xdr:to>
    <xdr:pic>
      <xdr:nvPicPr>
        <xdr:cNvPr id="727" name="Picture 726" descr="http://ebs.toyotavn.com.vn:8000/OA_HTML/cabo/images/t.gif">
          <a:extLst>
            <a:ext uri="{FF2B5EF4-FFF2-40B4-BE49-F238E27FC236}">
              <a16:creationId xmlns:a16="http://schemas.microsoft.com/office/drawing/2014/main" xmlns="" id="{00000000-0008-0000-1D00-0000D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9216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xdr:col>
      <xdr:colOff>38100</xdr:colOff>
      <xdr:row>291</xdr:row>
      <xdr:rowOff>38100</xdr:rowOff>
    </xdr:to>
    <xdr:pic>
      <xdr:nvPicPr>
        <xdr:cNvPr id="728" name="Picture 727" descr="http://ebs.toyotavn.com.vn:8000/OA_HTML/cabo/images/t.gif">
          <a:extLst>
            <a:ext uri="{FF2B5EF4-FFF2-40B4-BE49-F238E27FC236}">
              <a16:creationId xmlns:a16="http://schemas.microsoft.com/office/drawing/2014/main" xmlns="" id="{00000000-0008-0000-1D00-0000D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9406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1</xdr:col>
      <xdr:colOff>38100</xdr:colOff>
      <xdr:row>292</xdr:row>
      <xdr:rowOff>38100</xdr:rowOff>
    </xdr:to>
    <xdr:pic>
      <xdr:nvPicPr>
        <xdr:cNvPr id="729" name="Picture 728" descr="http://ebs.toyotavn.com.vn:8000/OA_HTML/cabo/images/t.gif">
          <a:extLst>
            <a:ext uri="{FF2B5EF4-FFF2-40B4-BE49-F238E27FC236}">
              <a16:creationId xmlns:a16="http://schemas.microsoft.com/office/drawing/2014/main" xmlns="" id="{00000000-0008-0000-1D00-0000D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997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292</xdr:row>
      <xdr:rowOff>0</xdr:rowOff>
    </xdr:from>
    <xdr:to>
      <xdr:col>2</xdr:col>
      <xdr:colOff>152400</xdr:colOff>
      <xdr:row>292</xdr:row>
      <xdr:rowOff>152400</xdr:rowOff>
    </xdr:to>
    <xdr:pic>
      <xdr:nvPicPr>
        <xdr:cNvPr id="730" name="Picture 729" descr="http://ebs.toyotavn.com.vn:8000/OA_MEDIA/fwkhp_formsfunc.gif">
          <a:hlinkClick xmlns:r="http://schemas.openxmlformats.org/officeDocument/2006/relationships" r:id="rId211"/>
          <a:extLst>
            <a:ext uri="{FF2B5EF4-FFF2-40B4-BE49-F238E27FC236}">
              <a16:creationId xmlns:a16="http://schemas.microsoft.com/office/drawing/2014/main" xmlns="" id="{00000000-0008-0000-1D00-0000D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2997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292</xdr:row>
      <xdr:rowOff>0</xdr:rowOff>
    </xdr:from>
    <xdr:to>
      <xdr:col>2</xdr:col>
      <xdr:colOff>200025</xdr:colOff>
      <xdr:row>292</xdr:row>
      <xdr:rowOff>38100</xdr:rowOff>
    </xdr:to>
    <xdr:pic>
      <xdr:nvPicPr>
        <xdr:cNvPr id="731" name="Picture 730" descr="http://ebs.toyotavn.com.vn:8000/OA_HTML/cabo/images/t.gif">
          <a:extLst>
            <a:ext uri="{FF2B5EF4-FFF2-40B4-BE49-F238E27FC236}">
              <a16:creationId xmlns:a16="http://schemas.microsoft.com/office/drawing/2014/main" xmlns="" id="{00000000-0008-0000-1D00-0000D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29978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xdr:row>
      <xdr:rowOff>0</xdr:rowOff>
    </xdr:from>
    <xdr:to>
      <xdr:col>1</xdr:col>
      <xdr:colOff>38100</xdr:colOff>
      <xdr:row>293</xdr:row>
      <xdr:rowOff>38100</xdr:rowOff>
    </xdr:to>
    <xdr:pic>
      <xdr:nvPicPr>
        <xdr:cNvPr id="732" name="Picture 731" descr="http://ebs.toyotavn.com.vn:8000/OA_HTML/cabo/images/t.gif">
          <a:extLst>
            <a:ext uri="{FF2B5EF4-FFF2-40B4-BE49-F238E27FC236}">
              <a16:creationId xmlns:a16="http://schemas.microsoft.com/office/drawing/2014/main" xmlns="" id="{00000000-0008-0000-1D00-0000D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01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293</xdr:row>
      <xdr:rowOff>0</xdr:rowOff>
    </xdr:from>
    <xdr:to>
      <xdr:col>2</xdr:col>
      <xdr:colOff>152400</xdr:colOff>
      <xdr:row>293</xdr:row>
      <xdr:rowOff>152400</xdr:rowOff>
    </xdr:to>
    <xdr:pic>
      <xdr:nvPicPr>
        <xdr:cNvPr id="733" name="Picture 732" descr="http://ebs.toyotavn.com.vn:8000/OA_MEDIA/fwkhp_formsfunc.gif">
          <a:hlinkClick xmlns:r="http://schemas.openxmlformats.org/officeDocument/2006/relationships" r:id="rId212"/>
          <a:extLst>
            <a:ext uri="{FF2B5EF4-FFF2-40B4-BE49-F238E27FC236}">
              <a16:creationId xmlns:a16="http://schemas.microsoft.com/office/drawing/2014/main" xmlns="" id="{00000000-0008-0000-1D00-0000D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016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293</xdr:row>
      <xdr:rowOff>0</xdr:rowOff>
    </xdr:from>
    <xdr:to>
      <xdr:col>2</xdr:col>
      <xdr:colOff>200025</xdr:colOff>
      <xdr:row>293</xdr:row>
      <xdr:rowOff>38100</xdr:rowOff>
    </xdr:to>
    <xdr:pic>
      <xdr:nvPicPr>
        <xdr:cNvPr id="734" name="Picture 733" descr="http://ebs.toyotavn.com.vn:8000/OA_HTML/cabo/images/t.gif">
          <a:extLst>
            <a:ext uri="{FF2B5EF4-FFF2-40B4-BE49-F238E27FC236}">
              <a16:creationId xmlns:a16="http://schemas.microsoft.com/office/drawing/2014/main" xmlns="" id="{00000000-0008-0000-1D00-0000D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016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xdr:row>
      <xdr:rowOff>0</xdr:rowOff>
    </xdr:from>
    <xdr:to>
      <xdr:col>1</xdr:col>
      <xdr:colOff>95250</xdr:colOff>
      <xdr:row>294</xdr:row>
      <xdr:rowOff>95250</xdr:rowOff>
    </xdr:to>
    <xdr:pic>
      <xdr:nvPicPr>
        <xdr:cNvPr id="735" name="Picture 734" descr="http://ebs.toyotavn.com.vn:8000/OA_HTML/cabo/images/t.gif">
          <a:extLst>
            <a:ext uri="{FF2B5EF4-FFF2-40B4-BE49-F238E27FC236}">
              <a16:creationId xmlns:a16="http://schemas.microsoft.com/office/drawing/2014/main" xmlns="" id="{00000000-0008-0000-1D00-0000D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0359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1</xdr:col>
      <xdr:colOff>38100</xdr:colOff>
      <xdr:row>295</xdr:row>
      <xdr:rowOff>38100</xdr:rowOff>
    </xdr:to>
    <xdr:pic>
      <xdr:nvPicPr>
        <xdr:cNvPr id="736" name="Picture 735" descr="http://ebs.toyotavn.com.vn:8000/OA_HTML/cabo/images/t.gif">
          <a:extLst>
            <a:ext uri="{FF2B5EF4-FFF2-40B4-BE49-F238E27FC236}">
              <a16:creationId xmlns:a16="http://schemas.microsoft.com/office/drawing/2014/main" xmlns="" id="{00000000-0008-0000-1D00-0000E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054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xdr:row>
      <xdr:rowOff>0</xdr:rowOff>
    </xdr:from>
    <xdr:to>
      <xdr:col>1</xdr:col>
      <xdr:colOff>38100</xdr:colOff>
      <xdr:row>296</xdr:row>
      <xdr:rowOff>38100</xdr:rowOff>
    </xdr:to>
    <xdr:pic>
      <xdr:nvPicPr>
        <xdr:cNvPr id="737" name="Picture 736" descr="http://ebs.toyotavn.com.vn:8000/OA_HTML/cabo/images/t.gif">
          <a:extLst>
            <a:ext uri="{FF2B5EF4-FFF2-40B4-BE49-F238E27FC236}">
              <a16:creationId xmlns:a16="http://schemas.microsoft.com/office/drawing/2014/main" xmlns="" id="{00000000-0008-0000-1D00-0000E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09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296</xdr:row>
      <xdr:rowOff>0</xdr:rowOff>
    </xdr:from>
    <xdr:to>
      <xdr:col>2</xdr:col>
      <xdr:colOff>152400</xdr:colOff>
      <xdr:row>296</xdr:row>
      <xdr:rowOff>152400</xdr:rowOff>
    </xdr:to>
    <xdr:pic>
      <xdr:nvPicPr>
        <xdr:cNvPr id="738" name="Picture 737" descr="http://ebs.toyotavn.com.vn:8000/OA_MEDIA/fwkhp_formsfunc.gif">
          <a:hlinkClick xmlns:r="http://schemas.openxmlformats.org/officeDocument/2006/relationships" r:id="rId213"/>
          <a:extLst>
            <a:ext uri="{FF2B5EF4-FFF2-40B4-BE49-F238E27FC236}">
              <a16:creationId xmlns:a16="http://schemas.microsoft.com/office/drawing/2014/main" xmlns="" id="{00000000-0008-0000-1D00-0000E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093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296</xdr:row>
      <xdr:rowOff>0</xdr:rowOff>
    </xdr:from>
    <xdr:to>
      <xdr:col>2</xdr:col>
      <xdr:colOff>200025</xdr:colOff>
      <xdr:row>296</xdr:row>
      <xdr:rowOff>38100</xdr:rowOff>
    </xdr:to>
    <xdr:pic>
      <xdr:nvPicPr>
        <xdr:cNvPr id="739" name="Picture 738" descr="http://ebs.toyotavn.com.vn:8000/OA_HTML/cabo/images/t.gif">
          <a:extLst>
            <a:ext uri="{FF2B5EF4-FFF2-40B4-BE49-F238E27FC236}">
              <a16:creationId xmlns:a16="http://schemas.microsoft.com/office/drawing/2014/main" xmlns="" id="{00000000-0008-0000-1D00-0000E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093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1</xdr:col>
      <xdr:colOff>38100</xdr:colOff>
      <xdr:row>297</xdr:row>
      <xdr:rowOff>38100</xdr:rowOff>
    </xdr:to>
    <xdr:pic>
      <xdr:nvPicPr>
        <xdr:cNvPr id="740" name="Picture 739" descr="http://ebs.toyotavn.com.vn:8000/OA_HTML/cabo/images/t.gif">
          <a:extLst>
            <a:ext uri="{FF2B5EF4-FFF2-40B4-BE49-F238E27FC236}">
              <a16:creationId xmlns:a16="http://schemas.microsoft.com/office/drawing/2014/main" xmlns="" id="{00000000-0008-0000-1D00-0000E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112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297</xdr:row>
      <xdr:rowOff>0</xdr:rowOff>
    </xdr:from>
    <xdr:to>
      <xdr:col>2</xdr:col>
      <xdr:colOff>152400</xdr:colOff>
      <xdr:row>297</xdr:row>
      <xdr:rowOff>152400</xdr:rowOff>
    </xdr:to>
    <xdr:pic>
      <xdr:nvPicPr>
        <xdr:cNvPr id="741" name="Picture 740" descr="http://ebs.toyotavn.com.vn:8000/OA_MEDIA/fwkhp_formsfunc.gif">
          <a:hlinkClick xmlns:r="http://schemas.openxmlformats.org/officeDocument/2006/relationships" r:id="rId214"/>
          <a:extLst>
            <a:ext uri="{FF2B5EF4-FFF2-40B4-BE49-F238E27FC236}">
              <a16:creationId xmlns:a16="http://schemas.microsoft.com/office/drawing/2014/main" xmlns="" id="{00000000-0008-0000-1D00-0000E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112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297</xdr:row>
      <xdr:rowOff>0</xdr:rowOff>
    </xdr:from>
    <xdr:to>
      <xdr:col>2</xdr:col>
      <xdr:colOff>200025</xdr:colOff>
      <xdr:row>297</xdr:row>
      <xdr:rowOff>38100</xdr:rowOff>
    </xdr:to>
    <xdr:pic>
      <xdr:nvPicPr>
        <xdr:cNvPr id="742" name="Picture 741" descr="http://ebs.toyotavn.com.vn:8000/OA_HTML/cabo/images/t.gif">
          <a:extLst>
            <a:ext uri="{FF2B5EF4-FFF2-40B4-BE49-F238E27FC236}">
              <a16:creationId xmlns:a16="http://schemas.microsoft.com/office/drawing/2014/main" xmlns="" id="{00000000-0008-0000-1D00-0000E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1121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xdr:row>
      <xdr:rowOff>0</xdr:rowOff>
    </xdr:from>
    <xdr:to>
      <xdr:col>1</xdr:col>
      <xdr:colOff>95250</xdr:colOff>
      <xdr:row>298</xdr:row>
      <xdr:rowOff>95250</xdr:rowOff>
    </xdr:to>
    <xdr:pic>
      <xdr:nvPicPr>
        <xdr:cNvPr id="743" name="Picture 742" descr="http://ebs.toyotavn.com.vn:8000/OA_HTML/cabo/images/t.gif">
          <a:extLst>
            <a:ext uri="{FF2B5EF4-FFF2-40B4-BE49-F238E27FC236}">
              <a16:creationId xmlns:a16="http://schemas.microsoft.com/office/drawing/2014/main" xmlns="" id="{00000000-0008-0000-1D00-0000E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1311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xdr:col>
      <xdr:colOff>38100</xdr:colOff>
      <xdr:row>299</xdr:row>
      <xdr:rowOff>38100</xdr:rowOff>
    </xdr:to>
    <xdr:pic>
      <xdr:nvPicPr>
        <xdr:cNvPr id="744" name="Picture 743" descr="http://ebs.toyotavn.com.vn:8000/OA_HTML/cabo/images/t.gif">
          <a:extLst>
            <a:ext uri="{FF2B5EF4-FFF2-40B4-BE49-F238E27FC236}">
              <a16:creationId xmlns:a16="http://schemas.microsoft.com/office/drawing/2014/main" xmlns="" id="{00000000-0008-0000-1D00-0000E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1502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1</xdr:col>
      <xdr:colOff>38100</xdr:colOff>
      <xdr:row>300</xdr:row>
      <xdr:rowOff>38100</xdr:rowOff>
    </xdr:to>
    <xdr:pic>
      <xdr:nvPicPr>
        <xdr:cNvPr id="745" name="Picture 744" descr="http://ebs.toyotavn.com.vn:8000/OA_HTML/cabo/images/t.gif">
          <a:extLst>
            <a:ext uri="{FF2B5EF4-FFF2-40B4-BE49-F238E27FC236}">
              <a16:creationId xmlns:a16="http://schemas.microsoft.com/office/drawing/2014/main" xmlns="" id="{00000000-0008-0000-1D00-0000E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207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300</xdr:row>
      <xdr:rowOff>0</xdr:rowOff>
    </xdr:from>
    <xdr:to>
      <xdr:col>2</xdr:col>
      <xdr:colOff>152400</xdr:colOff>
      <xdr:row>300</xdr:row>
      <xdr:rowOff>152400</xdr:rowOff>
    </xdr:to>
    <xdr:pic>
      <xdr:nvPicPr>
        <xdr:cNvPr id="746" name="Picture 745" descr="http://ebs.toyotavn.com.vn:8000/OA_MEDIA/fwkhp_formsfunc.gif">
          <a:hlinkClick xmlns:r="http://schemas.openxmlformats.org/officeDocument/2006/relationships" r:id="rId215"/>
          <a:extLst>
            <a:ext uri="{FF2B5EF4-FFF2-40B4-BE49-F238E27FC236}">
              <a16:creationId xmlns:a16="http://schemas.microsoft.com/office/drawing/2014/main" xmlns="" id="{00000000-0008-0000-1D00-0000E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207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300</xdr:row>
      <xdr:rowOff>0</xdr:rowOff>
    </xdr:from>
    <xdr:to>
      <xdr:col>2</xdr:col>
      <xdr:colOff>200025</xdr:colOff>
      <xdr:row>300</xdr:row>
      <xdr:rowOff>38100</xdr:rowOff>
    </xdr:to>
    <xdr:pic>
      <xdr:nvPicPr>
        <xdr:cNvPr id="747" name="Picture 746" descr="http://ebs.toyotavn.com.vn:8000/OA_HTML/cabo/images/t.gif">
          <a:extLst>
            <a:ext uri="{FF2B5EF4-FFF2-40B4-BE49-F238E27FC236}">
              <a16:creationId xmlns:a16="http://schemas.microsoft.com/office/drawing/2014/main" xmlns="" id="{00000000-0008-0000-1D00-0000E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207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301</xdr:row>
      <xdr:rowOff>0</xdr:rowOff>
    </xdr:from>
    <xdr:to>
      <xdr:col>1</xdr:col>
      <xdr:colOff>38100</xdr:colOff>
      <xdr:row>301</xdr:row>
      <xdr:rowOff>38100</xdr:rowOff>
    </xdr:to>
    <xdr:pic>
      <xdr:nvPicPr>
        <xdr:cNvPr id="748" name="Picture 747" descr="http://ebs.toyotavn.com.vn:8000/OA_HTML/cabo/images/t.gif">
          <a:extLst>
            <a:ext uri="{FF2B5EF4-FFF2-40B4-BE49-F238E27FC236}">
              <a16:creationId xmlns:a16="http://schemas.microsoft.com/office/drawing/2014/main" xmlns="" id="{00000000-0008-0000-1D00-0000E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226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301</xdr:row>
      <xdr:rowOff>0</xdr:rowOff>
    </xdr:from>
    <xdr:to>
      <xdr:col>2</xdr:col>
      <xdr:colOff>152400</xdr:colOff>
      <xdr:row>301</xdr:row>
      <xdr:rowOff>152400</xdr:rowOff>
    </xdr:to>
    <xdr:pic>
      <xdr:nvPicPr>
        <xdr:cNvPr id="749" name="Picture 748" descr="http://ebs.toyotavn.com.vn:8000/OA_MEDIA/fwkhp_formsfunc.gif">
          <a:hlinkClick xmlns:r="http://schemas.openxmlformats.org/officeDocument/2006/relationships" r:id="rId216"/>
          <a:extLst>
            <a:ext uri="{FF2B5EF4-FFF2-40B4-BE49-F238E27FC236}">
              <a16:creationId xmlns:a16="http://schemas.microsoft.com/office/drawing/2014/main" xmlns="" id="{00000000-0008-0000-1D00-0000E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22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301</xdr:row>
      <xdr:rowOff>0</xdr:rowOff>
    </xdr:from>
    <xdr:to>
      <xdr:col>2</xdr:col>
      <xdr:colOff>200025</xdr:colOff>
      <xdr:row>301</xdr:row>
      <xdr:rowOff>38100</xdr:rowOff>
    </xdr:to>
    <xdr:pic>
      <xdr:nvPicPr>
        <xdr:cNvPr id="750" name="Picture 749" descr="http://ebs.toyotavn.com.vn:8000/OA_HTML/cabo/images/t.gif">
          <a:extLst>
            <a:ext uri="{FF2B5EF4-FFF2-40B4-BE49-F238E27FC236}">
              <a16:creationId xmlns:a16="http://schemas.microsoft.com/office/drawing/2014/main" xmlns="" id="{00000000-0008-0000-1D00-0000E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2264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xdr:row>
      <xdr:rowOff>0</xdr:rowOff>
    </xdr:from>
    <xdr:to>
      <xdr:col>1</xdr:col>
      <xdr:colOff>95250</xdr:colOff>
      <xdr:row>302</xdr:row>
      <xdr:rowOff>95250</xdr:rowOff>
    </xdr:to>
    <xdr:pic>
      <xdr:nvPicPr>
        <xdr:cNvPr id="751" name="Picture 750" descr="http://ebs.toyotavn.com.vn:8000/OA_HTML/cabo/images/t.gif">
          <a:extLst>
            <a:ext uri="{FF2B5EF4-FFF2-40B4-BE49-F238E27FC236}">
              <a16:creationId xmlns:a16="http://schemas.microsoft.com/office/drawing/2014/main" xmlns="" id="{00000000-0008-0000-1D00-0000E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2454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303</xdr:row>
      <xdr:rowOff>0</xdr:rowOff>
    </xdr:from>
    <xdr:to>
      <xdr:col>1</xdr:col>
      <xdr:colOff>38100</xdr:colOff>
      <xdr:row>303</xdr:row>
      <xdr:rowOff>38100</xdr:rowOff>
    </xdr:to>
    <xdr:pic>
      <xdr:nvPicPr>
        <xdr:cNvPr id="752" name="Picture 751" descr="http://ebs.toyotavn.com.vn:8000/OA_HTML/cabo/images/t.gif">
          <a:extLst>
            <a:ext uri="{FF2B5EF4-FFF2-40B4-BE49-F238E27FC236}">
              <a16:creationId xmlns:a16="http://schemas.microsoft.com/office/drawing/2014/main" xmlns="" id="{00000000-0008-0000-1D00-0000F0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264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304</xdr:row>
      <xdr:rowOff>0</xdr:rowOff>
    </xdr:from>
    <xdr:to>
      <xdr:col>1</xdr:col>
      <xdr:colOff>38100</xdr:colOff>
      <xdr:row>304</xdr:row>
      <xdr:rowOff>38100</xdr:rowOff>
    </xdr:to>
    <xdr:pic>
      <xdr:nvPicPr>
        <xdr:cNvPr id="753" name="Picture 752" descr="http://ebs.toyotavn.com.vn:8000/OA_HTML/cabo/images/t.gif">
          <a:extLst>
            <a:ext uri="{FF2B5EF4-FFF2-40B4-BE49-F238E27FC236}">
              <a16:creationId xmlns:a16="http://schemas.microsoft.com/office/drawing/2014/main" xmlns="" id="{00000000-0008-0000-1D00-0000F1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283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304</xdr:row>
      <xdr:rowOff>0</xdr:rowOff>
    </xdr:from>
    <xdr:to>
      <xdr:col>2</xdr:col>
      <xdr:colOff>152400</xdr:colOff>
      <xdr:row>304</xdr:row>
      <xdr:rowOff>152400</xdr:rowOff>
    </xdr:to>
    <xdr:pic>
      <xdr:nvPicPr>
        <xdr:cNvPr id="754" name="Picture 753" descr="http://ebs.toyotavn.com.vn:8000/OA_MEDIA/fwkhp_formsfunc.gif">
          <a:hlinkClick xmlns:r="http://schemas.openxmlformats.org/officeDocument/2006/relationships" r:id="rId217"/>
          <a:extLst>
            <a:ext uri="{FF2B5EF4-FFF2-40B4-BE49-F238E27FC236}">
              <a16:creationId xmlns:a16="http://schemas.microsoft.com/office/drawing/2014/main" xmlns="" id="{00000000-0008-0000-1D00-0000F2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283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304</xdr:row>
      <xdr:rowOff>0</xdr:rowOff>
    </xdr:from>
    <xdr:to>
      <xdr:col>2</xdr:col>
      <xdr:colOff>200025</xdr:colOff>
      <xdr:row>304</xdr:row>
      <xdr:rowOff>38100</xdr:rowOff>
    </xdr:to>
    <xdr:pic>
      <xdr:nvPicPr>
        <xdr:cNvPr id="755" name="Picture 754" descr="http://ebs.toyotavn.com.vn:8000/OA_HTML/cabo/images/t.gif">
          <a:extLst>
            <a:ext uri="{FF2B5EF4-FFF2-40B4-BE49-F238E27FC236}">
              <a16:creationId xmlns:a16="http://schemas.microsoft.com/office/drawing/2014/main" xmlns="" id="{00000000-0008-0000-1D00-0000F3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2835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305</xdr:row>
      <xdr:rowOff>0</xdr:rowOff>
    </xdr:from>
    <xdr:to>
      <xdr:col>1</xdr:col>
      <xdr:colOff>38100</xdr:colOff>
      <xdr:row>305</xdr:row>
      <xdr:rowOff>38100</xdr:rowOff>
    </xdr:to>
    <xdr:pic>
      <xdr:nvPicPr>
        <xdr:cNvPr id="756" name="Picture 755" descr="http://ebs.toyotavn.com.vn:8000/OA_HTML/cabo/images/t.gif">
          <a:extLst>
            <a:ext uri="{FF2B5EF4-FFF2-40B4-BE49-F238E27FC236}">
              <a16:creationId xmlns:a16="http://schemas.microsoft.com/office/drawing/2014/main" xmlns="" id="{00000000-0008-0000-1D00-0000F4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02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0</xdr:rowOff>
    </xdr:from>
    <xdr:to>
      <xdr:col>2</xdr:col>
      <xdr:colOff>152400</xdr:colOff>
      <xdr:row>305</xdr:row>
      <xdr:rowOff>152400</xdr:rowOff>
    </xdr:to>
    <xdr:pic>
      <xdr:nvPicPr>
        <xdr:cNvPr id="757" name="Picture 756" descr="http://ebs.toyotavn.com.vn:8000/OA_MEDIA/fwkhp_formsfunc.gif">
          <a:hlinkClick xmlns:r="http://schemas.openxmlformats.org/officeDocument/2006/relationships" r:id="rId218"/>
          <a:extLst>
            <a:ext uri="{FF2B5EF4-FFF2-40B4-BE49-F238E27FC236}">
              <a16:creationId xmlns:a16="http://schemas.microsoft.com/office/drawing/2014/main" xmlns="" id="{00000000-0008-0000-1D00-0000F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302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305</xdr:row>
      <xdr:rowOff>0</xdr:rowOff>
    </xdr:from>
    <xdr:to>
      <xdr:col>2</xdr:col>
      <xdr:colOff>200025</xdr:colOff>
      <xdr:row>305</xdr:row>
      <xdr:rowOff>38100</xdr:rowOff>
    </xdr:to>
    <xdr:pic>
      <xdr:nvPicPr>
        <xdr:cNvPr id="758" name="Picture 757" descr="http://ebs.toyotavn.com.vn:8000/OA_HTML/cabo/images/t.gif">
          <a:extLst>
            <a:ext uri="{FF2B5EF4-FFF2-40B4-BE49-F238E27FC236}">
              <a16:creationId xmlns:a16="http://schemas.microsoft.com/office/drawing/2014/main" xmlns="" id="{00000000-0008-0000-1D00-0000F6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302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xdr:row>
      <xdr:rowOff>0</xdr:rowOff>
    </xdr:from>
    <xdr:to>
      <xdr:col>1</xdr:col>
      <xdr:colOff>95250</xdr:colOff>
      <xdr:row>306</xdr:row>
      <xdr:rowOff>95250</xdr:rowOff>
    </xdr:to>
    <xdr:pic>
      <xdr:nvPicPr>
        <xdr:cNvPr id="759" name="Picture 758" descr="http://ebs.toyotavn.com.vn:8000/OA_HTML/cabo/images/t.gif">
          <a:extLst>
            <a:ext uri="{FF2B5EF4-FFF2-40B4-BE49-F238E27FC236}">
              <a16:creationId xmlns:a16="http://schemas.microsoft.com/office/drawing/2014/main" xmlns="" id="{00000000-0008-0000-1D00-0000F7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216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xdr:row>
      <xdr:rowOff>0</xdr:rowOff>
    </xdr:from>
    <xdr:to>
      <xdr:col>1</xdr:col>
      <xdr:colOff>38100</xdr:colOff>
      <xdr:row>307</xdr:row>
      <xdr:rowOff>38100</xdr:rowOff>
    </xdr:to>
    <xdr:pic>
      <xdr:nvPicPr>
        <xdr:cNvPr id="760" name="Picture 759" descr="http://ebs.toyotavn.com.vn:8000/OA_HTML/cabo/images/t.gif">
          <a:extLst>
            <a:ext uri="{FF2B5EF4-FFF2-40B4-BE49-F238E27FC236}">
              <a16:creationId xmlns:a16="http://schemas.microsoft.com/office/drawing/2014/main" xmlns="" id="{00000000-0008-0000-1D00-0000F8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40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308</xdr:row>
      <xdr:rowOff>0</xdr:rowOff>
    </xdr:from>
    <xdr:to>
      <xdr:col>1</xdr:col>
      <xdr:colOff>38100</xdr:colOff>
      <xdr:row>308</xdr:row>
      <xdr:rowOff>38100</xdr:rowOff>
    </xdr:to>
    <xdr:pic>
      <xdr:nvPicPr>
        <xdr:cNvPr id="761" name="Picture 760" descr="http://ebs.toyotavn.com.vn:8000/OA_HTML/cabo/images/t.gif">
          <a:extLst>
            <a:ext uri="{FF2B5EF4-FFF2-40B4-BE49-F238E27FC236}">
              <a16:creationId xmlns:a16="http://schemas.microsoft.com/office/drawing/2014/main" xmlns="" id="{00000000-0008-0000-1D00-0000F9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397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308</xdr:row>
      <xdr:rowOff>0</xdr:rowOff>
    </xdr:from>
    <xdr:to>
      <xdr:col>2</xdr:col>
      <xdr:colOff>152400</xdr:colOff>
      <xdr:row>308</xdr:row>
      <xdr:rowOff>152400</xdr:rowOff>
    </xdr:to>
    <xdr:pic>
      <xdr:nvPicPr>
        <xdr:cNvPr id="762" name="Picture 761" descr="http://ebs.toyotavn.com.vn:8000/OA_MEDIA/fwkhp_formsfunc.gif">
          <a:hlinkClick xmlns:r="http://schemas.openxmlformats.org/officeDocument/2006/relationships" r:id="rId219"/>
          <a:extLst>
            <a:ext uri="{FF2B5EF4-FFF2-40B4-BE49-F238E27FC236}">
              <a16:creationId xmlns:a16="http://schemas.microsoft.com/office/drawing/2014/main" xmlns="" id="{00000000-0008-0000-1D00-0000F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397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308</xdr:row>
      <xdr:rowOff>0</xdr:rowOff>
    </xdr:from>
    <xdr:to>
      <xdr:col>2</xdr:col>
      <xdr:colOff>200025</xdr:colOff>
      <xdr:row>308</xdr:row>
      <xdr:rowOff>38100</xdr:rowOff>
    </xdr:to>
    <xdr:pic>
      <xdr:nvPicPr>
        <xdr:cNvPr id="763" name="Picture 762" descr="http://ebs.toyotavn.com.vn:8000/OA_HTML/cabo/images/t.gif">
          <a:extLst>
            <a:ext uri="{FF2B5EF4-FFF2-40B4-BE49-F238E27FC236}">
              <a16:creationId xmlns:a16="http://schemas.microsoft.com/office/drawing/2014/main" xmlns="" id="{00000000-0008-0000-1D00-0000FB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397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1</xdr:col>
      <xdr:colOff>38100</xdr:colOff>
      <xdr:row>309</xdr:row>
      <xdr:rowOff>38100</xdr:rowOff>
    </xdr:to>
    <xdr:pic>
      <xdr:nvPicPr>
        <xdr:cNvPr id="764" name="Picture 763" descr="http://ebs.toyotavn.com.vn:8000/OA_HTML/cabo/images/t.gif">
          <a:extLst>
            <a:ext uri="{FF2B5EF4-FFF2-40B4-BE49-F238E27FC236}">
              <a16:creationId xmlns:a16="http://schemas.microsoft.com/office/drawing/2014/main" xmlns="" id="{00000000-0008-0000-1D00-0000FC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41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309</xdr:row>
      <xdr:rowOff>0</xdr:rowOff>
    </xdr:from>
    <xdr:to>
      <xdr:col>2</xdr:col>
      <xdr:colOff>152400</xdr:colOff>
      <xdr:row>309</xdr:row>
      <xdr:rowOff>152400</xdr:rowOff>
    </xdr:to>
    <xdr:pic>
      <xdr:nvPicPr>
        <xdr:cNvPr id="765" name="Picture 764" descr="http://ebs.toyotavn.com.vn:8000/OA_MEDIA/fwkhp_formsfunc.gif">
          <a:hlinkClick xmlns:r="http://schemas.openxmlformats.org/officeDocument/2006/relationships" r:id="rId220"/>
          <a:extLst>
            <a:ext uri="{FF2B5EF4-FFF2-40B4-BE49-F238E27FC236}">
              <a16:creationId xmlns:a16="http://schemas.microsoft.com/office/drawing/2014/main" xmlns="" id="{00000000-0008-0000-1D00-0000F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41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309</xdr:row>
      <xdr:rowOff>0</xdr:rowOff>
    </xdr:from>
    <xdr:to>
      <xdr:col>2</xdr:col>
      <xdr:colOff>200025</xdr:colOff>
      <xdr:row>309</xdr:row>
      <xdr:rowOff>38100</xdr:rowOff>
    </xdr:to>
    <xdr:pic>
      <xdr:nvPicPr>
        <xdr:cNvPr id="766" name="Picture 765" descr="http://ebs.toyotavn.com.vn:8000/OA_HTML/cabo/images/t.gif">
          <a:extLst>
            <a:ext uri="{FF2B5EF4-FFF2-40B4-BE49-F238E27FC236}">
              <a16:creationId xmlns:a16="http://schemas.microsoft.com/office/drawing/2014/main" xmlns="" id="{00000000-0008-0000-1D00-0000FE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4169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310</xdr:row>
      <xdr:rowOff>0</xdr:rowOff>
    </xdr:from>
    <xdr:to>
      <xdr:col>1</xdr:col>
      <xdr:colOff>95250</xdr:colOff>
      <xdr:row>310</xdr:row>
      <xdr:rowOff>95250</xdr:rowOff>
    </xdr:to>
    <xdr:pic>
      <xdr:nvPicPr>
        <xdr:cNvPr id="767" name="Picture 766" descr="http://ebs.toyotavn.com.vn:8000/OA_HTML/cabo/images/t.gif">
          <a:extLst>
            <a:ext uri="{FF2B5EF4-FFF2-40B4-BE49-F238E27FC236}">
              <a16:creationId xmlns:a16="http://schemas.microsoft.com/office/drawing/2014/main" xmlns="" id="{00000000-0008-0000-1D00-0000FF02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4550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311</xdr:row>
      <xdr:rowOff>0</xdr:rowOff>
    </xdr:from>
    <xdr:to>
      <xdr:col>1</xdr:col>
      <xdr:colOff>38100</xdr:colOff>
      <xdr:row>311</xdr:row>
      <xdr:rowOff>38100</xdr:rowOff>
    </xdr:to>
    <xdr:pic>
      <xdr:nvPicPr>
        <xdr:cNvPr id="768" name="Picture 767" descr="http://ebs.toyotavn.com.vn:8000/OA_HTML/cabo/images/t.gif">
          <a:extLst>
            <a:ext uri="{FF2B5EF4-FFF2-40B4-BE49-F238E27FC236}">
              <a16:creationId xmlns:a16="http://schemas.microsoft.com/office/drawing/2014/main" xmlns="" id="{00000000-0008-0000-1D00-000000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4740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312</xdr:row>
      <xdr:rowOff>0</xdr:rowOff>
    </xdr:from>
    <xdr:to>
      <xdr:col>1</xdr:col>
      <xdr:colOff>38100</xdr:colOff>
      <xdr:row>312</xdr:row>
      <xdr:rowOff>38100</xdr:rowOff>
    </xdr:to>
    <xdr:pic>
      <xdr:nvPicPr>
        <xdr:cNvPr id="769" name="Picture 768" descr="http://ebs.toyotavn.com.vn:8000/OA_HTML/cabo/images/t.gif">
          <a:extLst>
            <a:ext uri="{FF2B5EF4-FFF2-40B4-BE49-F238E27FC236}">
              <a16:creationId xmlns:a16="http://schemas.microsoft.com/office/drawing/2014/main" xmlns="" id="{00000000-0008-0000-1D00-00000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512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312</xdr:row>
      <xdr:rowOff>0</xdr:rowOff>
    </xdr:from>
    <xdr:to>
      <xdr:col>2</xdr:col>
      <xdr:colOff>152400</xdr:colOff>
      <xdr:row>312</xdr:row>
      <xdr:rowOff>152400</xdr:rowOff>
    </xdr:to>
    <xdr:pic>
      <xdr:nvPicPr>
        <xdr:cNvPr id="770" name="Picture 769" descr="http://ebs.toyotavn.com.vn:8000/OA_MEDIA/fwkhp_formsfunc.gif">
          <a:hlinkClick xmlns:r="http://schemas.openxmlformats.org/officeDocument/2006/relationships" r:id="rId221"/>
          <a:extLst>
            <a:ext uri="{FF2B5EF4-FFF2-40B4-BE49-F238E27FC236}">
              <a16:creationId xmlns:a16="http://schemas.microsoft.com/office/drawing/2014/main" xmlns="" id="{00000000-0008-0000-1D00-000002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51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312</xdr:row>
      <xdr:rowOff>0</xdr:rowOff>
    </xdr:from>
    <xdr:to>
      <xdr:col>2</xdr:col>
      <xdr:colOff>200025</xdr:colOff>
      <xdr:row>312</xdr:row>
      <xdr:rowOff>38100</xdr:rowOff>
    </xdr:to>
    <xdr:pic>
      <xdr:nvPicPr>
        <xdr:cNvPr id="771" name="Picture 770" descr="http://ebs.toyotavn.com.vn:8000/OA_HTML/cabo/images/t.gif">
          <a:extLst>
            <a:ext uri="{FF2B5EF4-FFF2-40B4-BE49-F238E27FC236}">
              <a16:creationId xmlns:a16="http://schemas.microsoft.com/office/drawing/2014/main" xmlns="" id="{00000000-0008-0000-1D00-000003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5121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xdr:row>
      <xdr:rowOff>0</xdr:rowOff>
    </xdr:from>
    <xdr:to>
      <xdr:col>1</xdr:col>
      <xdr:colOff>38100</xdr:colOff>
      <xdr:row>313</xdr:row>
      <xdr:rowOff>38100</xdr:rowOff>
    </xdr:to>
    <xdr:pic>
      <xdr:nvPicPr>
        <xdr:cNvPr id="772" name="Picture 771" descr="http://ebs.toyotavn.com.vn:8000/OA_HTML/cabo/images/t.gif">
          <a:extLst>
            <a:ext uri="{FF2B5EF4-FFF2-40B4-BE49-F238E27FC236}">
              <a16:creationId xmlns:a16="http://schemas.microsoft.com/office/drawing/2014/main" xmlns="" id="{00000000-0008-0000-1D00-00000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550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xdr:row>
      <xdr:rowOff>0</xdr:rowOff>
    </xdr:from>
    <xdr:to>
      <xdr:col>2</xdr:col>
      <xdr:colOff>152400</xdr:colOff>
      <xdr:row>313</xdr:row>
      <xdr:rowOff>152400</xdr:rowOff>
    </xdr:to>
    <xdr:pic>
      <xdr:nvPicPr>
        <xdr:cNvPr id="773" name="Picture 772" descr="http://ebs.toyotavn.com.vn:8000/OA_MEDIA/fwkhp_formsfunc.gif">
          <a:hlinkClick xmlns:r="http://schemas.openxmlformats.org/officeDocument/2006/relationships" r:id="rId222"/>
          <a:extLst>
            <a:ext uri="{FF2B5EF4-FFF2-40B4-BE49-F238E27FC236}">
              <a16:creationId xmlns:a16="http://schemas.microsoft.com/office/drawing/2014/main" xmlns="" id="{00000000-0008-0000-1D00-000005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55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313</xdr:row>
      <xdr:rowOff>0</xdr:rowOff>
    </xdr:from>
    <xdr:to>
      <xdr:col>2</xdr:col>
      <xdr:colOff>200025</xdr:colOff>
      <xdr:row>313</xdr:row>
      <xdr:rowOff>38100</xdr:rowOff>
    </xdr:to>
    <xdr:pic>
      <xdr:nvPicPr>
        <xdr:cNvPr id="774" name="Picture 773" descr="http://ebs.toyotavn.com.vn:8000/OA_HTML/cabo/images/t.gif">
          <a:extLst>
            <a:ext uri="{FF2B5EF4-FFF2-40B4-BE49-F238E27FC236}">
              <a16:creationId xmlns:a16="http://schemas.microsoft.com/office/drawing/2014/main" xmlns="" id="{00000000-0008-0000-1D00-000006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5502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314</xdr:row>
      <xdr:rowOff>0</xdr:rowOff>
    </xdr:from>
    <xdr:to>
      <xdr:col>1</xdr:col>
      <xdr:colOff>38100</xdr:colOff>
      <xdr:row>314</xdr:row>
      <xdr:rowOff>38100</xdr:rowOff>
    </xdr:to>
    <xdr:pic>
      <xdr:nvPicPr>
        <xdr:cNvPr id="775" name="Picture 774" descr="http://ebs.toyotavn.com.vn:8000/OA_HTML/cabo/images/t.gif">
          <a:extLst>
            <a:ext uri="{FF2B5EF4-FFF2-40B4-BE49-F238E27FC236}">
              <a16:creationId xmlns:a16="http://schemas.microsoft.com/office/drawing/2014/main" xmlns="" id="{00000000-0008-0000-1D00-00000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588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314</xdr:row>
      <xdr:rowOff>0</xdr:rowOff>
    </xdr:from>
    <xdr:to>
      <xdr:col>2</xdr:col>
      <xdr:colOff>152400</xdr:colOff>
      <xdr:row>314</xdr:row>
      <xdr:rowOff>152400</xdr:rowOff>
    </xdr:to>
    <xdr:pic>
      <xdr:nvPicPr>
        <xdr:cNvPr id="776" name="Picture 775" descr="http://ebs.toyotavn.com.vn:8000/OA_MEDIA/fwkhp_formsfunc.gif">
          <a:hlinkClick xmlns:r="http://schemas.openxmlformats.org/officeDocument/2006/relationships" r:id="rId223"/>
          <a:extLst>
            <a:ext uri="{FF2B5EF4-FFF2-40B4-BE49-F238E27FC236}">
              <a16:creationId xmlns:a16="http://schemas.microsoft.com/office/drawing/2014/main" xmlns="" id="{00000000-0008-0000-1D00-000008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588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314</xdr:row>
      <xdr:rowOff>0</xdr:rowOff>
    </xdr:from>
    <xdr:to>
      <xdr:col>2</xdr:col>
      <xdr:colOff>200025</xdr:colOff>
      <xdr:row>314</xdr:row>
      <xdr:rowOff>38100</xdr:rowOff>
    </xdr:to>
    <xdr:pic>
      <xdr:nvPicPr>
        <xdr:cNvPr id="777" name="Picture 776" descr="http://ebs.toyotavn.com.vn:8000/OA_HTML/cabo/images/t.gif">
          <a:extLst>
            <a:ext uri="{FF2B5EF4-FFF2-40B4-BE49-F238E27FC236}">
              <a16:creationId xmlns:a16="http://schemas.microsoft.com/office/drawing/2014/main" xmlns="" id="{00000000-0008-0000-1D00-00000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5883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1</xdr:col>
      <xdr:colOff>95250</xdr:colOff>
      <xdr:row>315</xdr:row>
      <xdr:rowOff>95250</xdr:rowOff>
    </xdr:to>
    <xdr:pic>
      <xdr:nvPicPr>
        <xdr:cNvPr id="778" name="Picture 777" descr="http://ebs.toyotavn.com.vn:8000/OA_HTML/cabo/images/t.gif">
          <a:extLst>
            <a:ext uri="{FF2B5EF4-FFF2-40B4-BE49-F238E27FC236}">
              <a16:creationId xmlns:a16="http://schemas.microsoft.com/office/drawing/2014/main" xmlns="" id="{00000000-0008-0000-1D00-00000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62646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1</xdr:col>
      <xdr:colOff>38100</xdr:colOff>
      <xdr:row>316</xdr:row>
      <xdr:rowOff>38100</xdr:rowOff>
    </xdr:to>
    <xdr:pic>
      <xdr:nvPicPr>
        <xdr:cNvPr id="779" name="Picture 778" descr="http://ebs.toyotavn.com.vn:8000/OA_HTML/cabo/images/t.gif">
          <a:extLst>
            <a:ext uri="{FF2B5EF4-FFF2-40B4-BE49-F238E27FC236}">
              <a16:creationId xmlns:a16="http://schemas.microsoft.com/office/drawing/2014/main" xmlns="" id="{00000000-0008-0000-1D00-00000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6455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317</xdr:row>
      <xdr:rowOff>0</xdr:rowOff>
    </xdr:from>
    <xdr:to>
      <xdr:col>1</xdr:col>
      <xdr:colOff>38100</xdr:colOff>
      <xdr:row>317</xdr:row>
      <xdr:rowOff>38100</xdr:rowOff>
    </xdr:to>
    <xdr:pic>
      <xdr:nvPicPr>
        <xdr:cNvPr id="780" name="Picture 779" descr="http://ebs.toyotavn.com.vn:8000/OA_HTML/cabo/images/t.gif">
          <a:extLst>
            <a:ext uri="{FF2B5EF4-FFF2-40B4-BE49-F238E27FC236}">
              <a16:creationId xmlns:a16="http://schemas.microsoft.com/office/drawing/2014/main" xmlns="" id="{00000000-0008-0000-1D00-00000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683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317</xdr:row>
      <xdr:rowOff>0</xdr:rowOff>
    </xdr:from>
    <xdr:to>
      <xdr:col>2</xdr:col>
      <xdr:colOff>152400</xdr:colOff>
      <xdr:row>317</xdr:row>
      <xdr:rowOff>152400</xdr:rowOff>
    </xdr:to>
    <xdr:pic>
      <xdr:nvPicPr>
        <xdr:cNvPr id="781" name="Picture 780" descr="http://ebs.toyotavn.com.vn:8000/OA_MEDIA/fwkhp_formsfunc.gif">
          <a:hlinkClick xmlns:r="http://schemas.openxmlformats.org/officeDocument/2006/relationships" r:id="rId224"/>
          <a:extLst>
            <a:ext uri="{FF2B5EF4-FFF2-40B4-BE49-F238E27FC236}">
              <a16:creationId xmlns:a16="http://schemas.microsoft.com/office/drawing/2014/main" xmlns="" id="{00000000-0008-0000-1D00-00000D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683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317</xdr:row>
      <xdr:rowOff>0</xdr:rowOff>
    </xdr:from>
    <xdr:to>
      <xdr:col>2</xdr:col>
      <xdr:colOff>200025</xdr:colOff>
      <xdr:row>317</xdr:row>
      <xdr:rowOff>38100</xdr:rowOff>
    </xdr:to>
    <xdr:pic>
      <xdr:nvPicPr>
        <xdr:cNvPr id="782" name="Picture 781" descr="http://ebs.toyotavn.com.vn:8000/OA_HTML/cabo/images/t.gif">
          <a:extLst>
            <a:ext uri="{FF2B5EF4-FFF2-40B4-BE49-F238E27FC236}">
              <a16:creationId xmlns:a16="http://schemas.microsoft.com/office/drawing/2014/main" xmlns="" id="{00000000-0008-0000-1D00-00000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6836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1</xdr:col>
      <xdr:colOff>38100</xdr:colOff>
      <xdr:row>318</xdr:row>
      <xdr:rowOff>38100</xdr:rowOff>
    </xdr:to>
    <xdr:pic>
      <xdr:nvPicPr>
        <xdr:cNvPr id="783" name="Picture 782" descr="http://ebs.toyotavn.com.vn:8000/OA_HTML/cabo/images/t.gif">
          <a:extLst>
            <a:ext uri="{FF2B5EF4-FFF2-40B4-BE49-F238E27FC236}">
              <a16:creationId xmlns:a16="http://schemas.microsoft.com/office/drawing/2014/main" xmlns="" id="{00000000-0008-0000-1D00-00000F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721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318</xdr:row>
      <xdr:rowOff>0</xdr:rowOff>
    </xdr:from>
    <xdr:to>
      <xdr:col>2</xdr:col>
      <xdr:colOff>152400</xdr:colOff>
      <xdr:row>318</xdr:row>
      <xdr:rowOff>152400</xdr:rowOff>
    </xdr:to>
    <xdr:pic>
      <xdr:nvPicPr>
        <xdr:cNvPr id="784" name="Picture 783" descr="http://ebs.toyotavn.com.vn:8000/OA_MEDIA/fwkhp_formsfunc.gif">
          <a:hlinkClick xmlns:r="http://schemas.openxmlformats.org/officeDocument/2006/relationships" r:id="rId225"/>
          <a:extLst>
            <a:ext uri="{FF2B5EF4-FFF2-40B4-BE49-F238E27FC236}">
              <a16:creationId xmlns:a16="http://schemas.microsoft.com/office/drawing/2014/main" xmlns="" id="{00000000-0008-0000-1D00-000010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721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318</xdr:row>
      <xdr:rowOff>0</xdr:rowOff>
    </xdr:from>
    <xdr:to>
      <xdr:col>2</xdr:col>
      <xdr:colOff>200025</xdr:colOff>
      <xdr:row>318</xdr:row>
      <xdr:rowOff>38100</xdr:rowOff>
    </xdr:to>
    <xdr:pic>
      <xdr:nvPicPr>
        <xdr:cNvPr id="785" name="Picture 784" descr="http://ebs.toyotavn.com.vn:8000/OA_HTML/cabo/images/t.gif">
          <a:extLst>
            <a:ext uri="{FF2B5EF4-FFF2-40B4-BE49-F238E27FC236}">
              <a16:creationId xmlns:a16="http://schemas.microsoft.com/office/drawing/2014/main" xmlns="" id="{00000000-0008-0000-1D00-000011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72171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xdr:row>
      <xdr:rowOff>0</xdr:rowOff>
    </xdr:from>
    <xdr:to>
      <xdr:col>1</xdr:col>
      <xdr:colOff>38100</xdr:colOff>
      <xdr:row>319</xdr:row>
      <xdr:rowOff>38100</xdr:rowOff>
    </xdr:to>
    <xdr:pic>
      <xdr:nvPicPr>
        <xdr:cNvPr id="786" name="Picture 785" descr="http://ebs.toyotavn.com.vn:8000/OA_HTML/cabo/images/t.gif">
          <a:extLst>
            <a:ext uri="{FF2B5EF4-FFF2-40B4-BE49-F238E27FC236}">
              <a16:creationId xmlns:a16="http://schemas.microsoft.com/office/drawing/2014/main" xmlns="" id="{00000000-0008-0000-1D00-000012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778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319</xdr:row>
      <xdr:rowOff>0</xdr:rowOff>
    </xdr:from>
    <xdr:to>
      <xdr:col>2</xdr:col>
      <xdr:colOff>152400</xdr:colOff>
      <xdr:row>319</xdr:row>
      <xdr:rowOff>152400</xdr:rowOff>
    </xdr:to>
    <xdr:pic>
      <xdr:nvPicPr>
        <xdr:cNvPr id="787" name="Picture 786" descr="http://ebs.toyotavn.com.vn:8000/OA_MEDIA/fwkhp_formsfunc.gif">
          <a:hlinkClick xmlns:r="http://schemas.openxmlformats.org/officeDocument/2006/relationships" r:id="rId226"/>
          <a:extLst>
            <a:ext uri="{FF2B5EF4-FFF2-40B4-BE49-F238E27FC236}">
              <a16:creationId xmlns:a16="http://schemas.microsoft.com/office/drawing/2014/main" xmlns="" id="{00000000-0008-0000-1D00-000013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778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319</xdr:row>
      <xdr:rowOff>0</xdr:rowOff>
    </xdr:from>
    <xdr:to>
      <xdr:col>2</xdr:col>
      <xdr:colOff>200025</xdr:colOff>
      <xdr:row>319</xdr:row>
      <xdr:rowOff>38100</xdr:rowOff>
    </xdr:to>
    <xdr:pic>
      <xdr:nvPicPr>
        <xdr:cNvPr id="788" name="Picture 787" descr="http://ebs.toyotavn.com.vn:8000/OA_HTML/cabo/images/t.gif">
          <a:extLst>
            <a:ext uri="{FF2B5EF4-FFF2-40B4-BE49-F238E27FC236}">
              <a16:creationId xmlns:a16="http://schemas.microsoft.com/office/drawing/2014/main" xmlns="" id="{00000000-0008-0000-1D00-000014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7788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xdr:row>
      <xdr:rowOff>0</xdr:rowOff>
    </xdr:from>
    <xdr:to>
      <xdr:col>1</xdr:col>
      <xdr:colOff>38100</xdr:colOff>
      <xdr:row>320</xdr:row>
      <xdr:rowOff>38100</xdr:rowOff>
    </xdr:to>
    <xdr:pic>
      <xdr:nvPicPr>
        <xdr:cNvPr id="789" name="Picture 788" descr="http://ebs.toyotavn.com.vn:8000/OA_HTML/cabo/images/t.gif">
          <a:extLst>
            <a:ext uri="{FF2B5EF4-FFF2-40B4-BE49-F238E27FC236}">
              <a16:creationId xmlns:a16="http://schemas.microsoft.com/office/drawing/2014/main" xmlns="" id="{00000000-0008-0000-1D00-000015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81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320</xdr:row>
      <xdr:rowOff>0</xdr:rowOff>
    </xdr:from>
    <xdr:to>
      <xdr:col>2</xdr:col>
      <xdr:colOff>152400</xdr:colOff>
      <xdr:row>320</xdr:row>
      <xdr:rowOff>152400</xdr:rowOff>
    </xdr:to>
    <xdr:pic>
      <xdr:nvPicPr>
        <xdr:cNvPr id="790" name="Picture 789" descr="http://ebs.toyotavn.com.vn:8000/OA_MEDIA/fwkhp_formsfunc.gif">
          <a:hlinkClick xmlns:r="http://schemas.openxmlformats.org/officeDocument/2006/relationships" r:id="rId227"/>
          <a:extLst>
            <a:ext uri="{FF2B5EF4-FFF2-40B4-BE49-F238E27FC236}">
              <a16:creationId xmlns:a16="http://schemas.microsoft.com/office/drawing/2014/main" xmlns="" id="{00000000-0008-0000-1D00-000016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81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320</xdr:row>
      <xdr:rowOff>0</xdr:rowOff>
    </xdr:from>
    <xdr:to>
      <xdr:col>2</xdr:col>
      <xdr:colOff>200025</xdr:colOff>
      <xdr:row>320</xdr:row>
      <xdr:rowOff>38100</xdr:rowOff>
    </xdr:to>
    <xdr:pic>
      <xdr:nvPicPr>
        <xdr:cNvPr id="791" name="Picture 790" descr="http://ebs.toyotavn.com.vn:8000/OA_HTML/cabo/images/t.gif">
          <a:extLst>
            <a:ext uri="{FF2B5EF4-FFF2-40B4-BE49-F238E27FC236}">
              <a16:creationId xmlns:a16="http://schemas.microsoft.com/office/drawing/2014/main" xmlns="" id="{00000000-0008-0000-1D00-000017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138169650"/>
          <a:ext cx="38100"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321</xdr:row>
      <xdr:rowOff>0</xdr:rowOff>
    </xdr:from>
    <xdr:to>
      <xdr:col>1</xdr:col>
      <xdr:colOff>95250</xdr:colOff>
      <xdr:row>321</xdr:row>
      <xdr:rowOff>95250</xdr:rowOff>
    </xdr:to>
    <xdr:pic>
      <xdr:nvPicPr>
        <xdr:cNvPr id="792" name="Picture 791" descr="http://ebs.toyotavn.com.vn:8000/OA_HTML/cabo/images/t.gif">
          <a:extLst>
            <a:ext uri="{FF2B5EF4-FFF2-40B4-BE49-F238E27FC236}">
              <a16:creationId xmlns:a16="http://schemas.microsoft.com/office/drawing/2014/main" xmlns="" id="{00000000-0008-0000-1D00-000018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8741150"/>
          <a:ext cx="95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190500</xdr:colOff>
      <xdr:row>0</xdr:row>
      <xdr:rowOff>9525</xdr:rowOff>
    </xdr:to>
    <xdr:pic>
      <xdr:nvPicPr>
        <xdr:cNvPr id="793" name="spacer" descr="http://ebs.toyotavn.com.vn:8000/OA_HTML/cabo/images/t.gif">
          <a:extLst>
            <a:ext uri="{FF2B5EF4-FFF2-40B4-BE49-F238E27FC236}">
              <a16:creationId xmlns:a16="http://schemas.microsoft.com/office/drawing/2014/main" xmlns="" id="{00000000-0008-0000-1D00-000019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095500"/>
          <a:ext cx="19050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9525</xdr:colOff>
      <xdr:row>0</xdr:row>
      <xdr:rowOff>9525</xdr:rowOff>
    </xdr:to>
    <xdr:pic>
      <xdr:nvPicPr>
        <xdr:cNvPr id="794" name="Picture 793" descr="http://ebs.toyotavn.com.vn:8000/OA_HTML/cabo/images/t.gif">
          <a:extLst>
            <a:ext uri="{FF2B5EF4-FFF2-40B4-BE49-F238E27FC236}">
              <a16:creationId xmlns:a16="http://schemas.microsoft.com/office/drawing/2014/main" xmlns="" id="{00000000-0008-0000-1D00-00001A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329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5</xdr:col>
      <xdr:colOff>114300</xdr:colOff>
      <xdr:row>2</xdr:row>
      <xdr:rowOff>114300</xdr:rowOff>
    </xdr:to>
    <xdr:pic>
      <xdr:nvPicPr>
        <xdr:cNvPr id="795" name="Picture 794" descr="http://ebs.toyotavn.com.vn:8000/OA_HTML/cabo/images/t.gif">
          <a:extLst>
            <a:ext uri="{FF2B5EF4-FFF2-40B4-BE49-F238E27FC236}">
              <a16:creationId xmlns:a16="http://schemas.microsoft.com/office/drawing/2014/main" xmlns="" id="{00000000-0008-0000-1D00-00001B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65341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9525</xdr:colOff>
      <xdr:row>322</xdr:row>
      <xdr:rowOff>85725</xdr:rowOff>
    </xdr:to>
    <xdr:pic>
      <xdr:nvPicPr>
        <xdr:cNvPr id="796" name="Picture 795" descr="http://ebs.toyotavn.com.vn:8000/OA_HTML/cabo/images/t.gif">
          <a:extLst>
            <a:ext uri="{FF2B5EF4-FFF2-40B4-BE49-F238E27FC236}">
              <a16:creationId xmlns:a16="http://schemas.microsoft.com/office/drawing/2014/main" xmlns="" id="{00000000-0008-0000-1D00-00001C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931650"/>
          <a:ext cx="9525"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xdr:row>
      <xdr:rowOff>0</xdr:rowOff>
    </xdr:from>
    <xdr:to>
      <xdr:col>0</xdr:col>
      <xdr:colOff>9525</xdr:colOff>
      <xdr:row>323</xdr:row>
      <xdr:rowOff>9525</xdr:rowOff>
    </xdr:to>
    <xdr:pic>
      <xdr:nvPicPr>
        <xdr:cNvPr id="797" name="Picture 796" descr="http://ebs.toyotavn.com.vn:8000/OA_HTML/cabo/images/t.gif">
          <a:extLst>
            <a:ext uri="{FF2B5EF4-FFF2-40B4-BE49-F238E27FC236}">
              <a16:creationId xmlns:a16="http://schemas.microsoft.com/office/drawing/2014/main" xmlns="" id="{00000000-0008-0000-1D00-00001D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122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9525</xdr:colOff>
      <xdr:row>324</xdr:row>
      <xdr:rowOff>95250</xdr:rowOff>
    </xdr:to>
    <xdr:pic>
      <xdr:nvPicPr>
        <xdr:cNvPr id="798" name="Picture 797" descr="http://ebs.toyotavn.com.vn:8000/OA_HTML/cabo/images/t.gif">
          <a:extLst>
            <a:ext uri="{FF2B5EF4-FFF2-40B4-BE49-F238E27FC236}">
              <a16:creationId xmlns:a16="http://schemas.microsoft.com/office/drawing/2014/main" xmlns="" id="{00000000-0008-0000-1D00-00001E03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312650"/>
          <a:ext cx="9525"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0</xdr:colOff>
          <xdr:row>327</xdr:row>
          <xdr:rowOff>0</xdr:rowOff>
        </xdr:from>
        <xdr:to>
          <xdr:col>1</xdr:col>
          <xdr:colOff>304800</xdr:colOff>
          <xdr:row>328</xdr:row>
          <xdr:rowOff>66675</xdr:rowOff>
        </xdr:to>
        <xdr:sp macro="" textlink="">
          <xdr:nvSpPr>
            <xdr:cNvPr id="1825" name="Control 801" hidden="1">
              <a:extLst>
                <a:ext uri="{63B3BB69-23CF-44E3-9099-C40C66FF867C}">
                  <a14:compatExt spid="_x0000_s18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327</xdr:row>
          <xdr:rowOff>0</xdr:rowOff>
        </xdr:from>
        <xdr:to>
          <xdr:col>1</xdr:col>
          <xdr:colOff>304800</xdr:colOff>
          <xdr:row>328</xdr:row>
          <xdr:rowOff>66675</xdr:rowOff>
        </xdr:to>
        <xdr:sp macro="" textlink="">
          <xdr:nvSpPr>
            <xdr:cNvPr id="1826" name="Control 802" hidden="1">
              <a:extLst>
                <a:ext uri="{63B3BB69-23CF-44E3-9099-C40C66FF867C}">
                  <a14:compatExt spid="_x0000_s18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327</xdr:row>
          <xdr:rowOff>0</xdr:rowOff>
        </xdr:from>
        <xdr:to>
          <xdr:col>1</xdr:col>
          <xdr:colOff>304800</xdr:colOff>
          <xdr:row>328</xdr:row>
          <xdr:rowOff>66675</xdr:rowOff>
        </xdr:to>
        <xdr:sp macro="" textlink="">
          <xdr:nvSpPr>
            <xdr:cNvPr id="1827" name="Control 803" hidden="1">
              <a:extLst>
                <a:ext uri="{63B3BB69-23CF-44E3-9099-C40C66FF867C}">
                  <a14:compatExt spid="_x0000_s18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327</xdr:row>
          <xdr:rowOff>0</xdr:rowOff>
        </xdr:from>
        <xdr:to>
          <xdr:col>1</xdr:col>
          <xdr:colOff>304800</xdr:colOff>
          <xdr:row>328</xdr:row>
          <xdr:rowOff>66675</xdr:rowOff>
        </xdr:to>
        <xdr:sp macro="" textlink="">
          <xdr:nvSpPr>
            <xdr:cNvPr id="1828" name="Control 804" hidden="1">
              <a:extLst>
                <a:ext uri="{63B3BB69-23CF-44E3-9099-C40C66FF867C}">
                  <a14:compatExt spid="_x0000_s1828"/>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20225;&#30011;&#32207;&#25324;\01)&#20013;&#26399;&#35336;&#30011;\&#9313;&#35201;&#21729;&#35336;&#30011;\99&#20013;&#35336;&#20154;&#21729;&#35336;&#30011;\&#20154;&#21729;&#35336;&#31639;NewFor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mc03fs01\cb\&#20491;&#20154;DATA\&#23567;&#28580;\590T-O\&#65420;&#65439;&#65434;&#65405;\590P&#36861;&#2115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My%20Documents\&#32032;&#26448;&#36027;&#38306;&#20418;\X570&#24037;&#25968;&#65297;&#65297;&#65297;&#6529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W:\&#38263;&#35336;(&#25216;&#31649;)\04&#38263;&#35336;\e-&#38263;&#35336;\&#22269;&#20225;\04_0.0_2010_0725.eck"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M&#65369;%20&#65316;&#65359;&#65347;&#65365;&#65357;&#65349;&#65358;&#65364;&#65363;(&#65429;&#65414;&#65391;&#65412;&#20225;&#30011;)\&#21488;&#25968;&#65292;&#36000;&#33655;&#34920;\&#65378;&#65298;&#65296;&#65296;&#65296;&#24180;&#38263;&#35336;&#12301;(&#65405;&#65419;&#65439;&#65437;&#65412;&#65438;&#65433;&#26908;&#35342;&#2999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12503;&#12525;&#12472;&#12455;&#12463;&#12488;\&#29983;&#28310;&#65299;(&#28363;&#36032;)Gr\&#29983;&#28310;&#35211;&#31309;\&#27193;&#33026;&#29983;&#28310;&#35211;&#31309;\&#65325;&#31995;\&#65325;&#31995;&#23554;&#29992;&#33021;&#21147;&#22679;&#24375;&#35373;&#25237;&#35211;&#3130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EXCEL\CLOSING\MARGIN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SEIGI11\&#39366;&#25216;\01)&#32207;&#25324;\&#65297;&#65319;&#65288;&#32068;&#20184;&#65289;\&#20104;&#31639;&#31649;&#29702;\&#65297;&#65302;&#65297;&#26399;\&#31263;&#35696;\C095&#31263;&#35696;&#2636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20225;&#30011;&#32207;&#25324;\1.&#26032;&#38542;&#23652;\01)&#20013;&#26399;&#35336;&#30011;\&#9312;&#35373;&#25237;&#35336;&#30011;\97&#25552;&#20986;&#29256;\&#20013;&#35336;&#35373;&#25237;1seigi&#3533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PSSS\EXCEL5\&#65331;&#65332;&#65321;&#65325;\STIM.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W:\&#38263;&#35336;(&#25216;&#31649;)\04&#38263;&#35336;\e-&#38263;&#35336;\&#22269;&#20225;\04_0.0_2010_0728.eck"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Documents%20and%20Settings\chris\Local%20Settings\Temporary%20Internet%20Files\Content.IE5\EHRLADVI\&#21271;&#31859;&#36001;&#21209;&#35576;&#34920;&#65288;&#12465;&#12540;&#12473;&#65298;&#65289;&#2591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0100&#12503;&#12525;&#12472;&#12455;&#12463;&#12488;\0110%20MC\0112%20M&#31995;\D71A\&#29983;&#28310;&#35211;&#31309;&#38306;&#20418;\&#38283;&#30330;&#25552;&#26696;&#35211;&#31309;0301\&#12508;&#12487;&#25216;\D71A_&#35373;&#35336;&#27083;&#24819;&#35211;&#31309;_&#12508;&#12487;&#12540;_&#26126;&#32048;&#26377;_D71A&#24037;&#25968;&#65288;&#22679;&#28187;&#6528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antt\takanichi\N.T.%20Hung%20Database\My%20Daily%20operations\Localization%20Projects\CAM.043L%20(332W)\Reports%20&amp;%20Menos\Outsourced%20Parts\&#12503;&#12525;&#12472;&#12455;&#12463;&#12488;\&#29983;&#28310;&#65297;Gr\20.X880-KOPEN\&#21407;&#20385;\D03A&#26448;&#260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6.%20LSP&amp;GPS%20-%20Local%20part%20project\170926%20Report\PC%20STD%20stock%20cal%20method.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6.%20LSP&amp;GPS%20-%20GENERAL\I.%20LOCAL%20PART\1.%20ORDER\2018\4.Apr'18\TH&#218;Y\7.%20RD%20File%20(Apr'18-%20VR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データ"/>
      <sheetName val="ABA-VN_"/>
    </sheetNames>
    <sheetDataSet>
      <sheetData sheetId="0"/>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90P追加"/>
      <sheetName val="590P最終"/>
      <sheetName val="限界利益表(半期別)"/>
      <sheetName val="機種マスタ"/>
      <sheetName val="Supp.List"/>
      <sheetName val="見積前提"/>
      <sheetName val="TMS Data"/>
      <sheetName val="LM"/>
      <sheetName val="LARGE"/>
      <sheetName val="MEDIUM"/>
      <sheetName val="SPORTS"/>
      <sheetName val="SMALL"/>
      <sheetName val="MASTER BOM"/>
      <sheetName val="ADVANCE"/>
      <sheetName val="Labul 00"/>
      <sheetName val="????? _x0015_ Op"/>
      <sheetName val="CæÊ _x0015_ Op"/>
      <sheetName val="ƒƒCƒ“‰æ–Ê _x0015_ Op"/>
      <sheetName val="メイン画面 _x0015_ Op"/>
      <sheetName val="ppe"/>
      <sheetName val="Analisa"/>
      <sheetName val="SCORE_RC_Code"/>
      <sheetName val="BS"/>
      <sheetName val="CF"/>
      <sheetName val="ＴＳＣＭ PL"/>
      <sheetName val="P &amp; L"/>
      <sheetName val="Sheet3"/>
      <sheetName val="_____ _x0015_ Op"/>
      <sheetName val="deff"/>
      <sheetName val="delivery"/>
      <sheetName val="forex"/>
      <sheetName val="2"/>
      <sheetName val="1"/>
      <sheetName val="_____ _x005f_x0015_ Op"/>
      <sheetName val="CæÊ _x005f_x0015_ Op"/>
      <sheetName val="ƒƒCƒ“‰æ–Ê _x005f_x0015_ Op"/>
      <sheetName val="メイン画面 _x005f_x0015_ Op"/>
      <sheetName val="Stock Awal"/>
      <sheetName val="Data Formula"/>
      <sheetName val="????? _x005f_x0015_ Op"/>
      <sheetName val="ヘッダ"/>
      <sheetName val="_____ _x005f_x005f_x005f_x0015_ Op"/>
      <sheetName val="CæÊ _x005f_x005f_x005f_x0015_ Op"/>
      <sheetName val="ƒƒCƒ“‰æ–Ê _x005f_x005f_x005f_x0015_ Op"/>
      <sheetName val="メイン画面 _x005f_x005f_x005f_x0015_ Op"/>
      <sheetName val="Case 21_1"/>
      <sheetName val="_____ _x005f_x005f_x005f_x005f_x005f_x005f_x005f_x0015_"/>
      <sheetName val="CæÊ _x005f_x005f_x005f_x005f_x005f_x005f_x"/>
      <sheetName val="ƒƒCƒ“‰æ–Ê _x005f_x005f_x005f_x005f_x005f_x005f_x"/>
      <sheetName val="メイン画面 _x005f_x005f_x005f_x005f_x005f_x005f_x005f_x0015_"/>
      <sheetName val="Calendar 2006"/>
      <sheetName val="工数データ"/>
      <sheetName val="動力源"/>
      <sheetName val="ﾏｽﾀ"/>
      <sheetName val="Sheet1"/>
      <sheetName val="Texte"/>
      <sheetName val="Part List Compare Scan _ Plan"/>
      <sheetName val="5"/>
      <sheetName val="6"/>
      <sheetName val="7"/>
      <sheetName val="8"/>
      <sheetName val="9"/>
      <sheetName val="10"/>
      <sheetName val="11"/>
      <sheetName val="12"/>
      <sheetName val="13"/>
      <sheetName val="14"/>
      <sheetName val="15"/>
      <sheetName val="16"/>
      <sheetName val="17"/>
      <sheetName val="18"/>
      <sheetName val="21"/>
      <sheetName val="23"/>
      <sheetName val="24"/>
      <sheetName val="25"/>
      <sheetName val="26"/>
      <sheetName val="3"/>
      <sheetName val="4"/>
      <sheetName val="____"/>
      <sheetName val="為替前提"/>
      <sheetName val="arifarum"/>
      <sheetName val="GLOBAL SALES  MARCH 2002"/>
      <sheetName val="training forklif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シート"/>
      <sheetName val="Sheet2"/>
      <sheetName val="引当型式確認画面"/>
      <sheetName val="X570工数１１１２"/>
      <sheetName val="Titel"/>
      <sheetName val="Hyp"/>
      <sheetName val="型別"/>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機種マスタ"/>
      <sheetName val="限界利益表(半期別)"/>
      <sheetName val="DBシート"/>
      <sheetName val="限界利益表_半期別_"/>
      <sheetName val="Average per Katashiki"/>
      <sheetName val="038W本革"/>
      <sheetName val="153W"/>
      <sheetName val="04_0.0_2010_0725"/>
      <sheetName val="May"/>
      <sheetName val="見積一覧（１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２０００年長計」(ｽﾋﾟﾝﾄﾞﾙ検討用)"/>
      <sheetName val="限界利益表(半期別)"/>
      <sheetName val="機種マスタ"/>
      <sheetName val="153W"/>
    </sheetNames>
    <definedNames>
      <definedName name="MENU"/>
    </definedNames>
    <sheetDataSet>
      <sheetData sheetId="0" refreshError="1"/>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一覧（１案）"/>
      <sheetName val="WK_DB"/>
      <sheetName val="Ｍ系専用能力増強設投見積"/>
      <sheetName val="L.C.P."/>
      <sheetName val="限界利益表(半期別)"/>
      <sheetName val="機種マスタ"/>
    </sheetNames>
    <sheetDataSet>
      <sheetData sheetId="0"/>
      <sheetData sheetId="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monthly"/>
      <sheetName val="96VOL"/>
      <sheetName val="見積一覧（１案）"/>
      <sheetName val="MARGIN1"/>
      <sheetName val="工数データ"/>
    </sheetNames>
    <sheetDataSet>
      <sheetData sheetId="0"/>
      <sheetData sheetId="1"/>
      <sheetData sheetId="2">
        <row r="2">
          <cell r="C2" t="str">
            <v>OPERATING BUDGET 1997</v>
          </cell>
        </row>
        <row r="3">
          <cell r="C3" t="str">
            <v>UNIT VOLUMES</v>
          </cell>
          <cell r="V3" t="str">
            <v>OPERATING BUDGET 1997</v>
          </cell>
        </row>
        <row r="4">
          <cell r="V4" t="str">
            <v>GROSS SALES</v>
          </cell>
        </row>
        <row r="7">
          <cell r="D7" t="str">
            <v>JAN</v>
          </cell>
          <cell r="E7" t="str">
            <v>FEB</v>
          </cell>
          <cell r="F7" t="str">
            <v>MAR</v>
          </cell>
          <cell r="G7" t="str">
            <v>APR</v>
          </cell>
          <cell r="H7" t="str">
            <v>MAY</v>
          </cell>
          <cell r="I7" t="str">
            <v>JUN</v>
          </cell>
          <cell r="J7" t="str">
            <v>JUL</v>
          </cell>
          <cell r="K7" t="str">
            <v>AUG</v>
          </cell>
          <cell r="L7" t="str">
            <v>SEP</v>
          </cell>
          <cell r="M7" t="str">
            <v>OCT</v>
          </cell>
          <cell r="N7" t="str">
            <v>NOV</v>
          </cell>
          <cell r="O7" t="str">
            <v>DEC</v>
          </cell>
          <cell r="P7" t="str">
            <v>TOTAL</v>
          </cell>
          <cell r="Q7">
            <v>1996</v>
          </cell>
          <cell r="V7" t="str">
            <v>JAN</v>
          </cell>
          <cell r="W7" t="str">
            <v>FEB</v>
          </cell>
          <cell r="X7" t="str">
            <v>MAR</v>
          </cell>
          <cell r="Y7" t="str">
            <v>APR</v>
          </cell>
          <cell r="Z7" t="str">
            <v>MAY</v>
          </cell>
          <cell r="AA7" t="str">
            <v>JUN</v>
          </cell>
          <cell r="AB7" t="str">
            <v>JUL</v>
          </cell>
          <cell r="AC7" t="str">
            <v>AUG</v>
          </cell>
        </row>
        <row r="8">
          <cell r="C8" t="str">
            <v>WORK DAYS</v>
          </cell>
          <cell r="D8">
            <v>17</v>
          </cell>
          <cell r="E8">
            <v>20</v>
          </cell>
          <cell r="F8">
            <v>24</v>
          </cell>
          <cell r="G8">
            <v>20</v>
          </cell>
          <cell r="H8">
            <v>20</v>
          </cell>
          <cell r="I8">
            <v>19</v>
          </cell>
          <cell r="J8">
            <v>15</v>
          </cell>
          <cell r="K8">
            <v>20</v>
          </cell>
          <cell r="L8">
            <v>24</v>
          </cell>
          <cell r="M8">
            <v>20</v>
          </cell>
          <cell r="N8">
            <v>20</v>
          </cell>
          <cell r="O8">
            <v>20</v>
          </cell>
          <cell r="P8">
            <v>239</v>
          </cell>
          <cell r="Q8">
            <v>252</v>
          </cell>
          <cell r="V8">
            <v>22</v>
          </cell>
          <cell r="W8">
            <v>20</v>
          </cell>
          <cell r="X8">
            <v>20</v>
          </cell>
          <cell r="Y8">
            <v>22</v>
          </cell>
          <cell r="Z8">
            <v>21</v>
          </cell>
          <cell r="AA8">
            <v>15</v>
          </cell>
          <cell r="AB8">
            <v>19</v>
          </cell>
          <cell r="AC8">
            <v>21</v>
          </cell>
        </row>
        <row r="9">
          <cell r="C9" t="str">
            <v>ISUZU</v>
          </cell>
          <cell r="T9" t="str">
            <v>ISUZU</v>
          </cell>
        </row>
        <row r="10">
          <cell r="C10" t="str">
            <v xml:space="preserve">S </v>
          </cell>
          <cell r="D10">
            <v>3119</v>
          </cell>
          <cell r="E10">
            <v>3725</v>
          </cell>
          <cell r="F10">
            <v>4450</v>
          </cell>
          <cell r="G10">
            <v>3735</v>
          </cell>
          <cell r="H10">
            <v>3740</v>
          </cell>
          <cell r="I10">
            <v>3255</v>
          </cell>
          <cell r="P10">
            <v>22024</v>
          </cell>
          <cell r="Q10">
            <v>57561</v>
          </cell>
          <cell r="R10">
            <v>944</v>
          </cell>
          <cell r="T10" t="str">
            <v xml:space="preserve">S </v>
          </cell>
          <cell r="V10">
            <v>1537947.71</v>
          </cell>
          <cell r="W10">
            <v>1836760.25</v>
          </cell>
          <cell r="X10">
            <v>2194250.5</v>
          </cell>
          <cell r="Y10">
            <v>1841691.15</v>
          </cell>
          <cell r="Z10">
            <v>1844156.5999999999</v>
          </cell>
          <cell r="AA10">
            <v>1605007.95</v>
          </cell>
          <cell r="AB10">
            <v>0</v>
          </cell>
          <cell r="AC10">
            <v>0</v>
          </cell>
        </row>
        <row r="11">
          <cell r="C11" t="str">
            <v xml:space="preserve">LS </v>
          </cell>
          <cell r="D11">
            <v>379</v>
          </cell>
          <cell r="E11">
            <v>455</v>
          </cell>
          <cell r="F11">
            <v>545</v>
          </cell>
          <cell r="G11">
            <v>455</v>
          </cell>
          <cell r="H11">
            <v>460</v>
          </cell>
          <cell r="I11">
            <v>395</v>
          </cell>
          <cell r="P11">
            <v>2689</v>
          </cell>
          <cell r="Q11">
            <v>4098</v>
          </cell>
          <cell r="T11" t="str">
            <v xml:space="preserve">LS </v>
          </cell>
          <cell r="V11">
            <v>206816.51</v>
          </cell>
          <cell r="W11">
            <v>248288.95</v>
          </cell>
          <cell r="X11">
            <v>297401.05000000005</v>
          </cell>
          <cell r="Y11">
            <v>248288.95</v>
          </cell>
          <cell r="Z11">
            <v>251017.40000000002</v>
          </cell>
          <cell r="AA11">
            <v>215547.55000000002</v>
          </cell>
          <cell r="AB11">
            <v>0</v>
          </cell>
          <cell r="AC11">
            <v>0</v>
          </cell>
        </row>
        <row r="12">
          <cell r="C12" t="str">
            <v>LEATHER</v>
          </cell>
          <cell r="D12">
            <v>268</v>
          </cell>
          <cell r="E12">
            <v>321</v>
          </cell>
          <cell r="F12">
            <v>383</v>
          </cell>
          <cell r="G12">
            <v>321</v>
          </cell>
          <cell r="H12">
            <v>322</v>
          </cell>
          <cell r="I12">
            <v>285</v>
          </cell>
          <cell r="P12">
            <v>1900</v>
          </cell>
          <cell r="Q12">
            <v>5813</v>
          </cell>
          <cell r="T12" t="str">
            <v>LEATHER</v>
          </cell>
          <cell r="V12">
            <v>260187.80000000002</v>
          </cell>
          <cell r="W12">
            <v>311642.85000000003</v>
          </cell>
          <cell r="X12">
            <v>371835.55</v>
          </cell>
          <cell r="Y12">
            <v>311642.85000000003</v>
          </cell>
          <cell r="Z12">
            <v>312613.7</v>
          </cell>
          <cell r="AA12">
            <v>276692.25</v>
          </cell>
          <cell r="AB12">
            <v>0</v>
          </cell>
          <cell r="AC12">
            <v>0</v>
          </cell>
        </row>
        <row r="13">
          <cell r="C13" t="str">
            <v>HONDA DX</v>
          </cell>
          <cell r="D13">
            <v>71</v>
          </cell>
          <cell r="E13">
            <v>84</v>
          </cell>
          <cell r="F13">
            <v>100</v>
          </cell>
          <cell r="G13">
            <v>85</v>
          </cell>
          <cell r="H13">
            <v>85</v>
          </cell>
          <cell r="I13">
            <v>75</v>
          </cell>
          <cell r="P13">
            <v>500</v>
          </cell>
          <cell r="Q13">
            <v>945</v>
          </cell>
          <cell r="T13" t="str">
            <v>HONDA DX</v>
          </cell>
          <cell r="V13">
            <v>35038.5</v>
          </cell>
          <cell r="W13">
            <v>41454</v>
          </cell>
          <cell r="X13">
            <v>49350</v>
          </cell>
          <cell r="Y13">
            <v>41947.5</v>
          </cell>
          <cell r="Z13">
            <v>41947.5</v>
          </cell>
          <cell r="AA13">
            <v>37012.5</v>
          </cell>
          <cell r="AB13">
            <v>0</v>
          </cell>
          <cell r="AC13">
            <v>0</v>
          </cell>
        </row>
        <row r="14">
          <cell r="C14" t="str">
            <v>HONDA LX</v>
          </cell>
          <cell r="D14">
            <v>1700</v>
          </cell>
          <cell r="E14">
            <v>2030</v>
          </cell>
          <cell r="F14">
            <v>2430</v>
          </cell>
          <cell r="G14">
            <v>2030</v>
          </cell>
          <cell r="H14">
            <v>2040</v>
          </cell>
          <cell r="I14">
            <v>1770</v>
          </cell>
          <cell r="P14">
            <v>12000</v>
          </cell>
          <cell r="Q14">
            <v>27195</v>
          </cell>
          <cell r="T14" t="str">
            <v>HONDA LX</v>
          </cell>
          <cell r="V14">
            <v>947937</v>
          </cell>
          <cell r="W14">
            <v>1131948.3</v>
          </cell>
          <cell r="X14">
            <v>1354992.3</v>
          </cell>
          <cell r="Y14">
            <v>1131948.3</v>
          </cell>
          <cell r="Z14">
            <v>1137524.4000000001</v>
          </cell>
          <cell r="AA14">
            <v>986969.70000000007</v>
          </cell>
          <cell r="AB14">
            <v>0</v>
          </cell>
          <cell r="AC14">
            <v>0</v>
          </cell>
        </row>
        <row r="15">
          <cell r="C15" t="str">
            <v xml:space="preserve">S Canada </v>
          </cell>
          <cell r="D15">
            <v>4</v>
          </cell>
          <cell r="E15">
            <v>3</v>
          </cell>
          <cell r="F15">
            <v>2</v>
          </cell>
          <cell r="G15">
            <v>3</v>
          </cell>
          <cell r="H15">
            <v>2</v>
          </cell>
          <cell r="I15">
            <v>6</v>
          </cell>
          <cell r="P15">
            <v>20</v>
          </cell>
          <cell r="Q15">
            <v>247</v>
          </cell>
          <cell r="T15" t="str">
            <v xml:space="preserve">S Canada </v>
          </cell>
          <cell r="V15">
            <v>2110.92</v>
          </cell>
          <cell r="W15">
            <v>1583.19</v>
          </cell>
          <cell r="X15">
            <v>1055.46</v>
          </cell>
          <cell r="Y15">
            <v>1583.19</v>
          </cell>
          <cell r="Z15">
            <v>1055.46</v>
          </cell>
          <cell r="AA15">
            <v>3166.38</v>
          </cell>
          <cell r="AB15">
            <v>0</v>
          </cell>
          <cell r="AC15">
            <v>0</v>
          </cell>
        </row>
        <row r="16">
          <cell r="C16" t="str">
            <v>LS Canada</v>
          </cell>
          <cell r="D16">
            <v>4</v>
          </cell>
          <cell r="E16">
            <v>5</v>
          </cell>
          <cell r="F16">
            <v>6</v>
          </cell>
          <cell r="G16">
            <v>5</v>
          </cell>
          <cell r="H16">
            <v>5</v>
          </cell>
          <cell r="I16">
            <v>5</v>
          </cell>
          <cell r="P16">
            <v>30</v>
          </cell>
          <cell r="Q16">
            <v>0</v>
          </cell>
          <cell r="T16" t="str">
            <v>LS Canada</v>
          </cell>
          <cell r="V16">
            <v>2277.96</v>
          </cell>
          <cell r="W16">
            <v>2847.45</v>
          </cell>
          <cell r="X16">
            <v>3416.94</v>
          </cell>
          <cell r="Y16">
            <v>2847.45</v>
          </cell>
          <cell r="Z16">
            <v>2847.45</v>
          </cell>
          <cell r="AA16">
            <v>2847.45</v>
          </cell>
          <cell r="AB16">
            <v>0</v>
          </cell>
          <cell r="AC16">
            <v>0</v>
          </cell>
        </row>
        <row r="17">
          <cell r="C17" t="str">
            <v>LEATHER Canada</v>
          </cell>
          <cell r="D17">
            <v>4</v>
          </cell>
          <cell r="E17">
            <v>5</v>
          </cell>
          <cell r="F17">
            <v>6</v>
          </cell>
          <cell r="G17">
            <v>5</v>
          </cell>
          <cell r="H17">
            <v>5</v>
          </cell>
          <cell r="I17">
            <v>5</v>
          </cell>
          <cell r="P17">
            <v>30</v>
          </cell>
          <cell r="Q17">
            <v>0</v>
          </cell>
          <cell r="T17" t="str">
            <v>LEATHER Canada</v>
          </cell>
          <cell r="V17">
            <v>3978.6</v>
          </cell>
          <cell r="W17">
            <v>4973.25</v>
          </cell>
          <cell r="X17">
            <v>5967.9</v>
          </cell>
          <cell r="Y17">
            <v>4973.25</v>
          </cell>
          <cell r="Z17">
            <v>4973.25</v>
          </cell>
          <cell r="AA17">
            <v>4973.25</v>
          </cell>
          <cell r="AB17">
            <v>0</v>
          </cell>
          <cell r="AC17">
            <v>0</v>
          </cell>
        </row>
        <row r="18">
          <cell r="B18" t="str">
            <v>4DR</v>
          </cell>
          <cell r="C18" t="str">
            <v xml:space="preserve">S </v>
          </cell>
          <cell r="J18">
            <v>2</v>
          </cell>
          <cell r="K18">
            <v>2600</v>
          </cell>
          <cell r="L18">
            <v>5508</v>
          </cell>
          <cell r="M18">
            <v>5000</v>
          </cell>
          <cell r="N18">
            <v>5000</v>
          </cell>
          <cell r="O18">
            <v>5000</v>
          </cell>
          <cell r="P18">
            <v>23110</v>
          </cell>
          <cell r="R18">
            <v>145</v>
          </cell>
          <cell r="S18" t="str">
            <v>4DR</v>
          </cell>
          <cell r="T18" t="str">
            <v xml:space="preserve">S </v>
          </cell>
          <cell r="V18">
            <v>0</v>
          </cell>
          <cell r="W18">
            <v>0</v>
          </cell>
          <cell r="X18">
            <v>0</v>
          </cell>
          <cell r="Y18">
            <v>0</v>
          </cell>
          <cell r="Z18">
            <v>0</v>
          </cell>
          <cell r="AA18">
            <v>0</v>
          </cell>
          <cell r="AB18">
            <v>972.54</v>
          </cell>
          <cell r="AC18">
            <v>1264302</v>
          </cell>
        </row>
        <row r="19">
          <cell r="C19" t="str">
            <v xml:space="preserve">LS </v>
          </cell>
          <cell r="J19">
            <v>1</v>
          </cell>
          <cell r="K19">
            <v>660</v>
          </cell>
          <cell r="L19">
            <v>1322</v>
          </cell>
          <cell r="M19">
            <v>1150</v>
          </cell>
          <cell r="N19">
            <v>1150</v>
          </cell>
          <cell r="O19">
            <v>1150</v>
          </cell>
          <cell r="P19">
            <v>5433</v>
          </cell>
          <cell r="T19" t="str">
            <v xml:space="preserve">LS </v>
          </cell>
          <cell r="V19">
            <v>0</v>
          </cell>
          <cell r="W19">
            <v>0</v>
          </cell>
          <cell r="X19">
            <v>0</v>
          </cell>
          <cell r="Y19">
            <v>0</v>
          </cell>
          <cell r="Z19">
            <v>0</v>
          </cell>
          <cell r="AA19">
            <v>0</v>
          </cell>
          <cell r="AB19">
            <v>499.77</v>
          </cell>
          <cell r="AC19">
            <v>329848.2</v>
          </cell>
        </row>
        <row r="20">
          <cell r="C20" t="str">
            <v>LEATHER</v>
          </cell>
          <cell r="J20">
            <v>0</v>
          </cell>
          <cell r="K20">
            <v>230</v>
          </cell>
          <cell r="L20">
            <v>500</v>
          </cell>
          <cell r="M20">
            <v>400</v>
          </cell>
          <cell r="N20">
            <v>400</v>
          </cell>
          <cell r="O20">
            <v>400</v>
          </cell>
          <cell r="P20">
            <v>1930</v>
          </cell>
          <cell r="T20" t="str">
            <v>LEATHER</v>
          </cell>
          <cell r="V20">
            <v>0</v>
          </cell>
          <cell r="W20">
            <v>0</v>
          </cell>
          <cell r="X20">
            <v>0</v>
          </cell>
          <cell r="Y20">
            <v>0</v>
          </cell>
          <cell r="Z20">
            <v>0</v>
          </cell>
          <cell r="AA20">
            <v>0</v>
          </cell>
          <cell r="AB20">
            <v>0</v>
          </cell>
          <cell r="AC20">
            <v>174747.1</v>
          </cell>
        </row>
        <row r="21">
          <cell r="C21" t="str">
            <v>HONDA DX</v>
          </cell>
          <cell r="J21">
            <v>0</v>
          </cell>
          <cell r="K21">
            <v>35</v>
          </cell>
          <cell r="L21">
            <v>88</v>
          </cell>
          <cell r="M21">
            <v>75</v>
          </cell>
          <cell r="N21">
            <v>75</v>
          </cell>
          <cell r="O21">
            <v>75</v>
          </cell>
          <cell r="P21">
            <v>348</v>
          </cell>
          <cell r="T21" t="str">
            <v>HONDA DX</v>
          </cell>
          <cell r="V21">
            <v>0</v>
          </cell>
          <cell r="W21">
            <v>0</v>
          </cell>
          <cell r="X21">
            <v>0</v>
          </cell>
          <cell r="Y21">
            <v>0</v>
          </cell>
          <cell r="Z21">
            <v>0</v>
          </cell>
          <cell r="AA21">
            <v>0</v>
          </cell>
          <cell r="AB21">
            <v>0</v>
          </cell>
          <cell r="AC21">
            <v>17019.45</v>
          </cell>
        </row>
        <row r="22">
          <cell r="C22" t="str">
            <v>HONDA LX</v>
          </cell>
          <cell r="J22">
            <v>1</v>
          </cell>
          <cell r="K22">
            <v>1344</v>
          </cell>
          <cell r="L22">
            <v>2850</v>
          </cell>
          <cell r="M22">
            <v>2400</v>
          </cell>
          <cell r="N22">
            <v>2400</v>
          </cell>
          <cell r="O22">
            <v>2400</v>
          </cell>
          <cell r="P22">
            <v>11395</v>
          </cell>
          <cell r="T22" t="str">
            <v>HONDA LX</v>
          </cell>
          <cell r="V22">
            <v>0</v>
          </cell>
          <cell r="W22">
            <v>0</v>
          </cell>
          <cell r="X22">
            <v>0</v>
          </cell>
          <cell r="Y22">
            <v>0</v>
          </cell>
          <cell r="Z22">
            <v>0</v>
          </cell>
          <cell r="AA22">
            <v>0</v>
          </cell>
          <cell r="AB22">
            <v>499.77</v>
          </cell>
          <cell r="AC22">
            <v>671690.88</v>
          </cell>
        </row>
        <row r="23">
          <cell r="C23" t="str">
            <v>LS JAPAN</v>
          </cell>
          <cell r="J23">
            <v>0</v>
          </cell>
          <cell r="K23">
            <v>178</v>
          </cell>
          <cell r="L23">
            <v>400</v>
          </cell>
          <cell r="M23">
            <v>350</v>
          </cell>
          <cell r="N23">
            <v>350</v>
          </cell>
          <cell r="O23">
            <v>350</v>
          </cell>
          <cell r="P23">
            <v>1628</v>
          </cell>
          <cell r="T23" t="str">
            <v>LS JAPAN</v>
          </cell>
          <cell r="V23">
            <v>0</v>
          </cell>
          <cell r="W23">
            <v>0</v>
          </cell>
          <cell r="X23">
            <v>0</v>
          </cell>
          <cell r="Y23">
            <v>0</v>
          </cell>
          <cell r="Z23">
            <v>0</v>
          </cell>
          <cell r="AA23">
            <v>0</v>
          </cell>
          <cell r="AB23">
            <v>0</v>
          </cell>
          <cell r="AC23">
            <v>89938.06</v>
          </cell>
        </row>
        <row r="24">
          <cell r="B24" t="str">
            <v>2DR</v>
          </cell>
          <cell r="C24" t="str">
            <v>S</v>
          </cell>
          <cell r="J24">
            <v>0</v>
          </cell>
          <cell r="K24">
            <v>0</v>
          </cell>
          <cell r="L24">
            <v>0</v>
          </cell>
          <cell r="M24">
            <v>0</v>
          </cell>
          <cell r="N24">
            <v>0</v>
          </cell>
          <cell r="O24">
            <v>0</v>
          </cell>
          <cell r="P24">
            <v>0</v>
          </cell>
          <cell r="S24" t="str">
            <v>2DR</v>
          </cell>
          <cell r="T24" t="str">
            <v>S</v>
          </cell>
          <cell r="V24">
            <v>0</v>
          </cell>
          <cell r="W24">
            <v>0</v>
          </cell>
          <cell r="X24">
            <v>0</v>
          </cell>
          <cell r="Y24">
            <v>0</v>
          </cell>
          <cell r="Z24">
            <v>0</v>
          </cell>
          <cell r="AA24">
            <v>0</v>
          </cell>
          <cell r="AB24">
            <v>0</v>
          </cell>
          <cell r="AC24">
            <v>0</v>
          </cell>
        </row>
        <row r="25">
          <cell r="C25" t="str">
            <v>LS JAPAN</v>
          </cell>
          <cell r="J25">
            <v>0</v>
          </cell>
          <cell r="K25">
            <v>0</v>
          </cell>
          <cell r="L25">
            <v>0</v>
          </cell>
          <cell r="M25">
            <v>0</v>
          </cell>
          <cell r="N25">
            <v>0</v>
          </cell>
          <cell r="O25">
            <v>0</v>
          </cell>
          <cell r="P25">
            <v>0</v>
          </cell>
          <cell r="T25" t="str">
            <v>LS JAPAN</v>
          </cell>
          <cell r="V25">
            <v>0</v>
          </cell>
          <cell r="W25">
            <v>0</v>
          </cell>
          <cell r="X25">
            <v>0</v>
          </cell>
          <cell r="Y25">
            <v>0</v>
          </cell>
          <cell r="Z25">
            <v>0</v>
          </cell>
          <cell r="AA25">
            <v>0</v>
          </cell>
          <cell r="AB25">
            <v>0</v>
          </cell>
          <cell r="AC25">
            <v>0</v>
          </cell>
        </row>
        <row r="26">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row>
        <row r="27">
          <cell r="C27" t="str">
            <v xml:space="preserve">   TOTAL</v>
          </cell>
          <cell r="D27">
            <v>5549</v>
          </cell>
          <cell r="E27">
            <v>6628</v>
          </cell>
          <cell r="F27">
            <v>7922</v>
          </cell>
          <cell r="G27">
            <v>6639</v>
          </cell>
          <cell r="H27">
            <v>6659</v>
          </cell>
          <cell r="I27">
            <v>5796</v>
          </cell>
          <cell r="J27">
            <v>4</v>
          </cell>
          <cell r="K27">
            <v>5047</v>
          </cell>
          <cell r="L27">
            <v>10668</v>
          </cell>
          <cell r="M27">
            <v>9375</v>
          </cell>
          <cell r="N27">
            <v>9375</v>
          </cell>
          <cell r="O27">
            <v>9375</v>
          </cell>
          <cell r="P27">
            <v>83037</v>
          </cell>
          <cell r="Q27">
            <v>95859</v>
          </cell>
          <cell r="T27" t="str">
            <v xml:space="preserve">   TOTAL</v>
          </cell>
          <cell r="V27">
            <v>2996295</v>
          </cell>
          <cell r="W27">
            <v>3579498.2399999998</v>
          </cell>
          <cell r="X27">
            <v>4278269.7</v>
          </cell>
          <cell r="Y27">
            <v>3584922.64</v>
          </cell>
          <cell r="Z27">
            <v>3596135.7600000007</v>
          </cell>
          <cell r="AA27">
            <v>3132217.0300000003</v>
          </cell>
          <cell r="AB27">
            <v>1972.08</v>
          </cell>
          <cell r="AC27">
            <v>2547545.69</v>
          </cell>
        </row>
        <row r="30">
          <cell r="C30" t="str">
            <v>SUBARU</v>
          </cell>
          <cell r="T30" t="str">
            <v>SUBARU</v>
          </cell>
        </row>
        <row r="31">
          <cell r="C31" t="str">
            <v>Postal</v>
          </cell>
          <cell r="D31">
            <v>92</v>
          </cell>
          <cell r="E31">
            <v>111</v>
          </cell>
          <cell r="F31">
            <v>133</v>
          </cell>
          <cell r="G31">
            <v>111</v>
          </cell>
          <cell r="H31">
            <v>106</v>
          </cell>
          <cell r="I31">
            <v>111</v>
          </cell>
          <cell r="P31">
            <v>664</v>
          </cell>
          <cell r="Q31">
            <v>1219</v>
          </cell>
          <cell r="R31" t="str">
            <v>23F</v>
          </cell>
          <cell r="T31" t="str">
            <v>Postal</v>
          </cell>
          <cell r="V31">
            <v>42136.92</v>
          </cell>
          <cell r="W31">
            <v>50839.11</v>
          </cell>
          <cell r="X31">
            <v>60915.33</v>
          </cell>
          <cell r="Y31">
            <v>50839.11</v>
          </cell>
          <cell r="Z31">
            <v>48549.06</v>
          </cell>
          <cell r="AA31">
            <v>50839.11</v>
          </cell>
          <cell r="AB31">
            <v>0</v>
          </cell>
          <cell r="AC31">
            <v>0</v>
          </cell>
        </row>
        <row r="32">
          <cell r="C32" t="str">
            <v>L SW (11)</v>
          </cell>
          <cell r="D32">
            <v>414</v>
          </cell>
          <cell r="E32">
            <v>498</v>
          </cell>
          <cell r="F32">
            <v>598</v>
          </cell>
          <cell r="G32">
            <v>498</v>
          </cell>
          <cell r="H32">
            <v>479</v>
          </cell>
          <cell r="I32">
            <v>474</v>
          </cell>
          <cell r="P32">
            <v>2961</v>
          </cell>
          <cell r="Q32">
            <v>6655</v>
          </cell>
          <cell r="T32" t="str">
            <v>L SW (11)</v>
          </cell>
          <cell r="V32">
            <v>189616.13999999998</v>
          </cell>
          <cell r="W32">
            <v>228088.97999999998</v>
          </cell>
          <cell r="X32">
            <v>273889.98</v>
          </cell>
          <cell r="Y32">
            <v>228088.97999999998</v>
          </cell>
          <cell r="Z32">
            <v>219386.79</v>
          </cell>
          <cell r="AA32">
            <v>217096.74</v>
          </cell>
          <cell r="AB32">
            <v>0</v>
          </cell>
          <cell r="AC32">
            <v>0</v>
          </cell>
        </row>
        <row r="33">
          <cell r="C33" t="str">
            <v>L+ 4D (12)</v>
          </cell>
          <cell r="D33">
            <v>611</v>
          </cell>
          <cell r="E33">
            <v>735</v>
          </cell>
          <cell r="F33">
            <v>882</v>
          </cell>
          <cell r="G33">
            <v>735</v>
          </cell>
          <cell r="H33">
            <v>699</v>
          </cell>
          <cell r="I33">
            <v>678</v>
          </cell>
          <cell r="P33">
            <v>4340</v>
          </cell>
          <cell r="Q33">
            <v>8808</v>
          </cell>
          <cell r="T33" t="str">
            <v>L+ 4D (12)</v>
          </cell>
          <cell r="V33">
            <v>301595.71000000002</v>
          </cell>
          <cell r="W33">
            <v>362803.35000000003</v>
          </cell>
          <cell r="X33">
            <v>435364.02</v>
          </cell>
          <cell r="Y33">
            <v>362803.35000000003</v>
          </cell>
          <cell r="Z33">
            <v>345033.39</v>
          </cell>
          <cell r="AA33">
            <v>334667.58</v>
          </cell>
          <cell r="AB33">
            <v>0</v>
          </cell>
          <cell r="AC33">
            <v>0</v>
          </cell>
        </row>
        <row r="34">
          <cell r="C34" t="str">
            <v>L+ SW (12)</v>
          </cell>
          <cell r="D34">
            <v>1216</v>
          </cell>
          <cell r="E34">
            <v>1462</v>
          </cell>
          <cell r="F34">
            <v>1754</v>
          </cell>
          <cell r="G34">
            <v>1471</v>
          </cell>
          <cell r="H34">
            <v>1355</v>
          </cell>
          <cell r="I34">
            <v>1200</v>
          </cell>
          <cell r="P34">
            <v>8458</v>
          </cell>
          <cell r="Q34">
            <v>17319</v>
          </cell>
          <cell r="T34" t="str">
            <v>L+ SW (12)</v>
          </cell>
          <cell r="V34">
            <v>570231.04000000004</v>
          </cell>
          <cell r="W34">
            <v>685590.28</v>
          </cell>
          <cell r="X34">
            <v>822520.76</v>
          </cell>
          <cell r="Y34">
            <v>689810.74</v>
          </cell>
          <cell r="Z34">
            <v>635413.69999999995</v>
          </cell>
          <cell r="AA34">
            <v>562728</v>
          </cell>
          <cell r="AB34">
            <v>0</v>
          </cell>
          <cell r="AC34">
            <v>0</v>
          </cell>
        </row>
        <row r="35">
          <cell r="C35" t="str">
            <v>LS 4D (13)</v>
          </cell>
          <cell r="D35">
            <v>13</v>
          </cell>
          <cell r="E35">
            <v>16</v>
          </cell>
          <cell r="F35">
            <v>19</v>
          </cell>
          <cell r="G35">
            <v>15</v>
          </cell>
          <cell r="H35">
            <v>15</v>
          </cell>
          <cell r="I35">
            <v>17</v>
          </cell>
          <cell r="P35">
            <v>95</v>
          </cell>
          <cell r="Q35">
            <v>644</v>
          </cell>
          <cell r="T35" t="str">
            <v>LS 4D (13)</v>
          </cell>
          <cell r="V35">
            <v>8560.5</v>
          </cell>
          <cell r="W35">
            <v>10536</v>
          </cell>
          <cell r="X35">
            <v>12511.5</v>
          </cell>
          <cell r="Y35">
            <v>9877.5</v>
          </cell>
          <cell r="Z35">
            <v>9877.5</v>
          </cell>
          <cell r="AA35">
            <v>11194.5</v>
          </cell>
          <cell r="AB35">
            <v>0</v>
          </cell>
          <cell r="AC35">
            <v>0</v>
          </cell>
        </row>
        <row r="36">
          <cell r="C36" t="str">
            <v>LS SW (13)</v>
          </cell>
          <cell r="D36">
            <v>7</v>
          </cell>
          <cell r="E36">
            <v>8</v>
          </cell>
          <cell r="F36">
            <v>10</v>
          </cell>
          <cell r="G36">
            <v>8</v>
          </cell>
          <cell r="H36">
            <v>8</v>
          </cell>
          <cell r="I36">
            <v>7</v>
          </cell>
          <cell r="P36">
            <v>48</v>
          </cell>
          <cell r="Q36">
            <v>814</v>
          </cell>
          <cell r="T36" t="str">
            <v>LS SW (13)</v>
          </cell>
          <cell r="V36">
            <v>4504.5</v>
          </cell>
          <cell r="W36">
            <v>5148</v>
          </cell>
          <cell r="X36">
            <v>6435</v>
          </cell>
          <cell r="Y36">
            <v>5148</v>
          </cell>
          <cell r="Z36">
            <v>5148</v>
          </cell>
          <cell r="AA36">
            <v>4504.5</v>
          </cell>
          <cell r="AB36">
            <v>0</v>
          </cell>
          <cell r="AC36">
            <v>0</v>
          </cell>
        </row>
        <row r="37">
          <cell r="C37" t="str">
            <v>LSi 4D (14)</v>
          </cell>
          <cell r="D37">
            <v>33</v>
          </cell>
          <cell r="E37">
            <v>40</v>
          </cell>
          <cell r="F37">
            <v>48</v>
          </cell>
          <cell r="G37">
            <v>40</v>
          </cell>
          <cell r="H37">
            <v>34</v>
          </cell>
          <cell r="I37">
            <v>27</v>
          </cell>
          <cell r="P37">
            <v>222</v>
          </cell>
          <cell r="Q37">
            <v>632</v>
          </cell>
          <cell r="T37" t="str">
            <v>LSi 4D (14)</v>
          </cell>
          <cell r="V37">
            <v>38695.799999999996</v>
          </cell>
          <cell r="W37">
            <v>46904</v>
          </cell>
          <cell r="X37">
            <v>56284.799999999996</v>
          </cell>
          <cell r="Y37">
            <v>46904</v>
          </cell>
          <cell r="Z37">
            <v>39868.399999999994</v>
          </cell>
          <cell r="AA37">
            <v>31660.199999999997</v>
          </cell>
          <cell r="AB37">
            <v>0</v>
          </cell>
          <cell r="AC37">
            <v>0</v>
          </cell>
        </row>
        <row r="38">
          <cell r="C38" t="str">
            <v>LSi SW (14)</v>
          </cell>
          <cell r="D38">
            <v>26</v>
          </cell>
          <cell r="E38">
            <v>32</v>
          </cell>
          <cell r="F38">
            <v>38</v>
          </cell>
          <cell r="G38">
            <v>32</v>
          </cell>
          <cell r="H38">
            <v>30</v>
          </cell>
          <cell r="I38">
            <v>32</v>
          </cell>
          <cell r="P38">
            <v>190</v>
          </cell>
          <cell r="Q38">
            <v>432</v>
          </cell>
          <cell r="T38" t="str">
            <v>LSi SW (14)</v>
          </cell>
          <cell r="V38">
            <v>29608.28</v>
          </cell>
          <cell r="W38">
            <v>36440.959999999999</v>
          </cell>
          <cell r="X38">
            <v>43273.64</v>
          </cell>
          <cell r="Y38">
            <v>36440.959999999999</v>
          </cell>
          <cell r="Z38">
            <v>34163.4</v>
          </cell>
          <cell r="AA38">
            <v>36440.959999999999</v>
          </cell>
          <cell r="AB38">
            <v>0</v>
          </cell>
          <cell r="AC38">
            <v>0</v>
          </cell>
        </row>
        <row r="39">
          <cell r="C39" t="str">
            <v>OB SW H (15)</v>
          </cell>
          <cell r="D39">
            <v>1025</v>
          </cell>
          <cell r="E39">
            <v>1250</v>
          </cell>
          <cell r="F39">
            <v>1490</v>
          </cell>
          <cell r="G39">
            <v>1240</v>
          </cell>
          <cell r="H39">
            <v>850</v>
          </cell>
          <cell r="I39">
            <v>67</v>
          </cell>
          <cell r="P39">
            <v>5922</v>
          </cell>
          <cell r="Q39">
            <v>21459</v>
          </cell>
          <cell r="T39" t="str">
            <v>OB SW H (15)</v>
          </cell>
          <cell r="V39">
            <v>637755</v>
          </cell>
          <cell r="W39">
            <v>777750</v>
          </cell>
          <cell r="X39">
            <v>927078.00000000012</v>
          </cell>
          <cell r="Y39">
            <v>771528</v>
          </cell>
          <cell r="Z39">
            <v>528870</v>
          </cell>
          <cell r="AA39">
            <v>41687.4</v>
          </cell>
          <cell r="AB39">
            <v>0</v>
          </cell>
          <cell r="AC39">
            <v>0</v>
          </cell>
        </row>
        <row r="40">
          <cell r="C40" t="str">
            <v>OB 4D H (15)</v>
          </cell>
          <cell r="D40">
            <v>7</v>
          </cell>
          <cell r="E40">
            <v>8</v>
          </cell>
          <cell r="F40">
            <v>10</v>
          </cell>
          <cell r="G40">
            <v>8</v>
          </cell>
          <cell r="H40">
            <v>7</v>
          </cell>
          <cell r="I40">
            <v>0</v>
          </cell>
          <cell r="P40">
            <v>40</v>
          </cell>
          <cell r="Q40">
            <v>301</v>
          </cell>
          <cell r="T40" t="str">
            <v>OB 4D H (15)</v>
          </cell>
          <cell r="V40">
            <v>3859.66</v>
          </cell>
          <cell r="W40">
            <v>4411.04</v>
          </cell>
          <cell r="X40">
            <v>5513.8</v>
          </cell>
          <cell r="Y40">
            <v>4411.04</v>
          </cell>
          <cell r="Z40">
            <v>3859.66</v>
          </cell>
          <cell r="AA40">
            <v>0</v>
          </cell>
          <cell r="AB40">
            <v>0</v>
          </cell>
          <cell r="AC40">
            <v>0</v>
          </cell>
        </row>
        <row r="41">
          <cell r="C41" t="str">
            <v>OB SW (16)</v>
          </cell>
          <cell r="D41">
            <v>1557</v>
          </cell>
          <cell r="E41">
            <v>1872</v>
          </cell>
          <cell r="F41">
            <v>2246</v>
          </cell>
          <cell r="G41">
            <v>1875</v>
          </cell>
          <cell r="H41">
            <v>1287</v>
          </cell>
          <cell r="I41">
            <v>335</v>
          </cell>
          <cell r="P41">
            <v>9172</v>
          </cell>
          <cell r="Q41">
            <v>26612</v>
          </cell>
          <cell r="T41" t="str">
            <v>OB SW (16)</v>
          </cell>
          <cell r="V41">
            <v>864944.64000000001</v>
          </cell>
          <cell r="W41">
            <v>1039933.4399999999</v>
          </cell>
          <cell r="X41">
            <v>1247697.9199999999</v>
          </cell>
          <cell r="Y41">
            <v>1041600</v>
          </cell>
          <cell r="Z41">
            <v>714954.23999999999</v>
          </cell>
          <cell r="AA41">
            <v>186099.19999999998</v>
          </cell>
          <cell r="AB41">
            <v>0</v>
          </cell>
          <cell r="AC41">
            <v>0</v>
          </cell>
        </row>
        <row r="42">
          <cell r="C42" t="str">
            <v>GT SW (17)</v>
          </cell>
          <cell r="D42">
            <v>236</v>
          </cell>
          <cell r="E42">
            <v>284</v>
          </cell>
          <cell r="F42">
            <v>341</v>
          </cell>
          <cell r="G42">
            <v>285</v>
          </cell>
          <cell r="H42">
            <v>287</v>
          </cell>
          <cell r="I42">
            <v>55</v>
          </cell>
          <cell r="P42">
            <v>1488</v>
          </cell>
          <cell r="Q42">
            <v>2219</v>
          </cell>
          <cell r="T42" t="str">
            <v>GT SW (17)</v>
          </cell>
          <cell r="V42">
            <v>138911.96</v>
          </cell>
          <cell r="W42">
            <v>167165.24</v>
          </cell>
          <cell r="X42">
            <v>200716.01</v>
          </cell>
          <cell r="Y42">
            <v>167753.85</v>
          </cell>
          <cell r="Z42">
            <v>168931.07</v>
          </cell>
          <cell r="AA42">
            <v>32373.55</v>
          </cell>
          <cell r="AB42">
            <v>0</v>
          </cell>
          <cell r="AC42">
            <v>0</v>
          </cell>
        </row>
        <row r="43">
          <cell r="C43" t="str">
            <v>GT 4D (17)</v>
          </cell>
          <cell r="D43">
            <v>434</v>
          </cell>
          <cell r="E43">
            <v>521</v>
          </cell>
          <cell r="F43">
            <v>625</v>
          </cell>
          <cell r="G43">
            <v>522</v>
          </cell>
          <cell r="H43">
            <v>358</v>
          </cell>
          <cell r="I43">
            <v>93</v>
          </cell>
          <cell r="P43">
            <v>2553</v>
          </cell>
          <cell r="Q43">
            <v>4044</v>
          </cell>
          <cell r="T43" t="str">
            <v>GT 4D (17)</v>
          </cell>
          <cell r="V43">
            <v>259171.77999999997</v>
          </cell>
          <cell r="W43">
            <v>311125.57</v>
          </cell>
          <cell r="X43">
            <v>373231.25</v>
          </cell>
          <cell r="Y43">
            <v>311722.74</v>
          </cell>
          <cell r="Z43">
            <v>213786.86</v>
          </cell>
          <cell r="AA43">
            <v>55536.81</v>
          </cell>
          <cell r="AB43">
            <v>0</v>
          </cell>
          <cell r="AC43">
            <v>0</v>
          </cell>
        </row>
        <row r="44">
          <cell r="C44" t="str">
            <v>OB LTD SW (19)</v>
          </cell>
          <cell r="D44">
            <v>532</v>
          </cell>
          <cell r="E44">
            <v>640</v>
          </cell>
          <cell r="F44">
            <v>768</v>
          </cell>
          <cell r="G44">
            <v>641</v>
          </cell>
          <cell r="H44">
            <v>623</v>
          </cell>
          <cell r="I44">
            <v>628</v>
          </cell>
          <cell r="P44">
            <v>3832</v>
          </cell>
          <cell r="Q44">
            <v>4464</v>
          </cell>
          <cell r="T44" t="str">
            <v>OB LTD SW (19)</v>
          </cell>
          <cell r="V44">
            <v>640863.16</v>
          </cell>
          <cell r="W44">
            <v>770963.20000000007</v>
          </cell>
          <cell r="X44">
            <v>925155.84000000008</v>
          </cell>
          <cell r="Y44">
            <v>772167.83000000007</v>
          </cell>
          <cell r="Z44">
            <v>750484.49000000011</v>
          </cell>
          <cell r="AA44">
            <v>756507.64</v>
          </cell>
          <cell r="AB44">
            <v>0</v>
          </cell>
          <cell r="AC44">
            <v>0</v>
          </cell>
        </row>
        <row r="45">
          <cell r="C45" t="str">
            <v>LSi 4D H (22)</v>
          </cell>
          <cell r="D45">
            <v>33</v>
          </cell>
          <cell r="E45">
            <v>40</v>
          </cell>
          <cell r="F45">
            <v>48</v>
          </cell>
          <cell r="G45">
            <v>40</v>
          </cell>
          <cell r="H45">
            <v>34</v>
          </cell>
          <cell r="I45">
            <v>27</v>
          </cell>
          <cell r="P45">
            <v>222</v>
          </cell>
          <cell r="Q45">
            <v>46</v>
          </cell>
          <cell r="T45" t="str">
            <v>LSi 4D H (22)</v>
          </cell>
          <cell r="V45">
            <v>40803.840000000004</v>
          </cell>
          <cell r="W45">
            <v>49459.199999999997</v>
          </cell>
          <cell r="X45">
            <v>59351.040000000001</v>
          </cell>
          <cell r="Y45">
            <v>49459.199999999997</v>
          </cell>
          <cell r="Z45">
            <v>42040.32</v>
          </cell>
          <cell r="AA45">
            <v>33384.959999999999</v>
          </cell>
          <cell r="AB45">
            <v>0</v>
          </cell>
          <cell r="AC45">
            <v>0</v>
          </cell>
        </row>
        <row r="46">
          <cell r="C46" t="str">
            <v>LSi SW H (22)</v>
          </cell>
          <cell r="D46">
            <v>20</v>
          </cell>
          <cell r="E46">
            <v>24</v>
          </cell>
          <cell r="F46">
            <v>29</v>
          </cell>
          <cell r="G46">
            <v>24</v>
          </cell>
          <cell r="H46">
            <v>26</v>
          </cell>
          <cell r="I46">
            <v>29</v>
          </cell>
          <cell r="P46">
            <v>152</v>
          </cell>
          <cell r="Q46">
            <v>48</v>
          </cell>
          <cell r="T46" t="str">
            <v>LSi SW H (22)</v>
          </cell>
          <cell r="V46">
            <v>24051.399999999998</v>
          </cell>
          <cell r="W46">
            <v>28861.68</v>
          </cell>
          <cell r="X46">
            <v>34874.53</v>
          </cell>
          <cell r="Y46">
            <v>28861.68</v>
          </cell>
          <cell r="Z46">
            <v>31266.82</v>
          </cell>
          <cell r="AA46">
            <v>34874.53</v>
          </cell>
          <cell r="AB46">
            <v>0</v>
          </cell>
          <cell r="AC46">
            <v>0</v>
          </cell>
        </row>
        <row r="47">
          <cell r="C47" t="str">
            <v>29D SW LX (20)</v>
          </cell>
          <cell r="D47">
            <v>165</v>
          </cell>
          <cell r="E47">
            <v>198</v>
          </cell>
          <cell r="F47">
            <v>238</v>
          </cell>
          <cell r="G47">
            <v>198</v>
          </cell>
          <cell r="H47">
            <v>182</v>
          </cell>
          <cell r="I47">
            <v>160</v>
          </cell>
          <cell r="J47">
            <v>118</v>
          </cell>
          <cell r="K47">
            <v>164</v>
          </cell>
          <cell r="L47">
            <v>206</v>
          </cell>
          <cell r="M47">
            <v>165</v>
          </cell>
          <cell r="N47">
            <v>173</v>
          </cell>
          <cell r="O47">
            <v>169</v>
          </cell>
          <cell r="P47">
            <v>2136</v>
          </cell>
          <cell r="Q47">
            <v>1168</v>
          </cell>
          <cell r="R47" t="str">
            <v>29D</v>
          </cell>
          <cell r="T47" t="str">
            <v>29D SW LX (20)</v>
          </cell>
          <cell r="V47">
            <v>81587.55</v>
          </cell>
          <cell r="W47">
            <v>97905.060000000012</v>
          </cell>
          <cell r="X47">
            <v>117683.86</v>
          </cell>
          <cell r="Y47">
            <v>97905.060000000012</v>
          </cell>
          <cell r="Z47">
            <v>89993.540000000008</v>
          </cell>
          <cell r="AA47">
            <v>79115.200000000012</v>
          </cell>
          <cell r="AB47">
            <v>57620.58</v>
          </cell>
          <cell r="AC47">
            <v>80082.84</v>
          </cell>
        </row>
        <row r="48">
          <cell r="C48" t="str">
            <v>29D 4D GL (21)</v>
          </cell>
          <cell r="D48">
            <v>33</v>
          </cell>
          <cell r="E48">
            <v>40</v>
          </cell>
          <cell r="F48">
            <v>48</v>
          </cell>
          <cell r="G48">
            <v>40</v>
          </cell>
          <cell r="H48">
            <v>39</v>
          </cell>
          <cell r="I48">
            <v>40</v>
          </cell>
          <cell r="J48">
            <v>30</v>
          </cell>
          <cell r="K48">
            <v>41</v>
          </cell>
          <cell r="L48">
            <v>51</v>
          </cell>
          <cell r="M48">
            <v>42</v>
          </cell>
          <cell r="N48">
            <v>43</v>
          </cell>
          <cell r="O48">
            <v>42</v>
          </cell>
          <cell r="P48">
            <v>489</v>
          </cell>
          <cell r="Q48">
            <v>223</v>
          </cell>
          <cell r="T48" t="str">
            <v>29D 4D GL (21)</v>
          </cell>
          <cell r="V48">
            <v>21644.7</v>
          </cell>
          <cell r="W48">
            <v>26236</v>
          </cell>
          <cell r="X48">
            <v>31483.199999999997</v>
          </cell>
          <cell r="Y48">
            <v>26236</v>
          </cell>
          <cell r="Z48">
            <v>25580.1</v>
          </cell>
          <cell r="AA48">
            <v>26236</v>
          </cell>
          <cell r="AB48">
            <v>19441.199999999997</v>
          </cell>
          <cell r="AC48">
            <v>26569.64</v>
          </cell>
        </row>
        <row r="49">
          <cell r="C49" t="str">
            <v>29D SW GL (21)</v>
          </cell>
          <cell r="D49">
            <v>138</v>
          </cell>
          <cell r="E49">
            <v>166</v>
          </cell>
          <cell r="F49">
            <v>199</v>
          </cell>
          <cell r="G49">
            <v>166</v>
          </cell>
          <cell r="H49">
            <v>160</v>
          </cell>
          <cell r="I49">
            <v>156</v>
          </cell>
          <cell r="J49">
            <v>118</v>
          </cell>
          <cell r="K49">
            <v>164</v>
          </cell>
          <cell r="L49">
            <v>206</v>
          </cell>
          <cell r="M49">
            <v>165</v>
          </cell>
          <cell r="N49">
            <v>173</v>
          </cell>
          <cell r="O49">
            <v>169</v>
          </cell>
          <cell r="P49">
            <v>1980</v>
          </cell>
          <cell r="Q49">
            <v>1264</v>
          </cell>
          <cell r="T49" t="str">
            <v>29D SW GL (21)</v>
          </cell>
          <cell r="V49">
            <v>88729.86</v>
          </cell>
          <cell r="W49">
            <v>106733.02</v>
          </cell>
          <cell r="X49">
            <v>127951.03</v>
          </cell>
          <cell r="Y49">
            <v>106733.02</v>
          </cell>
          <cell r="Z49">
            <v>102875.20000000001</v>
          </cell>
          <cell r="AA49">
            <v>100303.32</v>
          </cell>
          <cell r="AB49">
            <v>74934.720000000001</v>
          </cell>
          <cell r="AC49">
            <v>104146.56</v>
          </cell>
        </row>
        <row r="50">
          <cell r="C50" t="str">
            <v>Postal</v>
          </cell>
          <cell r="H50">
            <v>0</v>
          </cell>
          <cell r="I50">
            <v>0</v>
          </cell>
          <cell r="J50">
            <v>80</v>
          </cell>
          <cell r="K50">
            <v>114</v>
          </cell>
          <cell r="L50">
            <v>144</v>
          </cell>
          <cell r="M50">
            <v>116</v>
          </cell>
          <cell r="N50">
            <v>121</v>
          </cell>
          <cell r="O50">
            <v>119</v>
          </cell>
          <cell r="P50">
            <v>694</v>
          </cell>
          <cell r="R50" t="str">
            <v>21M</v>
          </cell>
          <cell r="T50" t="str">
            <v>Postal</v>
          </cell>
          <cell r="V50">
            <v>0</v>
          </cell>
          <cell r="W50">
            <v>0</v>
          </cell>
          <cell r="X50">
            <v>0</v>
          </cell>
          <cell r="Y50">
            <v>0</v>
          </cell>
          <cell r="Z50">
            <v>0</v>
          </cell>
          <cell r="AA50">
            <v>0</v>
          </cell>
          <cell r="AB50">
            <v>36184</v>
          </cell>
          <cell r="AC50">
            <v>51562.200000000004</v>
          </cell>
        </row>
        <row r="51">
          <cell r="C51" t="str">
            <v>L SW (11)</v>
          </cell>
          <cell r="H51">
            <v>0</v>
          </cell>
          <cell r="I51">
            <v>0</v>
          </cell>
          <cell r="J51">
            <v>344</v>
          </cell>
          <cell r="K51">
            <v>491</v>
          </cell>
          <cell r="L51">
            <v>617</v>
          </cell>
          <cell r="M51">
            <v>496</v>
          </cell>
          <cell r="N51">
            <v>520</v>
          </cell>
          <cell r="O51">
            <v>508</v>
          </cell>
          <cell r="P51">
            <v>2976</v>
          </cell>
          <cell r="T51" t="str">
            <v>L SW (11)</v>
          </cell>
          <cell r="V51">
            <v>0</v>
          </cell>
          <cell r="W51">
            <v>0</v>
          </cell>
          <cell r="X51">
            <v>0</v>
          </cell>
          <cell r="Y51">
            <v>0</v>
          </cell>
          <cell r="Z51">
            <v>0</v>
          </cell>
          <cell r="AA51">
            <v>0</v>
          </cell>
          <cell r="AB51">
            <v>155591.20000000001</v>
          </cell>
          <cell r="AC51">
            <v>222079.30000000002</v>
          </cell>
        </row>
        <row r="52">
          <cell r="C52" t="str">
            <v>L+ 4D (12)</v>
          </cell>
          <cell r="H52">
            <v>0</v>
          </cell>
          <cell r="I52">
            <v>0</v>
          </cell>
          <cell r="J52">
            <v>500</v>
          </cell>
          <cell r="K52">
            <v>683</v>
          </cell>
          <cell r="L52">
            <v>874</v>
          </cell>
          <cell r="M52">
            <v>703</v>
          </cell>
          <cell r="N52">
            <v>737</v>
          </cell>
          <cell r="O52">
            <v>720</v>
          </cell>
          <cell r="P52">
            <v>4217</v>
          </cell>
          <cell r="T52" t="str">
            <v>L+ 4D (12)</v>
          </cell>
          <cell r="V52">
            <v>0</v>
          </cell>
          <cell r="W52">
            <v>0</v>
          </cell>
          <cell r="X52">
            <v>0</v>
          </cell>
          <cell r="Y52">
            <v>0</v>
          </cell>
          <cell r="Z52">
            <v>0</v>
          </cell>
          <cell r="AA52">
            <v>0</v>
          </cell>
          <cell r="AB52">
            <v>243930</v>
          </cell>
          <cell r="AC52">
            <v>333208.38</v>
          </cell>
        </row>
        <row r="53">
          <cell r="C53" t="str">
            <v>L+ SW (12)</v>
          </cell>
          <cell r="H53">
            <v>0</v>
          </cell>
          <cell r="I53">
            <v>0</v>
          </cell>
          <cell r="J53">
            <v>854</v>
          </cell>
          <cell r="K53">
            <v>1220</v>
          </cell>
          <cell r="L53">
            <v>1533</v>
          </cell>
          <cell r="M53">
            <v>1231</v>
          </cell>
          <cell r="N53">
            <v>1291</v>
          </cell>
          <cell r="O53">
            <v>1262</v>
          </cell>
          <cell r="P53">
            <v>7391</v>
          </cell>
          <cell r="T53" t="str">
            <v>L+ SW (12)</v>
          </cell>
          <cell r="V53">
            <v>0</v>
          </cell>
          <cell r="W53">
            <v>0</v>
          </cell>
          <cell r="X53">
            <v>0</v>
          </cell>
          <cell r="Y53">
            <v>0</v>
          </cell>
          <cell r="Z53">
            <v>0</v>
          </cell>
          <cell r="AA53">
            <v>0</v>
          </cell>
          <cell r="AB53">
            <v>418741.82</v>
          </cell>
          <cell r="AC53">
            <v>598202.6</v>
          </cell>
        </row>
        <row r="54">
          <cell r="C54" t="str">
            <v>LS 4D (13)</v>
          </cell>
          <cell r="H54">
            <v>0</v>
          </cell>
          <cell r="I54">
            <v>0</v>
          </cell>
          <cell r="J54">
            <v>11</v>
          </cell>
          <cell r="K54">
            <v>16</v>
          </cell>
          <cell r="L54">
            <v>21</v>
          </cell>
          <cell r="M54">
            <v>17</v>
          </cell>
          <cell r="N54">
            <v>18</v>
          </cell>
          <cell r="O54">
            <v>16</v>
          </cell>
          <cell r="P54">
            <v>99</v>
          </cell>
          <cell r="T54" t="str">
            <v>LS 4D (13)</v>
          </cell>
          <cell r="V54">
            <v>0</v>
          </cell>
          <cell r="W54">
            <v>0</v>
          </cell>
          <cell r="X54">
            <v>0</v>
          </cell>
          <cell r="Y54">
            <v>0</v>
          </cell>
          <cell r="Z54">
            <v>0</v>
          </cell>
          <cell r="AA54">
            <v>0</v>
          </cell>
          <cell r="AB54">
            <v>7156.6</v>
          </cell>
          <cell r="AC54">
            <v>10409.6</v>
          </cell>
        </row>
        <row r="55">
          <cell r="C55" t="str">
            <v>LS SW (13)</v>
          </cell>
          <cell r="H55">
            <v>0</v>
          </cell>
          <cell r="I55">
            <v>0</v>
          </cell>
          <cell r="J55">
            <v>6</v>
          </cell>
          <cell r="K55">
            <v>9</v>
          </cell>
          <cell r="L55">
            <v>10</v>
          </cell>
          <cell r="M55">
            <v>9</v>
          </cell>
          <cell r="N55">
            <v>9</v>
          </cell>
          <cell r="O55">
            <v>8</v>
          </cell>
          <cell r="P55">
            <v>51</v>
          </cell>
          <cell r="T55" t="str">
            <v>LS SW (13)</v>
          </cell>
          <cell r="V55">
            <v>0</v>
          </cell>
          <cell r="W55">
            <v>0</v>
          </cell>
          <cell r="X55">
            <v>0</v>
          </cell>
          <cell r="Y55">
            <v>0</v>
          </cell>
          <cell r="Z55">
            <v>0</v>
          </cell>
          <cell r="AA55">
            <v>0</v>
          </cell>
          <cell r="AB55">
            <v>3813.3599999999997</v>
          </cell>
          <cell r="AC55">
            <v>5720.0399999999991</v>
          </cell>
        </row>
        <row r="56">
          <cell r="C56" t="str">
            <v>LSi 4D (14)</v>
          </cell>
          <cell r="H56">
            <v>0</v>
          </cell>
          <cell r="I56">
            <v>0</v>
          </cell>
          <cell r="J56">
            <v>17</v>
          </cell>
          <cell r="K56">
            <v>25</v>
          </cell>
          <cell r="L56">
            <v>31</v>
          </cell>
          <cell r="M56">
            <v>25</v>
          </cell>
          <cell r="N56">
            <v>26</v>
          </cell>
          <cell r="O56">
            <v>26</v>
          </cell>
          <cell r="P56">
            <v>150</v>
          </cell>
          <cell r="T56" t="str">
            <v>LSi 4D (14)</v>
          </cell>
          <cell r="V56">
            <v>0</v>
          </cell>
          <cell r="W56">
            <v>0</v>
          </cell>
          <cell r="X56">
            <v>0</v>
          </cell>
          <cell r="Y56">
            <v>0</v>
          </cell>
          <cell r="Z56">
            <v>0</v>
          </cell>
          <cell r="AA56">
            <v>0</v>
          </cell>
          <cell r="AB56">
            <v>19727.650000000001</v>
          </cell>
          <cell r="AC56">
            <v>29011.25</v>
          </cell>
        </row>
        <row r="57">
          <cell r="C57" t="str">
            <v>LSi SW (14)</v>
          </cell>
          <cell r="H57">
            <v>0</v>
          </cell>
          <cell r="I57">
            <v>0</v>
          </cell>
          <cell r="J57">
            <v>24</v>
          </cell>
          <cell r="K57">
            <v>32</v>
          </cell>
          <cell r="L57">
            <v>41</v>
          </cell>
          <cell r="M57">
            <v>33</v>
          </cell>
          <cell r="N57">
            <v>34</v>
          </cell>
          <cell r="O57">
            <v>34</v>
          </cell>
          <cell r="P57">
            <v>198</v>
          </cell>
          <cell r="T57" t="str">
            <v>LSi SW (14)</v>
          </cell>
          <cell r="V57">
            <v>0</v>
          </cell>
          <cell r="W57">
            <v>0</v>
          </cell>
          <cell r="X57">
            <v>0</v>
          </cell>
          <cell r="Y57">
            <v>0</v>
          </cell>
          <cell r="Z57">
            <v>0</v>
          </cell>
          <cell r="AA57">
            <v>0</v>
          </cell>
          <cell r="AB57">
            <v>27044.399999999998</v>
          </cell>
          <cell r="AC57">
            <v>36059.199999999997</v>
          </cell>
        </row>
        <row r="58">
          <cell r="C58" t="str">
            <v>OB SW H (15)</v>
          </cell>
          <cell r="H58">
            <v>343</v>
          </cell>
          <cell r="I58">
            <v>1099</v>
          </cell>
          <cell r="J58">
            <v>870</v>
          </cell>
          <cell r="K58">
            <v>1200</v>
          </cell>
          <cell r="L58">
            <v>1543</v>
          </cell>
          <cell r="M58">
            <v>1230</v>
          </cell>
          <cell r="N58">
            <v>1230</v>
          </cell>
          <cell r="O58">
            <v>1230</v>
          </cell>
          <cell r="P58">
            <v>8745</v>
          </cell>
          <cell r="T58" t="str">
            <v>OB SW H (15)</v>
          </cell>
          <cell r="V58">
            <v>0</v>
          </cell>
          <cell r="W58">
            <v>0</v>
          </cell>
          <cell r="X58">
            <v>0</v>
          </cell>
          <cell r="Y58">
            <v>0</v>
          </cell>
          <cell r="Z58">
            <v>216199.76</v>
          </cell>
          <cell r="AA58">
            <v>692721.68</v>
          </cell>
          <cell r="AB58">
            <v>541314</v>
          </cell>
          <cell r="AC58">
            <v>746640</v>
          </cell>
        </row>
        <row r="59">
          <cell r="C59" t="str">
            <v>OB 4D H (15)</v>
          </cell>
          <cell r="H59">
            <v>23</v>
          </cell>
          <cell r="I59">
            <v>60</v>
          </cell>
          <cell r="J59">
            <v>60</v>
          </cell>
          <cell r="K59">
            <v>82</v>
          </cell>
          <cell r="L59">
            <v>103</v>
          </cell>
          <cell r="M59">
            <v>83</v>
          </cell>
          <cell r="N59">
            <v>87</v>
          </cell>
          <cell r="O59">
            <v>85</v>
          </cell>
          <cell r="P59">
            <v>583</v>
          </cell>
          <cell r="T59" t="str">
            <v>OB 4D H (15)</v>
          </cell>
          <cell r="V59">
            <v>0</v>
          </cell>
          <cell r="W59">
            <v>0</v>
          </cell>
          <cell r="X59">
            <v>0</v>
          </cell>
          <cell r="Y59">
            <v>0</v>
          </cell>
          <cell r="Z59">
            <v>14214</v>
          </cell>
          <cell r="AA59">
            <v>37080</v>
          </cell>
          <cell r="AB59">
            <v>36615</v>
          </cell>
          <cell r="AC59">
            <v>50040.5</v>
          </cell>
        </row>
        <row r="60">
          <cell r="C60" t="str">
            <v>OB SW (16)</v>
          </cell>
          <cell r="H60">
            <v>530</v>
          </cell>
          <cell r="I60">
            <v>2150</v>
          </cell>
          <cell r="J60">
            <v>1400</v>
          </cell>
          <cell r="K60">
            <v>1864</v>
          </cell>
          <cell r="L60">
            <v>2400</v>
          </cell>
          <cell r="M60">
            <v>1900</v>
          </cell>
          <cell r="N60">
            <v>2000</v>
          </cell>
          <cell r="O60">
            <v>2000</v>
          </cell>
          <cell r="P60">
            <v>14244</v>
          </cell>
          <cell r="T60" t="str">
            <v>OB SW (16)</v>
          </cell>
          <cell r="V60">
            <v>0</v>
          </cell>
          <cell r="W60">
            <v>0</v>
          </cell>
          <cell r="X60">
            <v>0</v>
          </cell>
          <cell r="Y60">
            <v>0</v>
          </cell>
          <cell r="Z60">
            <v>298193.90000000002</v>
          </cell>
          <cell r="AA60">
            <v>1209654.5</v>
          </cell>
          <cell r="AB60">
            <v>777728</v>
          </cell>
          <cell r="AC60">
            <v>1035489.2799999999</v>
          </cell>
        </row>
        <row r="61">
          <cell r="C61" t="str">
            <v>OB 4D</v>
          </cell>
          <cell r="H61">
            <v>23</v>
          </cell>
          <cell r="I61">
            <v>80</v>
          </cell>
          <cell r="J61">
            <v>50</v>
          </cell>
          <cell r="K61">
            <v>80</v>
          </cell>
          <cell r="L61">
            <v>100</v>
          </cell>
          <cell r="M61">
            <v>80</v>
          </cell>
          <cell r="N61">
            <v>85</v>
          </cell>
          <cell r="O61">
            <v>85</v>
          </cell>
          <cell r="P61">
            <v>583</v>
          </cell>
          <cell r="T61" t="str">
            <v>OB 4D</v>
          </cell>
          <cell r="V61">
            <v>0</v>
          </cell>
          <cell r="W61">
            <v>0</v>
          </cell>
          <cell r="X61">
            <v>0</v>
          </cell>
          <cell r="Y61">
            <v>0</v>
          </cell>
          <cell r="Z61">
            <v>12834</v>
          </cell>
          <cell r="AA61">
            <v>44640</v>
          </cell>
          <cell r="AB61">
            <v>27557.5</v>
          </cell>
          <cell r="AC61">
            <v>44092</v>
          </cell>
        </row>
        <row r="62">
          <cell r="C62" t="str">
            <v>GT SW (17)</v>
          </cell>
          <cell r="H62">
            <v>80</v>
          </cell>
          <cell r="I62">
            <v>280</v>
          </cell>
          <cell r="J62">
            <v>207</v>
          </cell>
          <cell r="K62">
            <v>280</v>
          </cell>
          <cell r="L62">
            <v>340</v>
          </cell>
          <cell r="M62">
            <v>285</v>
          </cell>
          <cell r="N62">
            <v>285</v>
          </cell>
          <cell r="O62">
            <v>285</v>
          </cell>
          <cell r="P62">
            <v>2042</v>
          </cell>
          <cell r="T62" t="str">
            <v>GT SW (17)</v>
          </cell>
          <cell r="V62">
            <v>0</v>
          </cell>
          <cell r="W62">
            <v>0</v>
          </cell>
          <cell r="X62">
            <v>0</v>
          </cell>
          <cell r="Y62">
            <v>0</v>
          </cell>
          <cell r="Z62">
            <v>47691.199999999997</v>
          </cell>
          <cell r="AA62">
            <v>166919.19999999998</v>
          </cell>
          <cell r="AB62">
            <v>121842.27</v>
          </cell>
          <cell r="AC62">
            <v>164810.80000000002</v>
          </cell>
        </row>
        <row r="63">
          <cell r="C63" t="str">
            <v>GT 4D (17)</v>
          </cell>
          <cell r="H63">
            <v>149</v>
          </cell>
          <cell r="I63">
            <v>419</v>
          </cell>
          <cell r="J63">
            <v>380</v>
          </cell>
          <cell r="K63">
            <v>530</v>
          </cell>
          <cell r="L63">
            <v>660</v>
          </cell>
          <cell r="M63">
            <v>539</v>
          </cell>
          <cell r="N63">
            <v>563</v>
          </cell>
          <cell r="O63">
            <v>551</v>
          </cell>
          <cell r="P63">
            <v>3791</v>
          </cell>
          <cell r="T63" t="str">
            <v>GT 4D (17)</v>
          </cell>
          <cell r="V63">
            <v>0</v>
          </cell>
          <cell r="W63">
            <v>0</v>
          </cell>
          <cell r="X63">
            <v>0</v>
          </cell>
          <cell r="Y63">
            <v>0</v>
          </cell>
          <cell r="Z63">
            <v>90070.5</v>
          </cell>
          <cell r="AA63">
            <v>253285.5</v>
          </cell>
          <cell r="AB63">
            <v>226924.59999999998</v>
          </cell>
          <cell r="AC63">
            <v>316500.09999999998</v>
          </cell>
        </row>
        <row r="64">
          <cell r="C64" t="str">
            <v>OB LTD SW (19)</v>
          </cell>
          <cell r="H64">
            <v>0</v>
          </cell>
          <cell r="I64">
            <v>0</v>
          </cell>
          <cell r="J64">
            <v>473</v>
          </cell>
          <cell r="K64">
            <v>655</v>
          </cell>
          <cell r="L64">
            <v>820</v>
          </cell>
          <cell r="M64">
            <v>660</v>
          </cell>
          <cell r="N64">
            <v>690</v>
          </cell>
          <cell r="O64">
            <v>670</v>
          </cell>
          <cell r="P64">
            <v>3968</v>
          </cell>
          <cell r="T64" t="str">
            <v>OB LTD SW (19)</v>
          </cell>
          <cell r="V64">
            <v>0</v>
          </cell>
          <cell r="W64">
            <v>0</v>
          </cell>
          <cell r="X64">
            <v>0</v>
          </cell>
          <cell r="Y64">
            <v>0</v>
          </cell>
          <cell r="Z64">
            <v>0</v>
          </cell>
          <cell r="AA64">
            <v>0</v>
          </cell>
          <cell r="AB64">
            <v>616044.66</v>
          </cell>
          <cell r="AC64">
            <v>853085.10000000009</v>
          </cell>
        </row>
        <row r="65">
          <cell r="C65" t="str">
            <v>GT LTD SW</v>
          </cell>
          <cell r="H65">
            <v>0</v>
          </cell>
          <cell r="I65">
            <v>0</v>
          </cell>
          <cell r="J65">
            <v>237</v>
          </cell>
          <cell r="K65">
            <v>320</v>
          </cell>
          <cell r="L65">
            <v>411</v>
          </cell>
          <cell r="M65">
            <v>330</v>
          </cell>
          <cell r="N65">
            <v>347</v>
          </cell>
          <cell r="O65">
            <v>339</v>
          </cell>
          <cell r="P65">
            <v>1984</v>
          </cell>
          <cell r="T65" t="str">
            <v>GT LTD SW</v>
          </cell>
          <cell r="V65">
            <v>0</v>
          </cell>
          <cell r="W65">
            <v>0</v>
          </cell>
          <cell r="X65">
            <v>0</v>
          </cell>
          <cell r="Y65">
            <v>0</v>
          </cell>
          <cell r="Z65">
            <v>0</v>
          </cell>
          <cell r="AA65">
            <v>0</v>
          </cell>
          <cell r="AB65">
            <v>275524.34999999998</v>
          </cell>
          <cell r="AC65">
            <v>372016</v>
          </cell>
        </row>
        <row r="66">
          <cell r="C66" t="str">
            <v>LSi 4D H (22)</v>
          </cell>
          <cell r="H66">
            <v>0</v>
          </cell>
          <cell r="I66">
            <v>0</v>
          </cell>
          <cell r="J66">
            <v>18</v>
          </cell>
          <cell r="K66">
            <v>25</v>
          </cell>
          <cell r="L66">
            <v>30</v>
          </cell>
          <cell r="M66">
            <v>25</v>
          </cell>
          <cell r="N66">
            <v>26</v>
          </cell>
          <cell r="O66">
            <v>26</v>
          </cell>
          <cell r="P66">
            <v>150</v>
          </cell>
          <cell r="T66" t="str">
            <v>LSi 4D H (22)</v>
          </cell>
          <cell r="V66">
            <v>0</v>
          </cell>
          <cell r="W66">
            <v>0</v>
          </cell>
          <cell r="X66">
            <v>0</v>
          </cell>
          <cell r="Y66">
            <v>0</v>
          </cell>
          <cell r="Z66">
            <v>0</v>
          </cell>
          <cell r="AA66">
            <v>0</v>
          </cell>
          <cell r="AB66">
            <v>22020.659999999996</v>
          </cell>
          <cell r="AC66">
            <v>30584.249999999996</v>
          </cell>
        </row>
        <row r="67">
          <cell r="C67" t="str">
            <v>LSi SW H (22)</v>
          </cell>
          <cell r="H67">
            <v>0</v>
          </cell>
          <cell r="I67">
            <v>0</v>
          </cell>
          <cell r="J67">
            <v>24</v>
          </cell>
          <cell r="K67">
            <v>32</v>
          </cell>
          <cell r="L67">
            <v>41</v>
          </cell>
          <cell r="M67">
            <v>33</v>
          </cell>
          <cell r="N67">
            <v>34</v>
          </cell>
          <cell r="O67">
            <v>34</v>
          </cell>
          <cell r="P67">
            <v>198</v>
          </cell>
          <cell r="T67" t="str">
            <v>LSi SW H (22)</v>
          </cell>
          <cell r="V67">
            <v>0</v>
          </cell>
          <cell r="W67">
            <v>0</v>
          </cell>
          <cell r="X67">
            <v>0</v>
          </cell>
          <cell r="Y67">
            <v>0</v>
          </cell>
          <cell r="Z67">
            <v>0</v>
          </cell>
          <cell r="AA67">
            <v>0</v>
          </cell>
          <cell r="AB67">
            <v>28552.32</v>
          </cell>
          <cell r="AC67">
            <v>38069.760000000002</v>
          </cell>
        </row>
        <row r="68">
          <cell r="D68" t="str">
            <v>------</v>
          </cell>
          <cell r="E68" t="str">
            <v>------</v>
          </cell>
          <cell r="F68" t="str">
            <v>------</v>
          </cell>
          <cell r="G68" t="str">
            <v>------</v>
          </cell>
          <cell r="H68" t="str">
            <v>------</v>
          </cell>
          <cell r="I68" t="str">
            <v>------</v>
          </cell>
          <cell r="J68" t="str">
            <v>------</v>
          </cell>
          <cell r="K68" t="str">
            <v>------</v>
          </cell>
          <cell r="L68" t="str">
            <v>------</v>
          </cell>
          <cell r="M68" t="str">
            <v>------</v>
          </cell>
          <cell r="N68" t="str">
            <v>------</v>
          </cell>
          <cell r="O68" t="str">
            <v>------</v>
          </cell>
          <cell r="P68" t="str">
            <v>------</v>
          </cell>
          <cell r="Q68" t="str">
            <v>------</v>
          </cell>
        </row>
        <row r="69">
          <cell r="C69" t="str">
            <v xml:space="preserve">   TOTAL</v>
          </cell>
          <cell r="D69">
            <v>6592</v>
          </cell>
          <cell r="E69">
            <v>7945</v>
          </cell>
          <cell r="F69">
            <v>9524</v>
          </cell>
          <cell r="G69">
            <v>7949</v>
          </cell>
          <cell r="H69">
            <v>7727</v>
          </cell>
          <cell r="I69">
            <v>8224</v>
          </cell>
          <cell r="J69">
            <v>5821</v>
          </cell>
          <cell r="K69">
            <v>8027</v>
          </cell>
          <cell r="L69">
            <v>10182</v>
          </cell>
          <cell r="M69">
            <v>8167</v>
          </cell>
          <cell r="N69">
            <v>8492</v>
          </cell>
          <cell r="O69">
            <v>8378</v>
          </cell>
          <cell r="P69">
            <v>97028</v>
          </cell>
          <cell r="Q69">
            <v>98371</v>
          </cell>
          <cell r="T69" t="str">
            <v xml:space="preserve">   TOTAL</v>
          </cell>
          <cell r="V69">
            <v>3987272.4399999995</v>
          </cell>
          <cell r="W69">
            <v>4806894.129999998</v>
          </cell>
          <cell r="X69">
            <v>5761931.5100000007</v>
          </cell>
          <cell r="Y69">
            <v>4808291.0599999987</v>
          </cell>
          <cell r="Z69">
            <v>4689285.9000000004</v>
          </cell>
          <cell r="AA69">
            <v>4999551.08</v>
          </cell>
          <cell r="AB69">
            <v>3738308.8900000006</v>
          </cell>
          <cell r="AC69">
            <v>5148379.4000000004</v>
          </cell>
        </row>
        <row r="71">
          <cell r="C71" t="str">
            <v>TMI</v>
          </cell>
          <cell r="D71">
            <v>700</v>
          </cell>
          <cell r="E71">
            <v>700</v>
          </cell>
          <cell r="F71">
            <v>700</v>
          </cell>
          <cell r="G71">
            <v>700</v>
          </cell>
          <cell r="H71">
            <v>700</v>
          </cell>
          <cell r="I71">
            <v>700</v>
          </cell>
          <cell r="J71">
            <v>700</v>
          </cell>
          <cell r="K71">
            <v>700</v>
          </cell>
          <cell r="L71">
            <v>700</v>
          </cell>
          <cell r="M71">
            <v>700</v>
          </cell>
          <cell r="N71">
            <v>700</v>
          </cell>
          <cell r="O71">
            <v>700</v>
          </cell>
          <cell r="P71">
            <v>8400</v>
          </cell>
          <cell r="Q71">
            <v>13696</v>
          </cell>
          <cell r="R71">
            <v>-5296</v>
          </cell>
          <cell r="T71" t="str">
            <v>TMI</v>
          </cell>
          <cell r="V71">
            <v>9975</v>
          </cell>
          <cell r="W71">
            <v>9975</v>
          </cell>
          <cell r="X71">
            <v>9975</v>
          </cell>
          <cell r="Y71">
            <v>9975</v>
          </cell>
          <cell r="Z71">
            <v>9975</v>
          </cell>
          <cell r="AA71">
            <v>9975</v>
          </cell>
          <cell r="AB71">
            <v>9975</v>
          </cell>
          <cell r="AC71">
            <v>9975</v>
          </cell>
        </row>
        <row r="73">
          <cell r="C73">
            <v>170</v>
          </cell>
          <cell r="D73">
            <v>0</v>
          </cell>
          <cell r="E73">
            <v>0</v>
          </cell>
          <cell r="F73">
            <v>0</v>
          </cell>
          <cell r="G73">
            <v>0</v>
          </cell>
          <cell r="H73">
            <v>0</v>
          </cell>
          <cell r="I73">
            <v>0</v>
          </cell>
          <cell r="J73">
            <v>0</v>
          </cell>
          <cell r="K73">
            <v>0</v>
          </cell>
          <cell r="L73">
            <v>0</v>
          </cell>
          <cell r="M73">
            <v>0</v>
          </cell>
          <cell r="N73">
            <v>0</v>
          </cell>
          <cell r="O73">
            <v>0</v>
          </cell>
          <cell r="P73">
            <v>0</v>
          </cell>
          <cell r="Q73">
            <v>4248</v>
          </cell>
          <cell r="R73">
            <v>-4248</v>
          </cell>
          <cell r="T73">
            <v>170</v>
          </cell>
          <cell r="V73">
            <v>0</v>
          </cell>
          <cell r="W73">
            <v>0</v>
          </cell>
          <cell r="X73">
            <v>0</v>
          </cell>
          <cell r="Y73">
            <v>0</v>
          </cell>
          <cell r="Z73">
            <v>0</v>
          </cell>
          <cell r="AA73">
            <v>0</v>
          </cell>
          <cell r="AB73">
            <v>0</v>
          </cell>
          <cell r="AC73">
            <v>0</v>
          </cell>
        </row>
        <row r="75">
          <cell r="C75" t="str">
            <v>Tonneau Cover</v>
          </cell>
          <cell r="D75">
            <v>4360</v>
          </cell>
          <cell r="E75">
            <v>5250</v>
          </cell>
          <cell r="F75">
            <v>6295</v>
          </cell>
          <cell r="G75">
            <v>5260</v>
          </cell>
          <cell r="H75">
            <v>5120</v>
          </cell>
          <cell r="I75">
            <v>4960</v>
          </cell>
          <cell r="J75">
            <v>4400</v>
          </cell>
          <cell r="K75">
            <v>6080</v>
          </cell>
          <cell r="L75">
            <v>7640</v>
          </cell>
          <cell r="M75">
            <v>6130</v>
          </cell>
          <cell r="N75">
            <v>6363</v>
          </cell>
          <cell r="O75">
            <v>6250</v>
          </cell>
          <cell r="P75">
            <v>68108</v>
          </cell>
          <cell r="Q75">
            <v>75500</v>
          </cell>
          <cell r="R75">
            <v>-7392</v>
          </cell>
          <cell r="T75" t="str">
            <v>Tonneau Cover</v>
          </cell>
          <cell r="V75">
            <v>132456.79999999999</v>
          </cell>
          <cell r="W75">
            <v>159495</v>
          </cell>
          <cell r="X75">
            <v>191242.1</v>
          </cell>
          <cell r="Y75">
            <v>159798.79999999999</v>
          </cell>
          <cell r="Z75">
            <v>155545.60000000001</v>
          </cell>
          <cell r="AA75">
            <v>150684.79999999999</v>
          </cell>
          <cell r="AB75">
            <v>130988</v>
          </cell>
          <cell r="AC75">
            <v>181001.60000000001</v>
          </cell>
        </row>
        <row r="77">
          <cell r="T77" t="str">
            <v>GRAND TOTAL</v>
          </cell>
          <cell r="V77">
            <v>7125999.2399999993</v>
          </cell>
          <cell r="W77">
            <v>8555862.3699999973</v>
          </cell>
          <cell r="X77">
            <v>10241418.310000001</v>
          </cell>
          <cell r="Y77">
            <v>8562987.4999999981</v>
          </cell>
          <cell r="Z77">
            <v>8450942.2600000016</v>
          </cell>
          <cell r="AA77">
            <v>8292427.9100000001</v>
          </cell>
          <cell r="AB77">
            <v>3881243.9700000007</v>
          </cell>
          <cell r="AC77">
            <v>7886901.6899999995</v>
          </cell>
        </row>
        <row r="78">
          <cell r="C78" t="str">
            <v>UNITS PER DAY:</v>
          </cell>
          <cell r="V78">
            <v>4119729.2399999993</v>
          </cell>
          <cell r="W78">
            <v>4966389.129999998</v>
          </cell>
          <cell r="X78">
            <v>5953173.6100000003</v>
          </cell>
          <cell r="Y78">
            <v>4968089.8599999985</v>
          </cell>
          <cell r="Z78">
            <v>4844831.5</v>
          </cell>
          <cell r="AA78">
            <v>5150235.88</v>
          </cell>
          <cell r="AB78">
            <v>3869296.8900000006</v>
          </cell>
          <cell r="AC78">
            <v>5329381</v>
          </cell>
        </row>
        <row r="79">
          <cell r="C79" t="str">
            <v xml:space="preserve">   ISUZU</v>
          </cell>
          <cell r="D79">
            <v>326.41176470588238</v>
          </cell>
          <cell r="E79">
            <v>331.4</v>
          </cell>
          <cell r="F79">
            <v>330.08333333333331</v>
          </cell>
          <cell r="G79">
            <v>331.95</v>
          </cell>
          <cell r="H79">
            <v>332.95</v>
          </cell>
          <cell r="I79">
            <v>305.05263157894734</v>
          </cell>
          <cell r="J79">
            <v>0.26666666666666666</v>
          </cell>
          <cell r="K79">
            <v>252.35</v>
          </cell>
          <cell r="L79">
            <v>444.5</v>
          </cell>
          <cell r="M79">
            <v>468.75</v>
          </cell>
          <cell r="N79">
            <v>468.75</v>
          </cell>
          <cell r="O79">
            <v>468.75</v>
          </cell>
          <cell r="P79">
            <v>347.43514644351467</v>
          </cell>
          <cell r="Q79">
            <v>396.11157024793391</v>
          </cell>
        </row>
        <row r="80">
          <cell r="C80" t="str">
            <v xml:space="preserve">   SUBARA</v>
          </cell>
          <cell r="D80">
            <v>387.76470588235293</v>
          </cell>
          <cell r="E80">
            <v>397.25</v>
          </cell>
          <cell r="F80">
            <v>396.83333333333331</v>
          </cell>
          <cell r="G80">
            <v>397.45</v>
          </cell>
          <cell r="H80">
            <v>386.35</v>
          </cell>
          <cell r="I80">
            <v>432.84210526315792</v>
          </cell>
          <cell r="J80">
            <v>388.06666666666666</v>
          </cell>
          <cell r="K80">
            <v>401.35</v>
          </cell>
          <cell r="L80">
            <v>424.25</v>
          </cell>
          <cell r="M80">
            <v>408.35</v>
          </cell>
          <cell r="N80">
            <v>424.6</v>
          </cell>
          <cell r="O80">
            <v>418.9</v>
          </cell>
          <cell r="P80">
            <v>405.97489539748955</v>
          </cell>
          <cell r="Q80">
            <v>390.36111111111109</v>
          </cell>
        </row>
        <row r="81">
          <cell r="C81" t="str">
            <v xml:space="preserve">   TMI</v>
          </cell>
          <cell r="D81">
            <v>41.176470588235297</v>
          </cell>
          <cell r="E81">
            <v>35</v>
          </cell>
          <cell r="F81">
            <v>29.166666666666668</v>
          </cell>
          <cell r="G81">
            <v>35</v>
          </cell>
          <cell r="H81">
            <v>35</v>
          </cell>
          <cell r="I81">
            <v>36.842105263157897</v>
          </cell>
          <cell r="J81">
            <v>46.666666666666664</v>
          </cell>
          <cell r="K81">
            <v>35</v>
          </cell>
          <cell r="L81">
            <v>29.166666666666668</v>
          </cell>
          <cell r="M81">
            <v>35</v>
          </cell>
          <cell r="N81">
            <v>35</v>
          </cell>
          <cell r="O81">
            <v>35</v>
          </cell>
          <cell r="P81">
            <v>35.146443514644353</v>
          </cell>
          <cell r="Q81">
            <v>54.349206349206348</v>
          </cell>
        </row>
        <row r="82">
          <cell r="C82" t="str">
            <v xml:space="preserve">   170</v>
          </cell>
          <cell r="D82">
            <v>0</v>
          </cell>
          <cell r="E82">
            <v>0</v>
          </cell>
          <cell r="F82">
            <v>0</v>
          </cell>
          <cell r="G82">
            <v>0</v>
          </cell>
          <cell r="H82">
            <v>0</v>
          </cell>
          <cell r="I82">
            <v>0</v>
          </cell>
          <cell r="J82">
            <v>0</v>
          </cell>
          <cell r="K82">
            <v>0</v>
          </cell>
          <cell r="L82">
            <v>0</v>
          </cell>
          <cell r="M82">
            <v>0</v>
          </cell>
          <cell r="N82">
            <v>0</v>
          </cell>
          <cell r="O82">
            <v>0</v>
          </cell>
          <cell r="P82">
            <v>0</v>
          </cell>
          <cell r="Q82">
            <v>16.857142857142858</v>
          </cell>
        </row>
        <row r="83">
          <cell r="C83" t="str">
            <v xml:space="preserve">   TONNEAU</v>
          </cell>
          <cell r="D83">
            <v>256.47058823529414</v>
          </cell>
          <cell r="E83">
            <v>262.5</v>
          </cell>
          <cell r="F83">
            <v>262.29166666666669</v>
          </cell>
          <cell r="G83">
            <v>263</v>
          </cell>
          <cell r="H83">
            <v>256</v>
          </cell>
          <cell r="I83">
            <v>261.05263157894734</v>
          </cell>
          <cell r="J83">
            <v>293.33333333333331</v>
          </cell>
          <cell r="K83">
            <v>304</v>
          </cell>
          <cell r="L83">
            <v>318.33333333333331</v>
          </cell>
          <cell r="M83">
            <v>306.5</v>
          </cell>
          <cell r="N83">
            <v>318.14999999999998</v>
          </cell>
          <cell r="O83">
            <v>312.5</v>
          </cell>
          <cell r="P83">
            <v>284.97071129707115</v>
          </cell>
          <cell r="Q83">
            <v>299.60317460317458</v>
          </cell>
        </row>
        <row r="84">
          <cell r="D84" t="str">
            <v>------</v>
          </cell>
          <cell r="E84" t="str">
            <v>------</v>
          </cell>
          <cell r="F84" t="str">
            <v>------</v>
          </cell>
          <cell r="G84" t="str">
            <v>------</v>
          </cell>
          <cell r="H84" t="str">
            <v>------</v>
          </cell>
          <cell r="I84" t="str">
            <v>------</v>
          </cell>
          <cell r="J84" t="str">
            <v>------</v>
          </cell>
          <cell r="K84" t="str">
            <v>------</v>
          </cell>
          <cell r="L84" t="str">
            <v>------</v>
          </cell>
          <cell r="M84" t="str">
            <v>------</v>
          </cell>
          <cell r="N84" t="str">
            <v>------</v>
          </cell>
          <cell r="O84" t="str">
            <v>------</v>
          </cell>
          <cell r="P84" t="str">
            <v>------</v>
          </cell>
          <cell r="Q84" t="str">
            <v>------</v>
          </cell>
        </row>
        <row r="85">
          <cell r="C85" t="str">
            <v xml:space="preserve">   TOTAL</v>
          </cell>
          <cell r="D85">
            <v>1012</v>
          </cell>
          <cell r="E85">
            <v>1026</v>
          </cell>
          <cell r="F85">
            <v>1018</v>
          </cell>
          <cell r="G85">
            <v>1027</v>
          </cell>
          <cell r="H85">
            <v>1010</v>
          </cell>
          <cell r="I85">
            <v>1036</v>
          </cell>
          <cell r="J85">
            <v>728</v>
          </cell>
          <cell r="K85">
            <v>993</v>
          </cell>
          <cell r="L85">
            <v>1216</v>
          </cell>
          <cell r="M85">
            <v>1219</v>
          </cell>
          <cell r="N85">
            <v>1247</v>
          </cell>
          <cell r="O85">
            <v>1235</v>
          </cell>
          <cell r="P85">
            <v>1074</v>
          </cell>
          <cell r="Q85">
            <v>1157</v>
          </cell>
        </row>
        <row r="87">
          <cell r="C87" t="str">
            <v>OPERATING BUDGET 1997</v>
          </cell>
        </row>
        <row r="88">
          <cell r="C88" t="str">
            <v>UNIT SALE PRICE</v>
          </cell>
        </row>
      </sheetData>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95稟議書"/>
      <sheetName val="分"/>
      <sheetName val="秒"/>
      <sheetName val="Sheet2"/>
      <sheetName val="Sheet3"/>
      <sheetName val="96VOL"/>
      <sheetName val="見積一覧（１案）"/>
      <sheetName val="CKD･生産用（ACCESS渡し前）"/>
      <sheetName val="Datos Access"/>
      <sheetName val="Proses_Mesin"/>
      <sheetName val="Type I"/>
      <sheetName val="DBシート"/>
      <sheetName val="Full option"/>
      <sheetName val="RECREG"/>
      <sheetName val="ｸﾗﾝｸAssy"/>
      <sheetName val="ｽﾀｰﾀ廻り"/>
      <sheetName val="外装不良"/>
      <sheetName val="sugi"/>
      <sheetName val="冷延鋼板"/>
      <sheetName val="Ref"/>
      <sheetName val="車両仕様"/>
      <sheetName val="SCORE_RC_Code"/>
      <sheetName val="Sheet1"/>
      <sheetName val="Lead"/>
      <sheetName val="D02A"/>
      <sheetName val="ｬｰｴﾀｫeｴ｣"/>
      <sheetName val="Draft Vehicle Format"/>
      <sheetName val="OTHERS x620"/>
      <sheetName val="SEX"/>
      <sheetName val="consumable"/>
      <sheetName val="capacity"/>
      <sheetName val="590P追加"/>
      <sheetName val="q_all0"/>
    </sheetNames>
    <definedNames>
      <definedName name="Record1"/>
      <definedName name="Record11"/>
      <definedName name="Record12"/>
      <definedName name="Record13"/>
      <definedName name="Record2"/>
      <definedName name="Record21"/>
      <definedName name="Record8"/>
      <definedName name="Record9"/>
    </defined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中計設投1seigi計"/>
    </sheetNames>
    <definedNames>
      <definedName name="Record3"/>
      <definedName name="Record4"/>
      <definedName name="Record5"/>
      <definedName name="Record6"/>
      <definedName name="Record7"/>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IM"/>
      <sheetName val="メニュー画面"/>
      <sheetName val="DBシート"/>
      <sheetName val="変換処理画面"/>
      <sheetName val="呼称型式確認画面"/>
      <sheetName val="M_初期設定"/>
      <sheetName val="M_ﾒｲﾝﾙｰﾁﾝ"/>
      <sheetName val="M_変換ﾃﾞｰﾀの確認"/>
      <sheetName val="M_STIM変換処理"/>
      <sheetName val="M_共通"/>
      <sheetName val="Dia_車種選択"/>
      <sheetName val="DDE接続・解除"/>
      <sheetName val="Module1"/>
      <sheetName val="型梱包寸法重量"/>
      <sheetName val="引当型式確認画面"/>
      <sheetName val="image"/>
      <sheetName val="166N Plist"/>
      <sheetName val="D01A"/>
      <sheetName val="Full option"/>
      <sheetName val="Key-in"/>
      <sheetName val="ocean voyage"/>
      <sheetName val="2002"/>
      <sheetName val="LB-BM"/>
      <sheetName val="Sheet1"/>
      <sheetName val=" 9805全"/>
      <sheetName val="Man power"/>
      <sheetName val="PRODCON-1"/>
      <sheetName val="為替前提"/>
      <sheetName val="mast"/>
      <sheetName val="arifarum"/>
      <sheetName val="parameter"/>
      <sheetName val="Data Info"/>
    </sheetNames>
    <definedNames>
      <definedName name="Start"/>
      <definedName name="引当型式確認"/>
    </defined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売上高表(半期別)"/>
      <sheetName val="04_0.0_2010_0728"/>
      <sheetName val="売上高表_半期別_"/>
      <sheetName val="Datos HHRR"/>
      <sheetName val="D02A"/>
      <sheetName val="(1)OK！"/>
    </sheetNames>
    <sheetDataSet>
      <sheetData sheetId="0" refreshError="1">
        <row r="8">
          <cell r="B8" t="str">
            <v>Link</v>
          </cell>
        </row>
        <row r="9">
          <cell r="B9" t="str">
            <v>B001</v>
          </cell>
        </row>
        <row r="10">
          <cell r="B10" t="str">
            <v>B019</v>
          </cell>
        </row>
        <row r="11">
          <cell r="B11" t="str">
            <v>B-2</v>
          </cell>
        </row>
        <row r="12">
          <cell r="B12" t="str">
            <v>A-3</v>
          </cell>
        </row>
        <row r="13">
          <cell r="B13" t="str">
            <v>A-4</v>
          </cell>
        </row>
        <row r="14">
          <cell r="B14" t="str">
            <v>A-6</v>
          </cell>
        </row>
        <row r="15">
          <cell r="B15" t="str">
            <v>A-177</v>
          </cell>
        </row>
        <row r="16">
          <cell r="B16" t="str">
            <v>A-178</v>
          </cell>
        </row>
        <row r="17">
          <cell r="B17" t="str">
            <v>A-192</v>
          </cell>
        </row>
        <row r="18">
          <cell r="B18" t="str">
            <v>A-129</v>
          </cell>
        </row>
        <row r="19">
          <cell r="B19" t="str">
            <v>A-131</v>
          </cell>
        </row>
        <row r="20">
          <cell r="B20" t="str">
            <v>A-132</v>
          </cell>
        </row>
        <row r="21">
          <cell r="B21" t="str">
            <v>B014</v>
          </cell>
        </row>
        <row r="22">
          <cell r="B22" t="str">
            <v>A-12</v>
          </cell>
        </row>
        <row r="23">
          <cell r="B23" t="str">
            <v>A-14</v>
          </cell>
        </row>
        <row r="24">
          <cell r="B24" t="str">
            <v>A-133</v>
          </cell>
        </row>
        <row r="25">
          <cell r="B25" t="str">
            <v>A-194</v>
          </cell>
        </row>
        <row r="26">
          <cell r="B26" t="str">
            <v>A-18</v>
          </cell>
        </row>
        <row r="27">
          <cell r="B27" t="str">
            <v>A-20</v>
          </cell>
        </row>
        <row r="28">
          <cell r="B28" t="str">
            <v>A-134</v>
          </cell>
        </row>
        <row r="29">
          <cell r="B29" t="str">
            <v>A-193</v>
          </cell>
        </row>
        <row r="30">
          <cell r="B30" t="str">
            <v>A-900</v>
          </cell>
        </row>
        <row r="31">
          <cell r="B31" t="str">
            <v>B002</v>
          </cell>
        </row>
        <row r="32">
          <cell r="B32" t="str">
            <v>B018</v>
          </cell>
        </row>
        <row r="33">
          <cell r="B33" t="str">
            <v>B-23</v>
          </cell>
        </row>
        <row r="34">
          <cell r="B34" t="str">
            <v>A-25</v>
          </cell>
        </row>
        <row r="35">
          <cell r="B35" t="str">
            <v>A-179</v>
          </cell>
        </row>
        <row r="36">
          <cell r="B36" t="str">
            <v>A-180</v>
          </cell>
        </row>
        <row r="37">
          <cell r="B37" t="str">
            <v>A-195</v>
          </cell>
        </row>
        <row r="38">
          <cell r="B38" t="str">
            <v>B003</v>
          </cell>
        </row>
        <row r="39">
          <cell r="B39" t="str">
            <v>A-31</v>
          </cell>
        </row>
        <row r="40">
          <cell r="B40" t="str">
            <v>A-30</v>
          </cell>
        </row>
        <row r="41">
          <cell r="B41" t="str">
            <v>A-135</v>
          </cell>
        </row>
        <row r="42">
          <cell r="B42" t="str">
            <v>B-34</v>
          </cell>
        </row>
        <row r="43">
          <cell r="B43" t="str">
            <v>A-X4</v>
          </cell>
        </row>
        <row r="44">
          <cell r="B44" t="str">
            <v>A-136</v>
          </cell>
        </row>
        <row r="45">
          <cell r="B45" t="str">
            <v>A-138</v>
          </cell>
        </row>
        <row r="46">
          <cell r="B46" t="str">
            <v>A-181</v>
          </cell>
        </row>
        <row r="47">
          <cell r="B47" t="str">
            <v>A-196</v>
          </cell>
        </row>
        <row r="48">
          <cell r="B48" t="str">
            <v>B004</v>
          </cell>
        </row>
        <row r="49">
          <cell r="B49" t="str">
            <v>B020</v>
          </cell>
        </row>
        <row r="50">
          <cell r="B50" t="str">
            <v>B005</v>
          </cell>
        </row>
        <row r="51">
          <cell r="B51" t="str">
            <v>A-X5</v>
          </cell>
        </row>
        <row r="52">
          <cell r="B52" t="str">
            <v>B-41</v>
          </cell>
        </row>
        <row r="53">
          <cell r="B53" t="str">
            <v>A-172</v>
          </cell>
        </row>
        <row r="54">
          <cell r="B54" t="str">
            <v>A-182</v>
          </cell>
        </row>
        <row r="55">
          <cell r="B55" t="str">
            <v>B006</v>
          </cell>
        </row>
        <row r="56">
          <cell r="B56" t="str">
            <v>A-46</v>
          </cell>
        </row>
        <row r="57">
          <cell r="B57" t="str">
            <v>A-48</v>
          </cell>
        </row>
        <row r="58">
          <cell r="B58" t="str">
            <v>A-49</v>
          </cell>
        </row>
        <row r="59">
          <cell r="B59" t="str">
            <v>A-212</v>
          </cell>
        </row>
        <row r="60">
          <cell r="B60" t="str">
            <v>A-183</v>
          </cell>
        </row>
        <row r="61">
          <cell r="B61" t="str">
            <v>A-201</v>
          </cell>
        </row>
        <row r="62">
          <cell r="B62" t="str">
            <v>A-50</v>
          </cell>
        </row>
        <row r="63">
          <cell r="B63" t="str">
            <v>A-213</v>
          </cell>
        </row>
        <row r="64">
          <cell r="B64" t="str">
            <v>A-214</v>
          </cell>
        </row>
        <row r="65">
          <cell r="B65" t="str">
            <v>A-215</v>
          </cell>
        </row>
        <row r="66">
          <cell r="B66" t="str">
            <v>A-216</v>
          </cell>
        </row>
        <row r="67">
          <cell r="B67" t="str">
            <v>B007</v>
          </cell>
        </row>
        <row r="68">
          <cell r="B68" t="str">
            <v>A-X17</v>
          </cell>
        </row>
        <row r="69">
          <cell r="B69" t="str">
            <v>B008</v>
          </cell>
        </row>
        <row r="70">
          <cell r="B70" t="str">
            <v>A-56</v>
          </cell>
        </row>
        <row r="71">
          <cell r="B71" t="str">
            <v>A-140</v>
          </cell>
        </row>
        <row r="72">
          <cell r="B72" t="str">
            <v>A-57</v>
          </cell>
        </row>
        <row r="73">
          <cell r="B73" t="str">
            <v>A-199</v>
          </cell>
        </row>
        <row r="74">
          <cell r="B74" t="str">
            <v>B009</v>
          </cell>
        </row>
        <row r="75">
          <cell r="B75" t="str">
            <v>A-62</v>
          </cell>
        </row>
        <row r="76">
          <cell r="B76" t="str">
            <v>A-64</v>
          </cell>
        </row>
        <row r="77">
          <cell r="B77" t="str">
            <v>A-63</v>
          </cell>
        </row>
        <row r="78">
          <cell r="B78" t="str">
            <v>A-141</v>
          </cell>
        </row>
        <row r="79">
          <cell r="B79" t="str">
            <v>A-200</v>
          </cell>
        </row>
        <row r="80">
          <cell r="B80" t="str">
            <v>B010</v>
          </cell>
        </row>
        <row r="81">
          <cell r="B81" t="str">
            <v>A-66</v>
          </cell>
        </row>
        <row r="82">
          <cell r="B82" t="str">
            <v>A-68</v>
          </cell>
        </row>
        <row r="83">
          <cell r="B83" t="str">
            <v>A-67</v>
          </cell>
        </row>
        <row r="84">
          <cell r="B84" t="str">
            <v>A-197</v>
          </cell>
        </row>
        <row r="85">
          <cell r="B85" t="str">
            <v>B011</v>
          </cell>
        </row>
        <row r="86">
          <cell r="B86" t="str">
            <v>A-70</v>
          </cell>
        </row>
        <row r="87">
          <cell r="B87" t="str">
            <v>A-71</v>
          </cell>
        </row>
        <row r="88">
          <cell r="B88" t="str">
            <v>A-72</v>
          </cell>
        </row>
        <row r="89">
          <cell r="B89" t="str">
            <v>A-198</v>
          </cell>
        </row>
        <row r="90">
          <cell r="B90" t="str">
            <v>B012</v>
          </cell>
        </row>
        <row r="91">
          <cell r="B91" t="str">
            <v>A-74</v>
          </cell>
        </row>
        <row r="92">
          <cell r="B92" t="str">
            <v>A-227</v>
          </cell>
        </row>
        <row r="93">
          <cell r="B93" t="str">
            <v>B013</v>
          </cell>
        </row>
        <row r="94">
          <cell r="B94" t="str">
            <v>B-77</v>
          </cell>
        </row>
        <row r="95">
          <cell r="B95" t="str">
            <v>A-X79</v>
          </cell>
        </row>
        <row r="96">
          <cell r="B96" t="str">
            <v>A-79</v>
          </cell>
        </row>
        <row r="97">
          <cell r="B97" t="str">
            <v>A-80</v>
          </cell>
        </row>
        <row r="98">
          <cell r="B98" t="str">
            <v>A-222</v>
          </cell>
        </row>
        <row r="99">
          <cell r="B99" t="str">
            <v>A-223</v>
          </cell>
        </row>
        <row r="100">
          <cell r="B100" t="str">
            <v>B017</v>
          </cell>
        </row>
        <row r="101">
          <cell r="B101" t="str">
            <v>A-169</v>
          </cell>
        </row>
        <row r="102">
          <cell r="B102" t="str">
            <v>A-170</v>
          </cell>
        </row>
        <row r="103">
          <cell r="B103" t="str">
            <v>A-171</v>
          </cell>
        </row>
        <row r="104">
          <cell r="B104" t="str">
            <v>A-162</v>
          </cell>
        </row>
        <row r="105">
          <cell r="B105" t="str">
            <v>A-163</v>
          </cell>
        </row>
        <row r="106">
          <cell r="B106" t="str">
            <v>A-164</v>
          </cell>
        </row>
        <row r="107">
          <cell r="B107" t="str">
            <v>A-165</v>
          </cell>
        </row>
        <row r="108">
          <cell r="B108" t="str">
            <v>A-88</v>
          </cell>
        </row>
        <row r="109">
          <cell r="B109" t="str">
            <v>A-89</v>
          </cell>
        </row>
        <row r="110">
          <cell r="B110" t="str">
            <v>A-X89</v>
          </cell>
        </row>
        <row r="111">
          <cell r="B111" t="str">
            <v>A-158</v>
          </cell>
        </row>
        <row r="112">
          <cell r="B112" t="str">
            <v>A-91</v>
          </cell>
        </row>
        <row r="113">
          <cell r="B113" t="str">
            <v>A-92</v>
          </cell>
        </row>
        <row r="114">
          <cell r="B114" t="str">
            <v>A-X92</v>
          </cell>
        </row>
        <row r="115">
          <cell r="B115" t="str">
            <v>A-144</v>
          </cell>
        </row>
        <row r="116">
          <cell r="B116" t="str">
            <v>A-96</v>
          </cell>
        </row>
        <row r="117">
          <cell r="B117" t="str">
            <v>A-96X</v>
          </cell>
        </row>
        <row r="118">
          <cell r="B118" t="str">
            <v>A-185</v>
          </cell>
        </row>
        <row r="119">
          <cell r="B119" t="str">
            <v>A-97</v>
          </cell>
        </row>
        <row r="120">
          <cell r="B120" t="str">
            <v>A-98</v>
          </cell>
        </row>
        <row r="121">
          <cell r="B121" t="str">
            <v>A-224</v>
          </cell>
        </row>
        <row r="122">
          <cell r="B122" t="str">
            <v>A-225</v>
          </cell>
        </row>
        <row r="123">
          <cell r="B123" t="str">
            <v>A-184</v>
          </cell>
        </row>
        <row r="124">
          <cell r="B124" t="str">
            <v>A-99</v>
          </cell>
        </row>
        <row r="125">
          <cell r="B125" t="str">
            <v>A-159</v>
          </cell>
        </row>
        <row r="126">
          <cell r="B126" t="str">
            <v>A-186</v>
          </cell>
        </row>
        <row r="127">
          <cell r="B127" t="str">
            <v>A-145</v>
          </cell>
        </row>
        <row r="128">
          <cell r="B128" t="str">
            <v>A-146</v>
          </cell>
        </row>
        <row r="129">
          <cell r="B129" t="str">
            <v>A-147</v>
          </cell>
        </row>
        <row r="130">
          <cell r="B130" t="str">
            <v>A-104</v>
          </cell>
        </row>
        <row r="131">
          <cell r="B131" t="str">
            <v>A-105</v>
          </cell>
        </row>
        <row r="132">
          <cell r="B132" t="str">
            <v>A-149</v>
          </cell>
        </row>
        <row r="133">
          <cell r="B133" t="str">
            <v>A-X19</v>
          </cell>
        </row>
        <row r="134">
          <cell r="B134" t="str">
            <v>A-108</v>
          </cell>
        </row>
        <row r="135">
          <cell r="B135" t="str">
            <v>A-151</v>
          </cell>
        </row>
        <row r="136">
          <cell r="B136" t="str">
            <v>A-152</v>
          </cell>
        </row>
        <row r="137">
          <cell r="B137" t="str">
            <v>A-109</v>
          </cell>
        </row>
        <row r="138">
          <cell r="B138" t="str">
            <v>A-110</v>
          </cell>
        </row>
        <row r="139">
          <cell r="B139" t="str">
            <v>A-153</v>
          </cell>
        </row>
        <row r="140">
          <cell r="B140" t="str">
            <v>A-191</v>
          </cell>
        </row>
        <row r="141">
          <cell r="B141" t="str">
            <v>A-112</v>
          </cell>
        </row>
        <row r="142">
          <cell r="B142" t="str">
            <v>A-160</v>
          </cell>
        </row>
        <row r="143">
          <cell r="B143" t="str">
            <v>A-114</v>
          </cell>
        </row>
        <row r="144">
          <cell r="B144" t="str">
            <v>A-202</v>
          </cell>
        </row>
        <row r="145">
          <cell r="B145" t="str">
            <v>A-156</v>
          </cell>
        </row>
        <row r="146">
          <cell r="B146" t="str">
            <v>A-157</v>
          </cell>
        </row>
        <row r="147">
          <cell r="B147" t="str">
            <v>A-187</v>
          </cell>
        </row>
        <row r="148">
          <cell r="B148" t="str">
            <v>A-203</v>
          </cell>
        </row>
        <row r="149">
          <cell r="B149" t="str">
            <v>A-115</v>
          </cell>
        </row>
        <row r="150">
          <cell r="B150" t="str">
            <v>A-204</v>
          </cell>
        </row>
        <row r="151">
          <cell r="B151" t="str">
            <v>A-188</v>
          </cell>
        </row>
        <row r="152">
          <cell r="B152" t="str">
            <v>A-189</v>
          </cell>
        </row>
        <row r="153">
          <cell r="B153" t="str">
            <v>A-190</v>
          </cell>
        </row>
        <row r="154">
          <cell r="B154" t="str">
            <v>A-118</v>
          </cell>
        </row>
        <row r="155">
          <cell r="B155" t="str">
            <v>A-119</v>
          </cell>
        </row>
        <row r="156">
          <cell r="B156" t="str">
            <v>A-120</v>
          </cell>
        </row>
        <row r="157">
          <cell r="B157" t="str">
            <v>A-123</v>
          </cell>
        </row>
        <row r="158">
          <cell r="B158" t="str">
            <v>A-166</v>
          </cell>
        </row>
        <row r="159">
          <cell r="B159" t="str">
            <v>A-167</v>
          </cell>
        </row>
        <row r="160">
          <cell r="B160" t="str">
            <v>A-208</v>
          </cell>
        </row>
        <row r="161">
          <cell r="B161" t="str">
            <v>A-209</v>
          </cell>
        </row>
        <row r="162">
          <cell r="B162" t="str">
            <v>A-210</v>
          </cell>
        </row>
        <row r="163">
          <cell r="B163" t="str">
            <v>A-211</v>
          </cell>
        </row>
        <row r="164">
          <cell r="B164" t="str">
            <v>A-125</v>
          </cell>
        </row>
        <row r="165">
          <cell r="B165" t="str">
            <v>A-126</v>
          </cell>
        </row>
        <row r="166">
          <cell r="B166" t="str">
            <v>A-217</v>
          </cell>
        </row>
        <row r="167">
          <cell r="B167" t="str">
            <v>A-218</v>
          </cell>
        </row>
        <row r="168">
          <cell r="B168" t="str">
            <v>A-219</v>
          </cell>
        </row>
        <row r="169">
          <cell r="B169" t="str">
            <v>A-220</v>
          </cell>
        </row>
        <row r="170">
          <cell r="B170" t="str">
            <v>A-221</v>
          </cell>
        </row>
        <row r="171">
          <cell r="B171" t="str">
            <v>A-205</v>
          </cell>
        </row>
        <row r="172">
          <cell r="B172" t="str">
            <v>A-206</v>
          </cell>
        </row>
        <row r="173">
          <cell r="B173" t="str">
            <v>A-207</v>
          </cell>
        </row>
      </sheetData>
      <sheetData sheetId="1" refreshError="1"/>
      <sheetData sheetId="2"/>
      <sheetData sheetId="3" refreshError="1"/>
      <sheetData sheetId="4" refreshError="1"/>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損益・資金推移"/>
      <sheetName val="期別全体表"/>
      <sheetName val="前提条件"/>
      <sheetName val="要員計算"/>
      <sheetName val="人件費（1人当り）"/>
      <sheetName val="人件費 (人員)"/>
      <sheetName val="人件費 (金額)"/>
      <sheetName val="経費等"/>
      <sheetName val="００年１月～月別"/>
      <sheetName val="０１年１月～月別"/>
      <sheetName val="０２年１月～月別"/>
      <sheetName val="０３年１月～月別"/>
      <sheetName val="０４年１月～月別"/>
      <sheetName val="売上高表(半期別)"/>
      <sheetName val="北米財務諸表（ケース２）改"/>
      <sheetName val="Shipping "/>
      <sheetName val="part"/>
      <sheetName val="96VOL"/>
      <sheetName val="カートン一覧"/>
      <sheetName val="ATT PKL CON"/>
      <sheetName val="Sheet1"/>
    </sheetNames>
    <sheetDataSet>
      <sheetData sheetId="0" refreshError="1"/>
      <sheetData sheetId="1" refreshError="1">
        <row r="3">
          <cell r="B3" t="str">
            <v>項            目</v>
          </cell>
        </row>
        <row r="5">
          <cell r="B5" t="str">
            <v xml:space="preserve"> 税引前  当期利益</v>
          </cell>
        </row>
        <row r="6">
          <cell r="B6" t="str">
            <v xml:space="preserve"> 減  価  償  却  費</v>
          </cell>
        </row>
        <row r="7">
          <cell r="A7" t="str">
            <v>源</v>
          </cell>
          <cell r="B7" t="str">
            <v xml:space="preserve"> 退 職 給 与 引 当</v>
          </cell>
        </row>
        <row r="9">
          <cell r="B9" t="str">
            <v xml:space="preserve"> 消 費 税 等 引 当</v>
          </cell>
        </row>
        <row r="10">
          <cell r="B10" t="str">
            <v xml:space="preserve"> 固定資産  廃棄損</v>
          </cell>
        </row>
        <row r="11">
          <cell r="B11" t="str">
            <v xml:space="preserve"> 投資等償却・減少</v>
          </cell>
        </row>
        <row r="12">
          <cell r="A12" t="str">
            <v>泉</v>
          </cell>
          <cell r="B12" t="str">
            <v xml:space="preserve"> 税 効 果  調整額</v>
          </cell>
        </row>
        <row r="13">
          <cell r="B13" t="str">
            <v xml:space="preserve"> そ       の       他</v>
          </cell>
        </row>
        <row r="14">
          <cell r="B14" t="str">
            <v xml:space="preserve">   合     計</v>
          </cell>
        </row>
        <row r="15">
          <cell r="B15" t="str">
            <v xml:space="preserve"> 法       人       税</v>
          </cell>
        </row>
        <row r="17">
          <cell r="A17" t="str">
            <v>使</v>
          </cell>
          <cell r="B17" t="str">
            <v xml:space="preserve"> 消　     費　   　税</v>
          </cell>
        </row>
        <row r="18">
          <cell r="B18" t="str">
            <v xml:space="preserve"> 配                 当</v>
          </cell>
        </row>
        <row r="19">
          <cell r="B19" t="str">
            <v xml:space="preserve"> 役    員    賞   与 </v>
          </cell>
        </row>
        <row r="20">
          <cell r="B20" t="str">
            <v xml:space="preserve"> 設    備    投   資</v>
          </cell>
        </row>
        <row r="21">
          <cell r="B21" t="str">
            <v xml:space="preserve"> そ  の  他  投  資</v>
          </cell>
        </row>
        <row r="22">
          <cell r="A22" t="str">
            <v>途</v>
          </cell>
          <cell r="B22" t="str">
            <v xml:space="preserve"> 運    転    資   金 </v>
          </cell>
        </row>
        <row r="23">
          <cell r="B23" t="str">
            <v xml:space="preserve"> そ       の       他</v>
          </cell>
        </row>
        <row r="24">
          <cell r="B24" t="str">
            <v xml:space="preserve">   合     計</v>
          </cell>
        </row>
        <row r="25">
          <cell r="A25" t="str">
            <v xml:space="preserve">  過   不   足   額</v>
          </cell>
        </row>
        <row r="26">
          <cell r="A26" t="str">
            <v xml:space="preserve"> 財</v>
          </cell>
          <cell r="B26" t="str">
            <v xml:space="preserve"> 借       入       金</v>
          </cell>
        </row>
        <row r="27">
          <cell r="A27" t="str">
            <v xml:space="preserve"> 務 </v>
          </cell>
          <cell r="B27" t="str">
            <v xml:space="preserve"> 資       本       金</v>
          </cell>
        </row>
        <row r="28">
          <cell r="A28" t="str">
            <v>収</v>
          </cell>
          <cell r="B28" t="str">
            <v xml:space="preserve"> そ       の       他</v>
          </cell>
        </row>
        <row r="29">
          <cell r="A29" t="str">
            <v>入</v>
          </cell>
          <cell r="B29" t="str">
            <v xml:space="preserve">   合     計</v>
          </cell>
        </row>
        <row r="30">
          <cell r="A30" t="str">
            <v>財</v>
          </cell>
          <cell r="B30" t="str">
            <v xml:space="preserve"> 借入金返済(B/K)</v>
          </cell>
        </row>
        <row r="31">
          <cell r="A31" t="str">
            <v>務</v>
          </cell>
          <cell r="B31" t="str">
            <v xml:space="preserve"> そ       の       他</v>
          </cell>
        </row>
        <row r="32">
          <cell r="A32" t="str">
            <v>支</v>
          </cell>
        </row>
        <row r="33">
          <cell r="A33" t="str">
            <v>出</v>
          </cell>
          <cell r="B33" t="str">
            <v xml:space="preserve">   合     計</v>
          </cell>
        </row>
        <row r="34">
          <cell r="B34" t="str">
            <v>資 金 収 支 差 額</v>
          </cell>
        </row>
        <row r="35">
          <cell r="B35" t="str">
            <v xml:space="preserve">  期初現預金 残高</v>
          </cell>
          <cell r="D35">
            <v>0</v>
          </cell>
        </row>
        <row r="36">
          <cell r="B36" t="str">
            <v xml:space="preserve">  期末現預金 残高</v>
          </cell>
        </row>
        <row r="37">
          <cell r="B37" t="str">
            <v>差   引   増   減</v>
          </cell>
        </row>
        <row r="38">
          <cell r="A38" t="str">
            <v>［期末借入金残高］</v>
          </cell>
        </row>
        <row r="39">
          <cell r="B39" t="str">
            <v>○○銀行</v>
          </cell>
          <cell r="D39">
            <v>0</v>
          </cell>
        </row>
        <row r="42">
          <cell r="B42" t="str">
            <v xml:space="preserve">   合     計</v>
          </cell>
        </row>
        <row r="210">
          <cell r="B210" t="str">
            <v>項            目</v>
          </cell>
          <cell r="D210" t="str">
            <v>1999年</v>
          </cell>
        </row>
        <row r="211">
          <cell r="D211" t="str">
            <v>12月末</v>
          </cell>
        </row>
        <row r="212">
          <cell r="B212" t="str">
            <v xml:space="preserve"> 借　　 地 　　権</v>
          </cell>
        </row>
        <row r="213">
          <cell r="B213" t="str">
            <v xml:space="preserve"> 電 話 加 入 権</v>
          </cell>
        </row>
        <row r="214">
          <cell r="B214" t="str">
            <v xml:space="preserve"> 施 設 利 用 権</v>
          </cell>
        </row>
        <row r="215">
          <cell r="B215" t="str">
            <v xml:space="preserve"> ｿﾌﾄｳｪｱ開発費用</v>
          </cell>
        </row>
        <row r="216">
          <cell r="B216" t="str">
            <v xml:space="preserve"> 投資 有価証券</v>
          </cell>
        </row>
        <row r="217">
          <cell r="B217" t="str">
            <v xml:space="preserve"> 子 会 社 株 式</v>
          </cell>
        </row>
        <row r="218">
          <cell r="B218" t="str">
            <v xml:space="preserve"> 子会社 出資金</v>
          </cell>
        </row>
        <row r="219">
          <cell r="B219" t="str">
            <v xml:space="preserve"> 長 期 貸 付 金</v>
          </cell>
        </row>
        <row r="220">
          <cell r="B220" t="str">
            <v xml:space="preserve"> 長期 前払費用</v>
          </cell>
        </row>
        <row r="221">
          <cell r="B221" t="str">
            <v xml:space="preserve"> 長 期 保 証 金</v>
          </cell>
        </row>
        <row r="222">
          <cell r="B222" t="str">
            <v xml:space="preserve"> 繰延税金資産</v>
          </cell>
        </row>
        <row r="223">
          <cell r="B223" t="str">
            <v xml:space="preserve"> 出     資     金</v>
          </cell>
        </row>
        <row r="224">
          <cell r="B224" t="str">
            <v xml:space="preserve"> 保険料 積立金</v>
          </cell>
        </row>
        <row r="225">
          <cell r="A225" t="str">
            <v>(増) 当 期 増 加 額</v>
          </cell>
        </row>
        <row r="226">
          <cell r="B226" t="str">
            <v xml:space="preserve"> 電 話 加 入 権</v>
          </cell>
        </row>
        <row r="227">
          <cell r="B227" t="str">
            <v xml:space="preserve"> 施 設 利 用 権</v>
          </cell>
        </row>
        <row r="228">
          <cell r="B228" t="str">
            <v xml:space="preserve"> ｿﾌﾄｳｪｱ開発費用</v>
          </cell>
        </row>
        <row r="229">
          <cell r="B229" t="str">
            <v xml:space="preserve"> 長期 前払費用</v>
          </cell>
        </row>
        <row r="230">
          <cell r="A230" t="str">
            <v>(減) 当 期 償 却 額</v>
          </cell>
        </row>
        <row r="231">
          <cell r="B231" t="str">
            <v xml:space="preserve"> 借　　 地 　　権</v>
          </cell>
        </row>
        <row r="232">
          <cell r="B232" t="str">
            <v xml:space="preserve"> 電 話 加 入 権</v>
          </cell>
        </row>
        <row r="233">
          <cell r="B233" t="str">
            <v xml:space="preserve"> 施 設 利 用 権</v>
          </cell>
        </row>
        <row r="234">
          <cell r="B234" t="str">
            <v xml:space="preserve"> ｿﾌﾄｳｪｱ開発費用</v>
          </cell>
        </row>
        <row r="235">
          <cell r="B235" t="str">
            <v xml:space="preserve"> 投資 有価証券</v>
          </cell>
        </row>
        <row r="236">
          <cell r="B236" t="str">
            <v xml:space="preserve"> 子 会 社 株 式</v>
          </cell>
        </row>
        <row r="237">
          <cell r="B237" t="str">
            <v xml:space="preserve"> 子会社 出資金</v>
          </cell>
        </row>
        <row r="238">
          <cell r="B238" t="str">
            <v xml:space="preserve"> 長 期 貸 付 金</v>
          </cell>
        </row>
        <row r="239">
          <cell r="B239" t="str">
            <v xml:space="preserve"> 長期 前払費用</v>
          </cell>
        </row>
        <row r="240">
          <cell r="B240" t="str">
            <v xml:space="preserve"> 長 期 保 証 金</v>
          </cell>
        </row>
        <row r="241">
          <cell r="B241" t="str">
            <v xml:space="preserve"> 繰延税金資産</v>
          </cell>
        </row>
        <row r="242">
          <cell r="B242" t="str">
            <v xml:space="preserve"> 出     資     金</v>
          </cell>
        </row>
        <row r="243">
          <cell r="B243" t="str">
            <v xml:space="preserve"> 保険料 積立金</v>
          </cell>
        </row>
        <row r="244">
          <cell r="A244" t="str">
            <v>(減) 当 期 減 少 額</v>
          </cell>
        </row>
        <row r="245">
          <cell r="B245" t="str">
            <v xml:space="preserve"> 借　　 地 　　権</v>
          </cell>
          <cell r="D245">
            <v>0</v>
          </cell>
        </row>
        <row r="246">
          <cell r="B246" t="str">
            <v xml:space="preserve"> 電 話 加 入 権</v>
          </cell>
          <cell r="D246">
            <v>0</v>
          </cell>
        </row>
        <row r="247">
          <cell r="B247" t="str">
            <v xml:space="preserve"> 施 設 利 用 権</v>
          </cell>
          <cell r="D247">
            <v>0</v>
          </cell>
        </row>
        <row r="248">
          <cell r="B248" t="str">
            <v xml:space="preserve"> ｿﾌﾄｳｪｱ開発費用</v>
          </cell>
          <cell r="D248">
            <v>0</v>
          </cell>
        </row>
        <row r="249">
          <cell r="B249" t="str">
            <v xml:space="preserve"> 投資 有価証券</v>
          </cell>
          <cell r="D249">
            <v>0</v>
          </cell>
        </row>
        <row r="250">
          <cell r="B250" t="str">
            <v xml:space="preserve"> 子 会 社 株 式</v>
          </cell>
          <cell r="D250">
            <v>0</v>
          </cell>
        </row>
        <row r="251">
          <cell r="B251" t="str">
            <v xml:space="preserve"> 子会社 出資金</v>
          </cell>
          <cell r="D251">
            <v>0</v>
          </cell>
        </row>
        <row r="252">
          <cell r="B252" t="str">
            <v xml:space="preserve"> 長 期 貸 付 金</v>
          </cell>
          <cell r="D252">
            <v>0</v>
          </cell>
        </row>
        <row r="253">
          <cell r="B253" t="str">
            <v xml:space="preserve"> 長期 前払費用</v>
          </cell>
          <cell r="D253">
            <v>0</v>
          </cell>
        </row>
        <row r="254">
          <cell r="B254" t="str">
            <v xml:space="preserve"> 長 期 保 証 金</v>
          </cell>
          <cell r="D254">
            <v>0</v>
          </cell>
        </row>
        <row r="255">
          <cell r="B255" t="str">
            <v xml:space="preserve"> 繰延税金資産</v>
          </cell>
          <cell r="D255">
            <v>0</v>
          </cell>
        </row>
        <row r="256">
          <cell r="B256" t="str">
            <v xml:space="preserve"> 出     資     金</v>
          </cell>
          <cell r="D256">
            <v>0</v>
          </cell>
        </row>
        <row r="257">
          <cell r="B257" t="str">
            <v xml:space="preserve"> 保険料 積立金</v>
          </cell>
          <cell r="D257">
            <v>0</v>
          </cell>
        </row>
        <row r="258">
          <cell r="B258" t="str">
            <v xml:space="preserve"> 貸 倒 引 当 金</v>
          </cell>
          <cell r="D258">
            <v>0</v>
          </cell>
        </row>
        <row r="259">
          <cell r="A259" t="str">
            <v xml:space="preserve"> 当  期  末  残  高 </v>
          </cell>
          <cell r="D25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02A"/>
      <sheetName val="変動"/>
      <sheetName val="D71A"/>
      <sheetName val="期別全体表"/>
      <sheetName val="ﾊﾟｲﾌﾟ"/>
      <sheetName val="他材料費"/>
      <sheetName val="冷延鋼板"/>
      <sheetName val="熱延鋼板"/>
      <sheetName val="D71A_設計構想見積_ボデー_明細有_D71A工数（増減）"/>
      <sheetName val="驗証來源"/>
      <sheetName val="購買担当"/>
      <sheetName val="内製樹脂"/>
      <sheetName val=""/>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OK！"/>
      <sheetName val="(4)OK!"/>
      <sheetName val="(5)OK！"/>
      <sheetName val="(6)OK!"/>
      <sheetName val="設計原単位"/>
      <sheetName val="(2)OK！"/>
      <sheetName val="(3)OK！"/>
      <sheetName val="(1)"/>
      <sheetName val="(2)"/>
      <sheetName val="(3)"/>
      <sheetName val="(4)"/>
      <sheetName val="(5)"/>
      <sheetName val="Sheet16"/>
      <sheetName val="(7)OK！"/>
      <sheetName val="D02A"/>
      <sheetName val="原價圖表"/>
      <sheetName val="為替前提"/>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P"/>
      <sheetName val="Description"/>
    </sheetNames>
    <sheetDataSet>
      <sheetData sheetId="0"/>
      <sheetData sheetId="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Route"/>
      <sheetName val="0.RO"/>
      <sheetName val="0.ECI &amp; New part"/>
      <sheetName val="In"/>
      <sheetName val="1.SMQD &amp; Out"/>
      <sheetName val="1.Parts List"/>
      <sheetName val="1.Get Volume"/>
      <sheetName val="1.PP"/>
      <sheetName val="1.Daily vol"/>
      <sheetName val="EKV&amp;BSVN"/>
      <sheetName val="1.Stock"/>
      <sheetName val="RD"/>
      <sheetName val="Delivery"/>
      <sheetName val="NPR"/>
      <sheetName val="0.Ord His Lot"/>
      <sheetName val="Lot Order"/>
      <sheetName val="Order Lot A"/>
      <sheetName val="TBHN"/>
      <sheetName val="Order EPZ"/>
      <sheetName val="Order PxP"/>
      <sheetName val="Order Lot"/>
      <sheetName val="0.INF"/>
      <sheetName val="Guideline"/>
      <sheetName val="MR "/>
      <sheetName val="Del"/>
      <sheetName val="Record MR"/>
      <sheetName val="Sheet1"/>
    </sheetNames>
    <sheetDataSet>
      <sheetData sheetId="0"/>
      <sheetData sheetId="1"/>
      <sheetData sheetId="2"/>
      <sheetData sheetId="3"/>
      <sheetData sheetId="4"/>
      <sheetData sheetId="5">
        <row r="5">
          <cell r="B5">
            <v>1</v>
          </cell>
          <cell r="C5" t="str">
            <v>62930-0K200-00</v>
          </cell>
          <cell r="E5" t="str">
            <v>62930-0K200</v>
          </cell>
          <cell r="F5" t="str">
            <v>00</v>
          </cell>
          <cell r="G5" t="str">
            <v>DUCT ASSY, QUARTER VENT, RH</v>
          </cell>
          <cell r="H5" t="str">
            <v>HPC</v>
          </cell>
          <cell r="I5" t="str">
            <v>A</v>
          </cell>
          <cell r="J5">
            <v>10</v>
          </cell>
          <cell r="K5">
            <v>0</v>
          </cell>
          <cell r="L5">
            <v>0</v>
          </cell>
        </row>
        <row r="6">
          <cell r="B6">
            <v>2</v>
          </cell>
          <cell r="C6" t="str">
            <v>25860-0H120-00</v>
          </cell>
          <cell r="E6" t="str">
            <v>25860-0H120</v>
          </cell>
          <cell r="F6" t="str">
            <v>00</v>
          </cell>
          <cell r="G6" t="str">
            <v>VALVE ASSY, VACUUM SWITCHING</v>
          </cell>
          <cell r="H6" t="str">
            <v>DMVN1</v>
          </cell>
          <cell r="I6" t="str">
            <v>A</v>
          </cell>
          <cell r="J6">
            <v>42</v>
          </cell>
          <cell r="K6">
            <v>0</v>
          </cell>
          <cell r="L6">
            <v>0</v>
          </cell>
        </row>
        <row r="7">
          <cell r="B7">
            <v>3</v>
          </cell>
          <cell r="C7" t="str">
            <v>90910-TC004-00</v>
          </cell>
          <cell r="E7" t="str">
            <v>90910-TC004</v>
          </cell>
          <cell r="F7" t="str">
            <v>00</v>
          </cell>
          <cell r="G7" t="str">
            <v>VALVE, DUTY VACUUM SWITCHING</v>
          </cell>
          <cell r="H7" t="str">
            <v>DMVN1</v>
          </cell>
          <cell r="I7" t="str">
            <v>A</v>
          </cell>
          <cell r="J7">
            <v>42</v>
          </cell>
          <cell r="K7">
            <v>0</v>
          </cell>
          <cell r="L7">
            <v>0</v>
          </cell>
        </row>
        <row r="8">
          <cell r="B8">
            <v>4</v>
          </cell>
          <cell r="C8" t="str">
            <v>25860-0C010-00</v>
          </cell>
          <cell r="E8" t="str">
            <v>25860-0C010</v>
          </cell>
          <cell r="F8" t="str">
            <v>00</v>
          </cell>
          <cell r="G8" t="str">
            <v>VALVE ASSY, VACUUM SWITCHING</v>
          </cell>
          <cell r="H8" t="str">
            <v>DMVN1</v>
          </cell>
          <cell r="I8" t="str">
            <v>A</v>
          </cell>
          <cell r="J8">
            <v>42</v>
          </cell>
          <cell r="K8">
            <v>0</v>
          </cell>
          <cell r="L8">
            <v>0</v>
          </cell>
        </row>
        <row r="9">
          <cell r="B9">
            <v>5</v>
          </cell>
          <cell r="C9" t="str">
            <v>25860-0Y040-00</v>
          </cell>
          <cell r="E9" t="str">
            <v>25860-0Y040</v>
          </cell>
          <cell r="F9" t="str">
            <v>00</v>
          </cell>
          <cell r="G9" t="str">
            <v>VALVE ASSY, VACUUM SWITCHING</v>
          </cell>
          <cell r="H9" t="str">
            <v>DMVN1</v>
          </cell>
          <cell r="I9" t="str">
            <v>A</v>
          </cell>
          <cell r="J9">
            <v>24</v>
          </cell>
          <cell r="K9">
            <v>0</v>
          </cell>
          <cell r="L9">
            <v>0</v>
          </cell>
        </row>
        <row r="10">
          <cell r="B10">
            <v>6</v>
          </cell>
          <cell r="C10" t="str">
            <v>25860-0Y090-00</v>
          </cell>
          <cell r="E10" t="str">
            <v>25860-0Y090</v>
          </cell>
          <cell r="F10" t="str">
            <v>00</v>
          </cell>
          <cell r="G10" t="str">
            <v>VALVE ASSY, VACUUM SWITCHING</v>
          </cell>
          <cell r="H10" t="str">
            <v>DMVN1</v>
          </cell>
          <cell r="I10" t="str">
            <v>A</v>
          </cell>
          <cell r="J10">
            <v>20</v>
          </cell>
          <cell r="K10">
            <v>0</v>
          </cell>
          <cell r="L10">
            <v>0</v>
          </cell>
        </row>
        <row r="11">
          <cell r="B11">
            <v>7</v>
          </cell>
          <cell r="C11" t="str">
            <v>78110-02271-00</v>
          </cell>
          <cell r="E11" t="str">
            <v>78110-02271</v>
          </cell>
          <cell r="F11" t="str">
            <v>00</v>
          </cell>
          <cell r="G11" t="str">
            <v>SENSOR ASSY, ACCELERATOR PEDAL</v>
          </cell>
          <cell r="H11" t="str">
            <v>DMVN</v>
          </cell>
          <cell r="I11" t="str">
            <v>A</v>
          </cell>
          <cell r="J11">
            <v>8</v>
          </cell>
          <cell r="K11">
            <v>0</v>
          </cell>
          <cell r="L11">
            <v>0</v>
          </cell>
        </row>
        <row r="12">
          <cell r="B12">
            <v>8</v>
          </cell>
          <cell r="C12" t="str">
            <v>78110-0D210-00</v>
          </cell>
          <cell r="E12" t="str">
            <v>78110-0D210</v>
          </cell>
          <cell r="F12" t="str">
            <v>00</v>
          </cell>
          <cell r="G12" t="str">
            <v>SENSOR ASSY, ACCELERATOR PEDAL</v>
          </cell>
          <cell r="H12" t="str">
            <v>DMVN</v>
          </cell>
          <cell r="I12" t="str">
            <v>A</v>
          </cell>
          <cell r="J12">
            <v>8</v>
          </cell>
          <cell r="K12">
            <v>0</v>
          </cell>
          <cell r="L12">
            <v>0</v>
          </cell>
        </row>
        <row r="13">
          <cell r="B13">
            <v>9</v>
          </cell>
          <cell r="C13" t="str">
            <v>78110-0K030-00</v>
          </cell>
          <cell r="E13" t="str">
            <v>78110-0K030</v>
          </cell>
          <cell r="F13" t="str">
            <v>00</v>
          </cell>
          <cell r="G13" t="str">
            <v>SENSOR ASSY, ACCELERATOR PEDAL</v>
          </cell>
          <cell r="H13" t="str">
            <v>DMVN</v>
          </cell>
          <cell r="I13" t="str">
            <v>A</v>
          </cell>
          <cell r="J13">
            <v>8</v>
          </cell>
          <cell r="K13">
            <v>0</v>
          </cell>
          <cell r="L13">
            <v>0</v>
          </cell>
        </row>
        <row r="14">
          <cell r="B14">
            <v>10</v>
          </cell>
          <cell r="C14" t="str">
            <v>75551-0D390-00</v>
          </cell>
          <cell r="E14" t="str">
            <v>75551-0D390</v>
          </cell>
          <cell r="F14" t="str">
            <v>00</v>
          </cell>
          <cell r="G14" t="str">
            <v>MOULDING, ROOF DRIP SIDE, RH</v>
          </cell>
          <cell r="H14" t="str">
            <v>VTC</v>
          </cell>
          <cell r="I14" t="str">
            <v>A</v>
          </cell>
          <cell r="J14">
            <v>40</v>
          </cell>
          <cell r="K14">
            <v>0</v>
          </cell>
          <cell r="L14">
            <v>0</v>
          </cell>
        </row>
        <row r="15">
          <cell r="B15">
            <v>11</v>
          </cell>
          <cell r="C15" t="str">
            <v>75552-0D350-00</v>
          </cell>
          <cell r="E15" t="str">
            <v>75552-0D350</v>
          </cell>
          <cell r="F15" t="str">
            <v>00</v>
          </cell>
          <cell r="G15" t="str">
            <v>MOULDING, ROOF DRIP SIDE, LH</v>
          </cell>
          <cell r="H15" t="str">
            <v>VTC</v>
          </cell>
          <cell r="I15" t="str">
            <v>A</v>
          </cell>
          <cell r="J15">
            <v>40</v>
          </cell>
          <cell r="K15">
            <v>0</v>
          </cell>
          <cell r="L15">
            <v>0</v>
          </cell>
        </row>
        <row r="16">
          <cell r="B16">
            <v>12</v>
          </cell>
          <cell r="C16" t="str">
            <v>Y8635-00116-00</v>
          </cell>
          <cell r="E16" t="str">
            <v>Y8635-00116</v>
          </cell>
          <cell r="F16" t="str">
            <v>00</v>
          </cell>
          <cell r="G16" t="str">
            <v>LABEL INNOVA 579W (CW)</v>
          </cell>
          <cell r="H16" t="str">
            <v>NCI</v>
          </cell>
          <cell r="I16" t="str">
            <v>A</v>
          </cell>
          <cell r="J16">
            <v>10</v>
          </cell>
          <cell r="K16">
            <v>0</v>
          </cell>
          <cell r="L16">
            <v>0</v>
          </cell>
        </row>
        <row r="17">
          <cell r="B17">
            <v>13</v>
          </cell>
          <cell r="C17" t="str">
            <v>Y8635-00111-00</v>
          </cell>
          <cell r="E17" t="str">
            <v>Y8635-00111</v>
          </cell>
          <cell r="F17" t="str">
            <v>00</v>
          </cell>
          <cell r="G17" t="str">
            <v>LABEL VIOS DB (Vios E -CVT)</v>
          </cell>
          <cell r="H17" t="str">
            <v>NCI</v>
          </cell>
          <cell r="I17" t="str">
            <v>A</v>
          </cell>
          <cell r="J17">
            <v>10</v>
          </cell>
          <cell r="K17">
            <v>0</v>
          </cell>
          <cell r="L17">
            <v>0</v>
          </cell>
        </row>
        <row r="18">
          <cell r="B18">
            <v>14</v>
          </cell>
          <cell r="C18" t="str">
            <v>Y8635-00112-00</v>
          </cell>
          <cell r="E18" t="str">
            <v>Y8635-00112</v>
          </cell>
          <cell r="F18" t="str">
            <v>00</v>
          </cell>
          <cell r="G18" t="str">
            <v>LABEL VIOS DA (Vios G)</v>
          </cell>
          <cell r="H18" t="str">
            <v>NCI</v>
          </cell>
          <cell r="I18" t="str">
            <v>A</v>
          </cell>
          <cell r="J18">
            <v>10</v>
          </cell>
          <cell r="K18">
            <v>0</v>
          </cell>
          <cell r="L18">
            <v>0</v>
          </cell>
        </row>
        <row r="19">
          <cell r="B19">
            <v>15</v>
          </cell>
          <cell r="C19" t="str">
            <v>Y8635-00113-00</v>
          </cell>
          <cell r="E19" t="str">
            <v>Y8635-00113</v>
          </cell>
          <cell r="F19" t="str">
            <v>00</v>
          </cell>
          <cell r="G19" t="str">
            <v>LABEL VIOS CY (Vios L)</v>
          </cell>
          <cell r="H19" t="str">
            <v>NCI</v>
          </cell>
          <cell r="I19" t="str">
            <v>A</v>
          </cell>
          <cell r="J19">
            <v>10</v>
          </cell>
          <cell r="K19">
            <v>0</v>
          </cell>
          <cell r="L19">
            <v>0</v>
          </cell>
        </row>
        <row r="20">
          <cell r="B20">
            <v>16</v>
          </cell>
          <cell r="C20" t="str">
            <v>Y8635-00114-00</v>
          </cell>
          <cell r="E20" t="str">
            <v>Y8635-00114</v>
          </cell>
          <cell r="F20" t="str">
            <v>00</v>
          </cell>
          <cell r="G20" t="str">
            <v>LABEL VIOS CZ (Vios E -MT)</v>
          </cell>
          <cell r="H20" t="str">
            <v>NCI</v>
          </cell>
          <cell r="I20" t="str">
            <v>A</v>
          </cell>
          <cell r="J20">
            <v>10</v>
          </cell>
          <cell r="K20">
            <v>0</v>
          </cell>
          <cell r="L20">
            <v>0</v>
          </cell>
        </row>
        <row r="21">
          <cell r="B21">
            <v>17</v>
          </cell>
          <cell r="C21" t="str">
            <v>96FC2-085DB-00</v>
          </cell>
          <cell r="E21" t="str">
            <v>96FC2-085DB</v>
          </cell>
          <cell r="F21" t="str">
            <v>00</v>
          </cell>
          <cell r="G21" t="str">
            <v>FUEL CONSUMPTION LABEL VIOS 565W(DB)</v>
          </cell>
          <cell r="H21" t="str">
            <v>NCI</v>
          </cell>
          <cell r="I21" t="str">
            <v>A</v>
          </cell>
          <cell r="J21">
            <v>10</v>
          </cell>
          <cell r="K21">
            <v>0</v>
          </cell>
          <cell r="L21">
            <v>0</v>
          </cell>
        </row>
        <row r="22">
          <cell r="B22">
            <v>18</v>
          </cell>
          <cell r="C22" t="str">
            <v>96FC2-085DA-00</v>
          </cell>
          <cell r="E22" t="str">
            <v>96FC2-085DA</v>
          </cell>
          <cell r="F22" t="str">
            <v>00</v>
          </cell>
          <cell r="G22" t="str">
            <v>FUEL CONSUMPTION LABEL VIOS 565W (DA)</v>
          </cell>
          <cell r="H22" t="str">
            <v>NCI</v>
          </cell>
          <cell r="I22" t="str">
            <v>A</v>
          </cell>
          <cell r="J22">
            <v>10</v>
          </cell>
          <cell r="K22">
            <v>0</v>
          </cell>
          <cell r="L22">
            <v>0</v>
          </cell>
        </row>
        <row r="23">
          <cell r="B23">
            <v>19</v>
          </cell>
          <cell r="C23" t="str">
            <v>96FC2-085CY-00</v>
          </cell>
          <cell r="E23" t="str">
            <v>96FC2-085CY</v>
          </cell>
          <cell r="F23" t="str">
            <v>00</v>
          </cell>
          <cell r="G23" t="str">
            <v>FUEL CONSUMPTION LABEL VIOS 565W (CY)</v>
          </cell>
          <cell r="H23" t="str">
            <v>NCI</v>
          </cell>
          <cell r="I23" t="str">
            <v>A</v>
          </cell>
          <cell r="J23">
            <v>10</v>
          </cell>
          <cell r="K23">
            <v>0</v>
          </cell>
          <cell r="L23">
            <v>0</v>
          </cell>
        </row>
        <row r="24">
          <cell r="B24">
            <v>20</v>
          </cell>
          <cell r="C24" t="str">
            <v>96FC2-085CZ-00</v>
          </cell>
          <cell r="E24" t="str">
            <v>96FC2-085CZ</v>
          </cell>
          <cell r="F24" t="str">
            <v>00</v>
          </cell>
          <cell r="G24" t="str">
            <v>FUEL CONSUMPTION LABEL VIOS 565W(CZ)</v>
          </cell>
          <cell r="H24" t="str">
            <v>NCI</v>
          </cell>
          <cell r="I24" t="str">
            <v>A</v>
          </cell>
          <cell r="J24">
            <v>10</v>
          </cell>
          <cell r="K24">
            <v>0</v>
          </cell>
          <cell r="L24">
            <v>0</v>
          </cell>
        </row>
        <row r="25">
          <cell r="B25">
            <v>21</v>
          </cell>
          <cell r="C25" t="str">
            <v>96FC2-660CW-00</v>
          </cell>
          <cell r="E25" t="str">
            <v>96FC2-660CW</v>
          </cell>
          <cell r="F25" t="str">
            <v>00</v>
          </cell>
          <cell r="G25" t="str">
            <v>FUEL CONSUMPTION LABEL INNOVA 579W (CW)</v>
          </cell>
          <cell r="H25" t="str">
            <v>NCI</v>
          </cell>
          <cell r="I25" t="str">
            <v>A</v>
          </cell>
          <cell r="J25">
            <v>10</v>
          </cell>
          <cell r="K25">
            <v>0</v>
          </cell>
          <cell r="L25">
            <v>0</v>
          </cell>
        </row>
        <row r="26">
          <cell r="B26">
            <v>22</v>
          </cell>
          <cell r="C26" t="str">
            <v>42661-0KJ40-00</v>
          </cell>
          <cell r="E26" t="str">
            <v>42661-0KJ40</v>
          </cell>
          <cell r="F26" t="str">
            <v>00</v>
          </cell>
          <cell r="G26" t="str">
            <v>LABEL, TIRE PRESSURE INFORMATION</v>
          </cell>
          <cell r="H26" t="str">
            <v>NCI</v>
          </cell>
          <cell r="I26" t="str">
            <v>A</v>
          </cell>
          <cell r="J26">
            <v>10</v>
          </cell>
          <cell r="K26">
            <v>0</v>
          </cell>
          <cell r="L26">
            <v>0</v>
          </cell>
        </row>
        <row r="27">
          <cell r="B27">
            <v>23</v>
          </cell>
          <cell r="C27" t="str">
            <v>42661-0KJ70-00</v>
          </cell>
          <cell r="E27" t="str">
            <v>42661-0KJ70</v>
          </cell>
          <cell r="F27" t="str">
            <v>00</v>
          </cell>
          <cell r="G27" t="str">
            <v>LABEL, TIRE PRESSURE INFORMATION</v>
          </cell>
          <cell r="H27" t="str">
            <v>NCI</v>
          </cell>
          <cell r="I27" t="str">
            <v>A</v>
          </cell>
          <cell r="J27">
            <v>10</v>
          </cell>
          <cell r="K27">
            <v>0</v>
          </cell>
          <cell r="L27">
            <v>0</v>
          </cell>
        </row>
        <row r="28">
          <cell r="B28">
            <v>24</v>
          </cell>
          <cell r="C28" t="str">
            <v>67813-0K010-00</v>
          </cell>
          <cell r="E28" t="str">
            <v>67813-0K010</v>
          </cell>
          <cell r="F28" t="str">
            <v>00</v>
          </cell>
          <cell r="G28" t="str">
            <v>SHEET, QUARTER PANEL SILENCER, RH (IMV)</v>
          </cell>
          <cell r="H28" t="str">
            <v>LOG-THAI</v>
          </cell>
          <cell r="I28" t="str">
            <v>A</v>
          </cell>
          <cell r="J28">
            <v>20</v>
          </cell>
          <cell r="K28">
            <v>0</v>
          </cell>
          <cell r="L28">
            <v>0</v>
          </cell>
        </row>
        <row r="29">
          <cell r="B29">
            <v>25</v>
          </cell>
          <cell r="C29" t="str">
            <v>P9188-12A01-00</v>
          </cell>
          <cell r="E29" t="str">
            <v>P9188-12A01</v>
          </cell>
          <cell r="F29" t="str">
            <v>00</v>
          </cell>
          <cell r="G29" t="str">
            <v>SPORT EMBLEM PAPER PATTERN</v>
          </cell>
          <cell r="H29" t="str">
            <v>TTVN</v>
          </cell>
          <cell r="I29" t="str">
            <v>A</v>
          </cell>
          <cell r="J29">
            <v>10</v>
          </cell>
          <cell r="K29">
            <v>42995</v>
          </cell>
          <cell r="L29">
            <v>0</v>
          </cell>
        </row>
        <row r="30">
          <cell r="B30">
            <v>26</v>
          </cell>
          <cell r="C30" t="str">
            <v>Y8635-00115-00</v>
          </cell>
          <cell r="E30" t="str">
            <v>Y8635-00115</v>
          </cell>
          <cell r="F30" t="str">
            <v>00</v>
          </cell>
          <cell r="G30" t="str">
            <v>LABEL VIOS DA-TRD</v>
          </cell>
          <cell r="H30" t="str">
            <v>NCI</v>
          </cell>
          <cell r="I30" t="str">
            <v>A</v>
          </cell>
          <cell r="J30">
            <v>10</v>
          </cell>
          <cell r="K30">
            <v>42903</v>
          </cell>
          <cell r="L30">
            <v>0</v>
          </cell>
        </row>
        <row r="31">
          <cell r="B31">
            <v>27</v>
          </cell>
          <cell r="C31" t="str">
            <v>97FC2-085DA-TR</v>
          </cell>
          <cell r="E31" t="str">
            <v>97FC2-085DA</v>
          </cell>
          <cell r="F31" t="str">
            <v>TR</v>
          </cell>
          <cell r="G31" t="str">
            <v>FUEL CONSUMPTION LABEL VIOS 565W (DA-TRD)</v>
          </cell>
          <cell r="H31" t="str">
            <v>NCI</v>
          </cell>
          <cell r="I31" t="str">
            <v>A</v>
          </cell>
          <cell r="J31">
            <v>10</v>
          </cell>
          <cell r="K31">
            <v>42903</v>
          </cell>
          <cell r="L31">
            <v>0</v>
          </cell>
        </row>
        <row r="32">
          <cell r="B32">
            <v>28</v>
          </cell>
          <cell r="C32" t="str">
            <v>Y8635-00099-00</v>
          </cell>
          <cell r="E32" t="str">
            <v>Y8635-00099</v>
          </cell>
          <cell r="F32" t="str">
            <v>00</v>
          </cell>
          <cell r="G32" t="str">
            <v>LABEL COROLLA 688W (GJ)</v>
          </cell>
          <cell r="H32" t="str">
            <v>NCI</v>
          </cell>
          <cell r="I32" t="str">
            <v>A</v>
          </cell>
          <cell r="J32">
            <v>10</v>
          </cell>
          <cell r="K32">
            <v>42995</v>
          </cell>
          <cell r="L32">
            <v>0</v>
          </cell>
        </row>
        <row r="33">
          <cell r="B33">
            <v>29</v>
          </cell>
          <cell r="C33" t="str">
            <v>Y8635-00100-00</v>
          </cell>
          <cell r="E33" t="str">
            <v>Y8635-00100</v>
          </cell>
          <cell r="F33" t="str">
            <v>00</v>
          </cell>
          <cell r="G33" t="str">
            <v>LABEL COROLLA 688W (GK)</v>
          </cell>
          <cell r="H33" t="str">
            <v>NCI</v>
          </cell>
          <cell r="I33" t="str">
            <v>A</v>
          </cell>
          <cell r="J33">
            <v>10</v>
          </cell>
          <cell r="K33">
            <v>42995</v>
          </cell>
          <cell r="L33">
            <v>0</v>
          </cell>
        </row>
        <row r="34">
          <cell r="B34">
            <v>30</v>
          </cell>
          <cell r="C34" t="str">
            <v>Y8635-00101-00</v>
          </cell>
          <cell r="E34" t="str">
            <v>Y8635-00101</v>
          </cell>
          <cell r="F34" t="str">
            <v>00</v>
          </cell>
          <cell r="G34" t="str">
            <v>LABEL COROLLA 688W (GL)</v>
          </cell>
          <cell r="H34" t="str">
            <v>NCI</v>
          </cell>
          <cell r="I34" t="str">
            <v>A</v>
          </cell>
          <cell r="J34">
            <v>10</v>
          </cell>
          <cell r="K34">
            <v>42995</v>
          </cell>
          <cell r="L34">
            <v>0</v>
          </cell>
        </row>
        <row r="35">
          <cell r="B35">
            <v>31</v>
          </cell>
          <cell r="C35" t="str">
            <v>Y8635-00102-00</v>
          </cell>
          <cell r="E35" t="str">
            <v>Y8635-00102</v>
          </cell>
          <cell r="F35" t="str">
            <v>00</v>
          </cell>
          <cell r="G35" t="str">
            <v>LABEL COROLLA 688W (GM)</v>
          </cell>
          <cell r="H35" t="str">
            <v>NCI</v>
          </cell>
          <cell r="I35" t="str">
            <v>A</v>
          </cell>
          <cell r="J35">
            <v>10</v>
          </cell>
          <cell r="K35">
            <v>42995</v>
          </cell>
          <cell r="L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1</v>
          </cell>
          <cell r="AG35">
            <v>0</v>
          </cell>
          <cell r="AH35">
            <v>0</v>
          </cell>
          <cell r="AI35">
            <v>0</v>
          </cell>
          <cell r="AJ35">
            <v>0</v>
          </cell>
          <cell r="AK35">
            <v>0</v>
          </cell>
          <cell r="AL35">
            <v>0</v>
          </cell>
          <cell r="AM35">
            <v>0</v>
          </cell>
          <cell r="AN35">
            <v>0</v>
          </cell>
          <cell r="AO35">
            <v>0</v>
          </cell>
          <cell r="AP35">
            <v>0</v>
          </cell>
          <cell r="AQ35">
            <v>0</v>
          </cell>
        </row>
        <row r="36">
          <cell r="B36">
            <v>32</v>
          </cell>
          <cell r="C36" t="str">
            <v>Y8635-00103-00</v>
          </cell>
          <cell r="E36" t="str">
            <v>Y8635-00103</v>
          </cell>
          <cell r="F36" t="str">
            <v>00</v>
          </cell>
          <cell r="G36" t="str">
            <v>LABEL COROLLA 688W (GN)</v>
          </cell>
          <cell r="H36" t="str">
            <v>NCI</v>
          </cell>
          <cell r="I36" t="str">
            <v>A</v>
          </cell>
          <cell r="J36">
            <v>10</v>
          </cell>
          <cell r="K36">
            <v>42995</v>
          </cell>
          <cell r="L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1</v>
          </cell>
          <cell r="AH36">
            <v>0</v>
          </cell>
          <cell r="AI36">
            <v>0</v>
          </cell>
          <cell r="AJ36">
            <v>0</v>
          </cell>
          <cell r="AK36">
            <v>0</v>
          </cell>
          <cell r="AL36">
            <v>0</v>
          </cell>
          <cell r="AM36">
            <v>0</v>
          </cell>
          <cell r="AN36">
            <v>0</v>
          </cell>
          <cell r="AO36">
            <v>0</v>
          </cell>
          <cell r="AP36">
            <v>0</v>
          </cell>
          <cell r="AQ36">
            <v>0</v>
          </cell>
        </row>
        <row r="37">
          <cell r="B37">
            <v>33</v>
          </cell>
          <cell r="C37" t="str">
            <v>97FC2-176GJ-00</v>
          </cell>
          <cell r="E37" t="str">
            <v>97FC2-176GJ</v>
          </cell>
          <cell r="F37" t="str">
            <v>00</v>
          </cell>
          <cell r="G37" t="str">
            <v>FUEL CONSUMPTION LABEL COROLLA 688W (GJ)</v>
          </cell>
          <cell r="H37" t="str">
            <v>NCI</v>
          </cell>
          <cell r="I37" t="str">
            <v>A</v>
          </cell>
          <cell r="J37">
            <v>10</v>
          </cell>
          <cell r="K37">
            <v>42995</v>
          </cell>
          <cell r="L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1</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row>
        <row r="38">
          <cell r="B38">
            <v>34</v>
          </cell>
          <cell r="C38" t="str">
            <v>97FC2-176GK-00</v>
          </cell>
          <cell r="E38" t="str">
            <v>97FC2-176GK</v>
          </cell>
          <cell r="F38" t="str">
            <v>00</v>
          </cell>
          <cell r="G38" t="str">
            <v>FUEL CONSUMPTION LABEL COROLLA 688W (GK)</v>
          </cell>
          <cell r="H38" t="str">
            <v>NCI</v>
          </cell>
          <cell r="I38" t="str">
            <v>A</v>
          </cell>
          <cell r="J38">
            <v>10</v>
          </cell>
          <cell r="K38">
            <v>42995</v>
          </cell>
          <cell r="L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1</v>
          </cell>
          <cell r="AE38">
            <v>0</v>
          </cell>
          <cell r="AF38">
            <v>0</v>
          </cell>
          <cell r="AG38">
            <v>0</v>
          </cell>
          <cell r="AH38">
            <v>0</v>
          </cell>
          <cell r="AI38">
            <v>0</v>
          </cell>
          <cell r="AJ38">
            <v>0</v>
          </cell>
          <cell r="AK38">
            <v>0</v>
          </cell>
          <cell r="AL38">
            <v>0</v>
          </cell>
          <cell r="AM38">
            <v>0</v>
          </cell>
          <cell r="AN38">
            <v>0</v>
          </cell>
          <cell r="AO38">
            <v>0</v>
          </cell>
          <cell r="AP38">
            <v>0</v>
          </cell>
          <cell r="AQ38">
            <v>0</v>
          </cell>
        </row>
        <row r="39">
          <cell r="B39">
            <v>35</v>
          </cell>
          <cell r="C39" t="str">
            <v>97FC2-176GL-00</v>
          </cell>
          <cell r="E39" t="str">
            <v>97FC2-176GL</v>
          </cell>
          <cell r="F39" t="str">
            <v>00</v>
          </cell>
          <cell r="G39" t="str">
            <v>FUEL CONSUMPTION LABEL COROLLA 688W (GL)</v>
          </cell>
          <cell r="H39" t="str">
            <v>NCI</v>
          </cell>
          <cell r="I39" t="str">
            <v>A</v>
          </cell>
          <cell r="J39">
            <v>10</v>
          </cell>
          <cell r="K39">
            <v>42995</v>
          </cell>
          <cell r="L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1</v>
          </cell>
          <cell r="AF39">
            <v>0</v>
          </cell>
          <cell r="AG39">
            <v>0</v>
          </cell>
          <cell r="AH39">
            <v>0</v>
          </cell>
          <cell r="AI39">
            <v>0</v>
          </cell>
          <cell r="AJ39">
            <v>0</v>
          </cell>
          <cell r="AK39">
            <v>0</v>
          </cell>
          <cell r="AL39">
            <v>0</v>
          </cell>
          <cell r="AM39">
            <v>0</v>
          </cell>
          <cell r="AN39">
            <v>0</v>
          </cell>
          <cell r="AO39">
            <v>0</v>
          </cell>
          <cell r="AP39">
            <v>0</v>
          </cell>
          <cell r="AQ39">
            <v>0</v>
          </cell>
        </row>
        <row r="40">
          <cell r="B40">
            <v>36</v>
          </cell>
          <cell r="C40" t="str">
            <v>97FC2-176GM-00</v>
          </cell>
          <cell r="E40" t="str">
            <v>97FC2-176GM</v>
          </cell>
          <cell r="F40" t="str">
            <v>00</v>
          </cell>
          <cell r="G40" t="str">
            <v>FUEL CONSUMPTION LABEL COROLLA 688W (GM)</v>
          </cell>
          <cell r="H40" t="str">
            <v>NCI</v>
          </cell>
          <cell r="I40" t="str">
            <v>A</v>
          </cell>
          <cell r="J40">
            <v>10</v>
          </cell>
          <cell r="K40">
            <v>42995</v>
          </cell>
          <cell r="L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1</v>
          </cell>
          <cell r="AG40">
            <v>0</v>
          </cell>
          <cell r="AH40">
            <v>0</v>
          </cell>
          <cell r="AI40">
            <v>0</v>
          </cell>
          <cell r="AJ40">
            <v>0</v>
          </cell>
          <cell r="AK40">
            <v>0</v>
          </cell>
          <cell r="AL40">
            <v>0</v>
          </cell>
          <cell r="AM40">
            <v>0</v>
          </cell>
          <cell r="AN40">
            <v>0</v>
          </cell>
          <cell r="AO40">
            <v>0</v>
          </cell>
          <cell r="AP40">
            <v>0</v>
          </cell>
          <cell r="AQ40">
            <v>0</v>
          </cell>
        </row>
        <row r="41">
          <cell r="B41">
            <v>37</v>
          </cell>
          <cell r="C41" t="str">
            <v>97FC2-176GN-00</v>
          </cell>
          <cell r="E41" t="str">
            <v>97FC2-176GN</v>
          </cell>
          <cell r="F41" t="str">
            <v>00</v>
          </cell>
          <cell r="G41" t="str">
            <v>FUEL CONSUMPTION LABEL COROLLA 688W (GN)</v>
          </cell>
          <cell r="H41" t="str">
            <v>NCI</v>
          </cell>
          <cell r="I41" t="str">
            <v>A</v>
          </cell>
          <cell r="J41">
            <v>10</v>
          </cell>
          <cell r="K41">
            <v>42995</v>
          </cell>
          <cell r="L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1</v>
          </cell>
          <cell r="AH41">
            <v>0</v>
          </cell>
          <cell r="AI41">
            <v>0</v>
          </cell>
          <cell r="AJ41">
            <v>0</v>
          </cell>
          <cell r="AK41">
            <v>0</v>
          </cell>
          <cell r="AL41">
            <v>0</v>
          </cell>
          <cell r="AM41">
            <v>0</v>
          </cell>
          <cell r="AN41">
            <v>0</v>
          </cell>
          <cell r="AO41">
            <v>0</v>
          </cell>
          <cell r="AP41">
            <v>0</v>
          </cell>
          <cell r="AQ41">
            <v>0</v>
          </cell>
        </row>
        <row r="42">
          <cell r="B42">
            <v>38</v>
          </cell>
          <cell r="C42" t="str">
            <v>Y8635-00104-00</v>
          </cell>
          <cell r="E42" t="str">
            <v>Y8635-00104</v>
          </cell>
          <cell r="F42" t="str">
            <v>00</v>
          </cell>
          <cell r="G42" t="str">
            <v>LABEL CAMRY 607W (CT)</v>
          </cell>
          <cell r="H42" t="str">
            <v>NCI</v>
          </cell>
          <cell r="I42" t="str">
            <v>A</v>
          </cell>
          <cell r="J42">
            <v>10</v>
          </cell>
          <cell r="K42">
            <v>43009</v>
          </cell>
          <cell r="L42">
            <v>0</v>
          </cell>
          <cell r="N42">
            <v>0</v>
          </cell>
          <cell r="O42">
            <v>0</v>
          </cell>
          <cell r="P42">
            <v>0</v>
          </cell>
          <cell r="Q42">
            <v>0</v>
          </cell>
          <cell r="R42">
            <v>1</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row>
        <row r="43">
          <cell r="B43">
            <v>39</v>
          </cell>
          <cell r="C43" t="str">
            <v>Y8635-00105-00</v>
          </cell>
          <cell r="E43" t="str">
            <v>Y8635-00105</v>
          </cell>
          <cell r="F43" t="str">
            <v>00</v>
          </cell>
          <cell r="G43" t="str">
            <v>LABEL CAMRY 607W (CU)</v>
          </cell>
          <cell r="H43" t="str">
            <v>NCI</v>
          </cell>
          <cell r="I43" t="str">
            <v>A</v>
          </cell>
          <cell r="J43">
            <v>10</v>
          </cell>
          <cell r="K43">
            <v>43009</v>
          </cell>
          <cell r="L43">
            <v>0</v>
          </cell>
          <cell r="N43">
            <v>0</v>
          </cell>
          <cell r="O43">
            <v>0</v>
          </cell>
          <cell r="P43">
            <v>0</v>
          </cell>
          <cell r="Q43">
            <v>0</v>
          </cell>
          <cell r="R43">
            <v>0</v>
          </cell>
          <cell r="S43">
            <v>1</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row>
        <row r="44">
          <cell r="B44">
            <v>40</v>
          </cell>
          <cell r="C44" t="str">
            <v>Y8635-00106-00</v>
          </cell>
          <cell r="E44" t="str">
            <v>Y8635-00106</v>
          </cell>
          <cell r="F44" t="str">
            <v>00</v>
          </cell>
          <cell r="G44" t="str">
            <v>LABEL CAMRY 607W (CV)</v>
          </cell>
          <cell r="H44" t="str">
            <v>NCI</v>
          </cell>
          <cell r="I44" t="str">
            <v>A</v>
          </cell>
          <cell r="J44">
            <v>10</v>
          </cell>
          <cell r="K44">
            <v>43009</v>
          </cell>
          <cell r="L44">
            <v>0</v>
          </cell>
          <cell r="N44">
            <v>0</v>
          </cell>
          <cell r="O44">
            <v>0</v>
          </cell>
          <cell r="P44">
            <v>0</v>
          </cell>
          <cell r="Q44">
            <v>0</v>
          </cell>
          <cell r="R44">
            <v>0</v>
          </cell>
          <cell r="S44">
            <v>0</v>
          </cell>
          <cell r="T44">
            <v>1</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row>
        <row r="45">
          <cell r="B45">
            <v>41</v>
          </cell>
          <cell r="C45" t="str">
            <v>97FC2-481CT-00</v>
          </cell>
          <cell r="E45" t="str">
            <v>97FC2-481CT</v>
          </cell>
          <cell r="F45" t="str">
            <v>00</v>
          </cell>
          <cell r="G45" t="str">
            <v>FUEL CONSUMPTION LABEL CAMRY 607W (CT)</v>
          </cell>
          <cell r="H45" t="str">
            <v>NCI</v>
          </cell>
          <cell r="I45" t="str">
            <v>A</v>
          </cell>
          <cell r="J45">
            <v>10</v>
          </cell>
          <cell r="K45">
            <v>43009</v>
          </cell>
          <cell r="L45">
            <v>0</v>
          </cell>
          <cell r="N45">
            <v>0</v>
          </cell>
          <cell r="O45">
            <v>0</v>
          </cell>
          <cell r="P45">
            <v>0</v>
          </cell>
          <cell r="Q45">
            <v>0</v>
          </cell>
          <cell r="R45">
            <v>1</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row>
        <row r="46">
          <cell r="B46">
            <v>42</v>
          </cell>
          <cell r="C46" t="str">
            <v>97FC2-481CU-00</v>
          </cell>
          <cell r="E46" t="str">
            <v>97FC2-481CU</v>
          </cell>
          <cell r="F46" t="str">
            <v>00</v>
          </cell>
          <cell r="G46" t="str">
            <v>FUEL CONSUMPTION LABEL CAMRY 607W (CU)</v>
          </cell>
          <cell r="H46" t="str">
            <v>NCI</v>
          </cell>
          <cell r="I46" t="str">
            <v>A</v>
          </cell>
          <cell r="J46">
            <v>10</v>
          </cell>
          <cell r="K46">
            <v>43009</v>
          </cell>
          <cell r="L46">
            <v>0</v>
          </cell>
          <cell r="N46">
            <v>0</v>
          </cell>
          <cell r="O46">
            <v>0</v>
          </cell>
          <cell r="P46">
            <v>0</v>
          </cell>
          <cell r="Q46">
            <v>0</v>
          </cell>
          <cell r="R46">
            <v>0</v>
          </cell>
          <cell r="S46">
            <v>1</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row>
        <row r="47">
          <cell r="B47">
            <v>43</v>
          </cell>
          <cell r="C47" t="str">
            <v>97FC2-481CV-00</v>
          </cell>
          <cell r="E47" t="str">
            <v>97FC2-481CV</v>
          </cell>
          <cell r="F47" t="str">
            <v>00</v>
          </cell>
          <cell r="G47" t="str">
            <v>FUEL CONSUMPTION LABEL CAMRY 607W (CV)</v>
          </cell>
          <cell r="H47" t="str">
            <v>NCI</v>
          </cell>
          <cell r="I47" t="str">
            <v>A</v>
          </cell>
          <cell r="J47">
            <v>10</v>
          </cell>
          <cell r="K47">
            <v>43009</v>
          </cell>
          <cell r="L47">
            <v>0</v>
          </cell>
          <cell r="N47">
            <v>0</v>
          </cell>
          <cell r="O47">
            <v>0</v>
          </cell>
          <cell r="P47">
            <v>0</v>
          </cell>
          <cell r="Q47">
            <v>0</v>
          </cell>
          <cell r="R47">
            <v>0</v>
          </cell>
          <cell r="S47">
            <v>0</v>
          </cell>
          <cell r="T47">
            <v>1</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row>
        <row r="48">
          <cell r="B48">
            <v>44</v>
          </cell>
          <cell r="C48" t="str">
            <v>Y8635-00107-00</v>
          </cell>
          <cell r="E48" t="str">
            <v>Y8635-00107</v>
          </cell>
          <cell r="F48" t="str">
            <v>00</v>
          </cell>
          <cell r="G48" t="str">
            <v>LABEL INNOVA 579W (CE &amp; HL)</v>
          </cell>
          <cell r="H48" t="str">
            <v>NCI</v>
          </cell>
          <cell r="I48" t="str">
            <v>A</v>
          </cell>
          <cell r="J48">
            <v>10</v>
          </cell>
          <cell r="K48">
            <v>43040</v>
          </cell>
          <cell r="L48">
            <v>0</v>
          </cell>
          <cell r="N48">
            <v>0</v>
          </cell>
          <cell r="O48">
            <v>0</v>
          </cell>
          <cell r="P48">
            <v>0</v>
          </cell>
          <cell r="Q48">
            <v>0</v>
          </cell>
          <cell r="R48">
            <v>0</v>
          </cell>
          <cell r="S48">
            <v>0</v>
          </cell>
          <cell r="T48">
            <v>0</v>
          </cell>
          <cell r="U48">
            <v>0</v>
          </cell>
          <cell r="V48">
            <v>0</v>
          </cell>
          <cell r="W48">
            <v>0</v>
          </cell>
          <cell r="X48">
            <v>0</v>
          </cell>
          <cell r="Y48">
            <v>0</v>
          </cell>
          <cell r="Z48">
            <v>1</v>
          </cell>
          <cell r="AA48">
            <v>0</v>
          </cell>
          <cell r="AB48">
            <v>0</v>
          </cell>
          <cell r="AC48">
            <v>0</v>
          </cell>
          <cell r="AD48">
            <v>0</v>
          </cell>
          <cell r="AE48">
            <v>0</v>
          </cell>
          <cell r="AF48">
            <v>0</v>
          </cell>
          <cell r="AG48">
            <v>0</v>
          </cell>
          <cell r="AH48">
            <v>0</v>
          </cell>
          <cell r="AI48">
            <v>0</v>
          </cell>
          <cell r="AJ48">
            <v>1</v>
          </cell>
          <cell r="AK48">
            <v>0</v>
          </cell>
          <cell r="AL48">
            <v>0</v>
          </cell>
          <cell r="AM48">
            <v>0</v>
          </cell>
          <cell r="AN48">
            <v>0</v>
          </cell>
          <cell r="AO48">
            <v>0</v>
          </cell>
          <cell r="AP48">
            <v>0</v>
          </cell>
          <cell r="AQ48">
            <v>0</v>
          </cell>
        </row>
        <row r="49">
          <cell r="B49">
            <v>45</v>
          </cell>
          <cell r="C49" t="str">
            <v>Y8635-00108-00</v>
          </cell>
          <cell r="E49" t="str">
            <v>Y8635-00108</v>
          </cell>
          <cell r="F49" t="str">
            <v>00</v>
          </cell>
          <cell r="G49" t="str">
            <v>LABEL INNOVA 579W (HK)</v>
          </cell>
          <cell r="H49" t="str">
            <v>NCI</v>
          </cell>
          <cell r="I49" t="str">
            <v>A</v>
          </cell>
          <cell r="J49">
            <v>10</v>
          </cell>
          <cell r="K49">
            <v>43040</v>
          </cell>
          <cell r="L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1</v>
          </cell>
          <cell r="AJ49">
            <v>0</v>
          </cell>
          <cell r="AK49">
            <v>0</v>
          </cell>
          <cell r="AL49">
            <v>0</v>
          </cell>
          <cell r="AM49">
            <v>0</v>
          </cell>
          <cell r="AN49">
            <v>0</v>
          </cell>
          <cell r="AO49">
            <v>0</v>
          </cell>
          <cell r="AP49">
            <v>0</v>
          </cell>
          <cell r="AQ49">
            <v>0</v>
          </cell>
        </row>
        <row r="50">
          <cell r="B50">
            <v>46</v>
          </cell>
          <cell r="C50" t="str">
            <v>Y8635-00109-00</v>
          </cell>
          <cell r="E50" t="str">
            <v>Y8635-00109</v>
          </cell>
          <cell r="F50" t="str">
            <v>00</v>
          </cell>
          <cell r="G50" t="str">
            <v>LABEL INNOVA 579W (CX)</v>
          </cell>
          <cell r="H50" t="str">
            <v>NCI</v>
          </cell>
          <cell r="I50" t="str">
            <v>A</v>
          </cell>
          <cell r="J50">
            <v>10</v>
          </cell>
          <cell r="K50">
            <v>43040</v>
          </cell>
          <cell r="L50">
            <v>0</v>
          </cell>
          <cell r="N50">
            <v>0</v>
          </cell>
          <cell r="O50">
            <v>0</v>
          </cell>
          <cell r="P50">
            <v>0</v>
          </cell>
          <cell r="Q50">
            <v>0</v>
          </cell>
          <cell r="R50">
            <v>0</v>
          </cell>
          <cell r="S50">
            <v>0</v>
          </cell>
          <cell r="T50">
            <v>0</v>
          </cell>
          <cell r="U50">
            <v>0</v>
          </cell>
          <cell r="V50">
            <v>0</v>
          </cell>
          <cell r="W50">
            <v>0</v>
          </cell>
          <cell r="X50">
            <v>0</v>
          </cell>
          <cell r="Y50">
            <v>0</v>
          </cell>
          <cell r="Z50">
            <v>0</v>
          </cell>
          <cell r="AA50">
            <v>1</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row>
        <row r="51">
          <cell r="B51">
            <v>47</v>
          </cell>
          <cell r="C51" t="str">
            <v>Y8635-00110-00</v>
          </cell>
          <cell r="E51" t="str">
            <v>Y8635-00110</v>
          </cell>
          <cell r="F51" t="str">
            <v>00</v>
          </cell>
          <cell r="G51" t="str">
            <v>LABEL INNOVA 579W (HJ)</v>
          </cell>
          <cell r="H51" t="str">
            <v>NCI</v>
          </cell>
          <cell r="I51" t="str">
            <v>A</v>
          </cell>
          <cell r="J51">
            <v>10</v>
          </cell>
          <cell r="K51">
            <v>43040</v>
          </cell>
          <cell r="L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1</v>
          </cell>
          <cell r="AI51">
            <v>0</v>
          </cell>
          <cell r="AJ51">
            <v>0</v>
          </cell>
          <cell r="AK51">
            <v>0</v>
          </cell>
          <cell r="AL51">
            <v>0</v>
          </cell>
          <cell r="AM51">
            <v>0</v>
          </cell>
          <cell r="AN51">
            <v>0</v>
          </cell>
          <cell r="AO51">
            <v>0</v>
          </cell>
          <cell r="AP51">
            <v>0</v>
          </cell>
          <cell r="AQ51">
            <v>0</v>
          </cell>
        </row>
        <row r="52">
          <cell r="B52">
            <v>48</v>
          </cell>
          <cell r="C52" t="str">
            <v>98FC2-338CE-00</v>
          </cell>
          <cell r="E52" t="str">
            <v>98FC2-338CE</v>
          </cell>
          <cell r="F52" t="str">
            <v>00</v>
          </cell>
          <cell r="G52" t="str">
            <v>FUEL CONSUMPTION LABEL INNOVA 579W (CE&amp;HL)</v>
          </cell>
          <cell r="H52" t="str">
            <v>NCI</v>
          </cell>
          <cell r="I52" t="str">
            <v>A</v>
          </cell>
          <cell r="J52">
            <v>10</v>
          </cell>
          <cell r="K52">
            <v>43101</v>
          </cell>
          <cell r="L52">
            <v>0</v>
          </cell>
          <cell r="N52">
            <v>0</v>
          </cell>
          <cell r="O52">
            <v>0</v>
          </cell>
          <cell r="P52">
            <v>0</v>
          </cell>
          <cell r="Q52">
            <v>0</v>
          </cell>
          <cell r="R52">
            <v>0</v>
          </cell>
          <cell r="S52">
            <v>0</v>
          </cell>
          <cell r="T52">
            <v>0</v>
          </cell>
          <cell r="U52">
            <v>0</v>
          </cell>
          <cell r="V52">
            <v>0</v>
          </cell>
          <cell r="W52">
            <v>0</v>
          </cell>
          <cell r="X52">
            <v>0</v>
          </cell>
          <cell r="Y52">
            <v>0</v>
          </cell>
          <cell r="Z52">
            <v>1</v>
          </cell>
          <cell r="AA52">
            <v>0</v>
          </cell>
          <cell r="AB52">
            <v>0</v>
          </cell>
          <cell r="AC52">
            <v>0</v>
          </cell>
          <cell r="AD52">
            <v>0</v>
          </cell>
          <cell r="AE52">
            <v>0</v>
          </cell>
          <cell r="AF52">
            <v>0</v>
          </cell>
          <cell r="AG52">
            <v>0</v>
          </cell>
          <cell r="AH52">
            <v>0</v>
          </cell>
          <cell r="AI52">
            <v>0</v>
          </cell>
          <cell r="AJ52">
            <v>1</v>
          </cell>
          <cell r="AK52">
            <v>0</v>
          </cell>
          <cell r="AL52">
            <v>0</v>
          </cell>
          <cell r="AM52">
            <v>0</v>
          </cell>
          <cell r="AN52">
            <v>0</v>
          </cell>
          <cell r="AO52">
            <v>0</v>
          </cell>
          <cell r="AP52">
            <v>0</v>
          </cell>
          <cell r="AQ52">
            <v>0</v>
          </cell>
        </row>
        <row r="53">
          <cell r="B53">
            <v>49</v>
          </cell>
          <cell r="C53" t="str">
            <v>98FC2-338HK-00</v>
          </cell>
          <cell r="E53" t="str">
            <v>98FC2-338HK</v>
          </cell>
          <cell r="F53" t="str">
            <v>00</v>
          </cell>
          <cell r="G53" t="str">
            <v>FUEL CONSUMPTION LABEL INNOVA 579W (HK)</v>
          </cell>
          <cell r="H53" t="str">
            <v>NCI</v>
          </cell>
          <cell r="I53" t="str">
            <v>A</v>
          </cell>
          <cell r="J53">
            <v>10</v>
          </cell>
          <cell r="K53">
            <v>43101</v>
          </cell>
          <cell r="L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1</v>
          </cell>
          <cell r="AJ53">
            <v>0</v>
          </cell>
          <cell r="AK53">
            <v>0</v>
          </cell>
          <cell r="AL53">
            <v>0</v>
          </cell>
          <cell r="AM53">
            <v>0</v>
          </cell>
          <cell r="AN53">
            <v>0</v>
          </cell>
          <cell r="AO53">
            <v>0</v>
          </cell>
          <cell r="AP53">
            <v>0</v>
          </cell>
          <cell r="AQ53">
            <v>0</v>
          </cell>
        </row>
        <row r="54">
          <cell r="B54">
            <v>50</v>
          </cell>
          <cell r="C54" t="str">
            <v>98FC2-338CX-00</v>
          </cell>
          <cell r="E54" t="str">
            <v>98FC2-338CX</v>
          </cell>
          <cell r="F54" t="str">
            <v>00</v>
          </cell>
          <cell r="G54" t="str">
            <v>FUEL CONSUMPTION LABEL INNOVA 579W (CX)</v>
          </cell>
          <cell r="H54" t="str">
            <v>NCI</v>
          </cell>
          <cell r="I54" t="str">
            <v>A</v>
          </cell>
          <cell r="J54">
            <v>10</v>
          </cell>
          <cell r="K54">
            <v>43101</v>
          </cell>
          <cell r="L54">
            <v>0</v>
          </cell>
          <cell r="N54">
            <v>0</v>
          </cell>
          <cell r="O54">
            <v>0</v>
          </cell>
          <cell r="P54">
            <v>0</v>
          </cell>
          <cell r="Q54">
            <v>0</v>
          </cell>
          <cell r="R54">
            <v>0</v>
          </cell>
          <cell r="S54">
            <v>0</v>
          </cell>
          <cell r="T54">
            <v>0</v>
          </cell>
          <cell r="U54">
            <v>0</v>
          </cell>
          <cell r="V54">
            <v>0</v>
          </cell>
          <cell r="W54">
            <v>0</v>
          </cell>
          <cell r="X54">
            <v>0</v>
          </cell>
          <cell r="Y54">
            <v>0</v>
          </cell>
          <cell r="Z54">
            <v>0</v>
          </cell>
          <cell r="AA54">
            <v>1</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row>
        <row r="55">
          <cell r="B55">
            <v>51</v>
          </cell>
          <cell r="C55" t="str">
            <v>98FC2-338HJ-00</v>
          </cell>
          <cell r="E55" t="str">
            <v>98FC2-338HJ</v>
          </cell>
          <cell r="F55" t="str">
            <v>00</v>
          </cell>
          <cell r="G55" t="str">
            <v>FUEL CONSUMPTION LABEL INNOVA 579W (HJ)</v>
          </cell>
          <cell r="H55" t="str">
            <v>NCI</v>
          </cell>
          <cell r="I55" t="str">
            <v>A</v>
          </cell>
          <cell r="J55">
            <v>10</v>
          </cell>
          <cell r="K55">
            <v>43101</v>
          </cell>
          <cell r="L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1</v>
          </cell>
          <cell r="AI55">
            <v>0</v>
          </cell>
          <cell r="AJ55">
            <v>0</v>
          </cell>
          <cell r="AK55">
            <v>0</v>
          </cell>
          <cell r="AL55">
            <v>0</v>
          </cell>
          <cell r="AM55">
            <v>0</v>
          </cell>
          <cell r="AN55">
            <v>0</v>
          </cell>
          <cell r="AO55">
            <v>0</v>
          </cell>
          <cell r="AP55">
            <v>0</v>
          </cell>
          <cell r="AQ55">
            <v>0</v>
          </cell>
        </row>
        <row r="56">
          <cell r="B56" t="str">
            <v/>
          </cell>
          <cell r="C56" t="str">
            <v>-</v>
          </cell>
          <cell r="E56">
            <v>0</v>
          </cell>
          <cell r="F56">
            <v>0</v>
          </cell>
          <cell r="G56">
            <v>0</v>
          </cell>
          <cell r="H56">
            <v>0</v>
          </cell>
          <cell r="I56">
            <v>0</v>
          </cell>
          <cell r="J56">
            <v>0</v>
          </cell>
          <cell r="K56">
            <v>0</v>
          </cell>
          <cell r="L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row>
        <row r="57">
          <cell r="B57" t="str">
            <v/>
          </cell>
          <cell r="C57" t="str">
            <v>-</v>
          </cell>
          <cell r="E57">
            <v>0</v>
          </cell>
          <cell r="F57">
            <v>0</v>
          </cell>
          <cell r="G57">
            <v>0</v>
          </cell>
          <cell r="H57">
            <v>0</v>
          </cell>
          <cell r="I57">
            <v>0</v>
          </cell>
          <cell r="J57">
            <v>0</v>
          </cell>
          <cell r="K57">
            <v>0</v>
          </cell>
          <cell r="L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row>
        <row r="58">
          <cell r="B58" t="str">
            <v/>
          </cell>
          <cell r="C58" t="str">
            <v>-</v>
          </cell>
          <cell r="E58">
            <v>0</v>
          </cell>
          <cell r="F58">
            <v>0</v>
          </cell>
          <cell r="G58">
            <v>0</v>
          </cell>
          <cell r="H58">
            <v>0</v>
          </cell>
          <cell r="I58">
            <v>0</v>
          </cell>
          <cell r="J58">
            <v>0</v>
          </cell>
          <cell r="K58">
            <v>0</v>
          </cell>
          <cell r="L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row>
        <row r="59">
          <cell r="B59" t="str">
            <v/>
          </cell>
          <cell r="C59" t="str">
            <v>-</v>
          </cell>
          <cell r="E59">
            <v>0</v>
          </cell>
          <cell r="F59">
            <v>0</v>
          </cell>
          <cell r="G59">
            <v>0</v>
          </cell>
          <cell r="H59">
            <v>0</v>
          </cell>
          <cell r="I59">
            <v>0</v>
          </cell>
          <cell r="J59">
            <v>0</v>
          </cell>
          <cell r="K59">
            <v>0</v>
          </cell>
          <cell r="L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row>
        <row r="60">
          <cell r="B60" t="str">
            <v/>
          </cell>
          <cell r="C60" t="str">
            <v>-</v>
          </cell>
          <cell r="E60">
            <v>0</v>
          </cell>
          <cell r="F60">
            <v>0</v>
          </cell>
          <cell r="G60">
            <v>0</v>
          </cell>
          <cell r="H60">
            <v>0</v>
          </cell>
          <cell r="I60">
            <v>0</v>
          </cell>
          <cell r="J60">
            <v>0</v>
          </cell>
          <cell r="K60">
            <v>0</v>
          </cell>
          <cell r="L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B61" t="str">
            <v/>
          </cell>
          <cell r="C61" t="str">
            <v>-</v>
          </cell>
          <cell r="E61">
            <v>0</v>
          </cell>
          <cell r="F61">
            <v>0</v>
          </cell>
          <cell r="G61">
            <v>0</v>
          </cell>
          <cell r="H61">
            <v>0</v>
          </cell>
          <cell r="I61">
            <v>0</v>
          </cell>
          <cell r="J61">
            <v>0</v>
          </cell>
          <cell r="K61">
            <v>0</v>
          </cell>
          <cell r="L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B62" t="str">
            <v/>
          </cell>
          <cell r="C62" t="str">
            <v>-</v>
          </cell>
          <cell r="D62">
            <v>0</v>
          </cell>
          <cell r="E62">
            <v>0</v>
          </cell>
          <cell r="F62">
            <v>0</v>
          </cell>
          <cell r="G62">
            <v>0</v>
          </cell>
          <cell r="H62">
            <v>0</v>
          </cell>
          <cell r="I62">
            <v>0</v>
          </cell>
          <cell r="J62">
            <v>0</v>
          </cell>
          <cell r="K62">
            <v>0</v>
          </cell>
          <cell r="L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row>
        <row r="63">
          <cell r="B63" t="str">
            <v/>
          </cell>
          <cell r="C63" t="str">
            <v>-</v>
          </cell>
          <cell r="D63">
            <v>0</v>
          </cell>
          <cell r="E63">
            <v>0</v>
          </cell>
          <cell r="F63">
            <v>0</v>
          </cell>
          <cell r="G63">
            <v>0</v>
          </cell>
          <cell r="H63">
            <v>0</v>
          </cell>
          <cell r="I63">
            <v>0</v>
          </cell>
          <cell r="J63">
            <v>0</v>
          </cell>
          <cell r="K63">
            <v>0</v>
          </cell>
          <cell r="L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row>
        <row r="64">
          <cell r="B64" t="str">
            <v/>
          </cell>
          <cell r="C64" t="str">
            <v>-</v>
          </cell>
          <cell r="D64">
            <v>0</v>
          </cell>
          <cell r="E64">
            <v>0</v>
          </cell>
          <cell r="F64">
            <v>0</v>
          </cell>
          <cell r="G64">
            <v>0</v>
          </cell>
          <cell r="H64">
            <v>0</v>
          </cell>
          <cell r="I64">
            <v>0</v>
          </cell>
          <cell r="J64">
            <v>0</v>
          </cell>
          <cell r="K64">
            <v>0</v>
          </cell>
          <cell r="L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row>
        <row r="65">
          <cell r="B65" t="str">
            <v/>
          </cell>
          <cell r="C65" t="str">
            <v>-</v>
          </cell>
          <cell r="D65">
            <v>0</v>
          </cell>
          <cell r="E65">
            <v>0</v>
          </cell>
          <cell r="F65">
            <v>0</v>
          </cell>
          <cell r="G65">
            <v>0</v>
          </cell>
          <cell r="H65">
            <v>0</v>
          </cell>
          <cell r="I65">
            <v>0</v>
          </cell>
          <cell r="J65">
            <v>0</v>
          </cell>
          <cell r="K65">
            <v>0</v>
          </cell>
          <cell r="L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row>
        <row r="66">
          <cell r="B66" t="str">
            <v/>
          </cell>
          <cell r="C66" t="str">
            <v>-</v>
          </cell>
          <cell r="D66">
            <v>0</v>
          </cell>
          <cell r="E66">
            <v>0</v>
          </cell>
          <cell r="F66">
            <v>0</v>
          </cell>
          <cell r="G66">
            <v>0</v>
          </cell>
          <cell r="H66">
            <v>0</v>
          </cell>
          <cell r="I66">
            <v>0</v>
          </cell>
          <cell r="J66">
            <v>0</v>
          </cell>
          <cell r="K66">
            <v>0</v>
          </cell>
          <cell r="L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row>
        <row r="67">
          <cell r="B67" t="str">
            <v/>
          </cell>
          <cell r="C67" t="str">
            <v>-</v>
          </cell>
          <cell r="D67">
            <v>0</v>
          </cell>
          <cell r="E67">
            <v>0</v>
          </cell>
          <cell r="F67">
            <v>0</v>
          </cell>
          <cell r="G67">
            <v>0</v>
          </cell>
          <cell r="H67">
            <v>0</v>
          </cell>
          <cell r="I67">
            <v>0</v>
          </cell>
          <cell r="J67">
            <v>0</v>
          </cell>
          <cell r="K67">
            <v>0</v>
          </cell>
          <cell r="L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row>
        <row r="68">
          <cell r="B68" t="str">
            <v/>
          </cell>
          <cell r="C68" t="str">
            <v>-</v>
          </cell>
          <cell r="D68">
            <v>0</v>
          </cell>
          <cell r="E68">
            <v>0</v>
          </cell>
          <cell r="F68">
            <v>0</v>
          </cell>
          <cell r="G68">
            <v>0</v>
          </cell>
          <cell r="H68">
            <v>0</v>
          </cell>
          <cell r="I68">
            <v>0</v>
          </cell>
          <cell r="J68">
            <v>0</v>
          </cell>
          <cell r="K68">
            <v>0</v>
          </cell>
          <cell r="L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row>
        <row r="69">
          <cell r="B69" t="str">
            <v/>
          </cell>
          <cell r="C69" t="str">
            <v>-</v>
          </cell>
          <cell r="D69">
            <v>0</v>
          </cell>
          <cell r="E69">
            <v>0</v>
          </cell>
          <cell r="F69">
            <v>0</v>
          </cell>
          <cell r="G69">
            <v>0</v>
          </cell>
          <cell r="H69">
            <v>0</v>
          </cell>
          <cell r="I69">
            <v>0</v>
          </cell>
          <cell r="J69">
            <v>0</v>
          </cell>
          <cell r="K69">
            <v>0</v>
          </cell>
          <cell r="L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row>
        <row r="70">
          <cell r="B70" t="str">
            <v/>
          </cell>
          <cell r="C70" t="str">
            <v>-</v>
          </cell>
          <cell r="E70">
            <v>0</v>
          </cell>
          <cell r="F70">
            <v>0</v>
          </cell>
          <cell r="G70">
            <v>0</v>
          </cell>
          <cell r="H70">
            <v>0</v>
          </cell>
          <cell r="I70">
            <v>0</v>
          </cell>
          <cell r="J70">
            <v>0</v>
          </cell>
          <cell r="K70">
            <v>0</v>
          </cell>
          <cell r="L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row>
        <row r="71">
          <cell r="B71" t="str">
            <v/>
          </cell>
          <cell r="C71" t="str">
            <v>-</v>
          </cell>
          <cell r="E71">
            <v>0</v>
          </cell>
          <cell r="F71">
            <v>0</v>
          </cell>
          <cell r="G71">
            <v>0</v>
          </cell>
          <cell r="H71">
            <v>0</v>
          </cell>
          <cell r="I71">
            <v>0</v>
          </cell>
          <cell r="J71">
            <v>0</v>
          </cell>
          <cell r="K71">
            <v>0</v>
          </cell>
          <cell r="L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row>
        <row r="72">
          <cell r="B72" t="str">
            <v/>
          </cell>
          <cell r="C72" t="str">
            <v>-</v>
          </cell>
          <cell r="E72">
            <v>0</v>
          </cell>
          <cell r="F72">
            <v>0</v>
          </cell>
          <cell r="G72">
            <v>0</v>
          </cell>
          <cell r="H72">
            <v>0</v>
          </cell>
          <cell r="I72">
            <v>0</v>
          </cell>
          <cell r="J72">
            <v>0</v>
          </cell>
          <cell r="K72">
            <v>0</v>
          </cell>
          <cell r="L72">
            <v>0</v>
          </cell>
        </row>
        <row r="73">
          <cell r="B73" t="str">
            <v/>
          </cell>
          <cell r="C73" t="str">
            <v>-</v>
          </cell>
          <cell r="E73">
            <v>0</v>
          </cell>
          <cell r="F73">
            <v>0</v>
          </cell>
          <cell r="G73">
            <v>0</v>
          </cell>
          <cell r="H73">
            <v>0</v>
          </cell>
          <cell r="I73">
            <v>0</v>
          </cell>
          <cell r="J73">
            <v>0</v>
          </cell>
          <cell r="K73">
            <v>0</v>
          </cell>
          <cell r="L73">
            <v>0</v>
          </cell>
        </row>
        <row r="74">
          <cell r="B74" t="str">
            <v/>
          </cell>
          <cell r="C74" t="str">
            <v>-</v>
          </cell>
          <cell r="E74">
            <v>0</v>
          </cell>
          <cell r="F74">
            <v>0</v>
          </cell>
          <cell r="G74">
            <v>0</v>
          </cell>
          <cell r="H74">
            <v>0</v>
          </cell>
          <cell r="I74">
            <v>0</v>
          </cell>
          <cell r="J74">
            <v>0</v>
          </cell>
          <cell r="K74">
            <v>0</v>
          </cell>
          <cell r="L74">
            <v>0</v>
          </cell>
        </row>
        <row r="75">
          <cell r="B75" t="str">
            <v/>
          </cell>
          <cell r="C75" t="str">
            <v>-</v>
          </cell>
          <cell r="E75">
            <v>0</v>
          </cell>
          <cell r="F75">
            <v>0</v>
          </cell>
          <cell r="G75">
            <v>0</v>
          </cell>
          <cell r="H75">
            <v>0</v>
          </cell>
          <cell r="I75">
            <v>0</v>
          </cell>
          <cell r="J75">
            <v>0</v>
          </cell>
          <cell r="K75">
            <v>0</v>
          </cell>
          <cell r="L75">
            <v>0</v>
          </cell>
        </row>
        <row r="76">
          <cell r="B76" t="str">
            <v/>
          </cell>
          <cell r="C76" t="str">
            <v>-</v>
          </cell>
          <cell r="E76">
            <v>0</v>
          </cell>
          <cell r="F76">
            <v>0</v>
          </cell>
          <cell r="G76">
            <v>0</v>
          </cell>
          <cell r="H76">
            <v>0</v>
          </cell>
          <cell r="I76">
            <v>0</v>
          </cell>
          <cell r="J76">
            <v>0</v>
          </cell>
          <cell r="K76">
            <v>0</v>
          </cell>
          <cell r="L76">
            <v>0</v>
          </cell>
        </row>
        <row r="77">
          <cell r="B77" t="str">
            <v/>
          </cell>
          <cell r="C77" t="str">
            <v>-</v>
          </cell>
          <cell r="E77">
            <v>0</v>
          </cell>
          <cell r="F77">
            <v>0</v>
          </cell>
          <cell r="G77">
            <v>0</v>
          </cell>
          <cell r="H77">
            <v>0</v>
          </cell>
          <cell r="I77">
            <v>0</v>
          </cell>
          <cell r="J77">
            <v>0</v>
          </cell>
          <cell r="K77">
            <v>0</v>
          </cell>
          <cell r="L77">
            <v>0</v>
          </cell>
        </row>
        <row r="78">
          <cell r="B78" t="str">
            <v/>
          </cell>
          <cell r="C78" t="str">
            <v>-</v>
          </cell>
          <cell r="E78">
            <v>0</v>
          </cell>
          <cell r="F78">
            <v>0</v>
          </cell>
          <cell r="G78">
            <v>0</v>
          </cell>
          <cell r="H78">
            <v>0</v>
          </cell>
          <cell r="I78">
            <v>0</v>
          </cell>
          <cell r="J78">
            <v>0</v>
          </cell>
          <cell r="K78">
            <v>0</v>
          </cell>
          <cell r="L78">
            <v>0</v>
          </cell>
        </row>
        <row r="79">
          <cell r="B79" t="str">
            <v/>
          </cell>
          <cell r="C79" t="str">
            <v>-</v>
          </cell>
          <cell r="E79">
            <v>0</v>
          </cell>
          <cell r="F79">
            <v>0</v>
          </cell>
          <cell r="G79">
            <v>0</v>
          </cell>
          <cell r="H79">
            <v>0</v>
          </cell>
          <cell r="I79">
            <v>0</v>
          </cell>
          <cell r="J79">
            <v>0</v>
          </cell>
          <cell r="K79">
            <v>0</v>
          </cell>
          <cell r="L79">
            <v>0</v>
          </cell>
        </row>
        <row r="80">
          <cell r="B80" t="str">
            <v/>
          </cell>
          <cell r="C80" t="str">
            <v>-</v>
          </cell>
          <cell r="E80">
            <v>0</v>
          </cell>
          <cell r="F80">
            <v>0</v>
          </cell>
          <cell r="G80">
            <v>0</v>
          </cell>
          <cell r="H80">
            <v>0</v>
          </cell>
          <cell r="I80">
            <v>0</v>
          </cell>
          <cell r="J80">
            <v>0</v>
          </cell>
          <cell r="K80">
            <v>0</v>
          </cell>
          <cell r="L80">
            <v>0</v>
          </cell>
        </row>
        <row r="81">
          <cell r="B81" t="str">
            <v/>
          </cell>
          <cell r="C81" t="str">
            <v>-</v>
          </cell>
          <cell r="E81">
            <v>0</v>
          </cell>
          <cell r="F81">
            <v>0</v>
          </cell>
          <cell r="G81">
            <v>0</v>
          </cell>
          <cell r="H81">
            <v>0</v>
          </cell>
          <cell r="I81">
            <v>0</v>
          </cell>
          <cell r="J81">
            <v>0</v>
          </cell>
          <cell r="K81">
            <v>0</v>
          </cell>
          <cell r="L81">
            <v>0</v>
          </cell>
        </row>
        <row r="82">
          <cell r="B82" t="str">
            <v/>
          </cell>
          <cell r="C82" t="str">
            <v>-</v>
          </cell>
          <cell r="E82">
            <v>0</v>
          </cell>
          <cell r="F82">
            <v>0</v>
          </cell>
          <cell r="G82">
            <v>0</v>
          </cell>
          <cell r="H82">
            <v>0</v>
          </cell>
          <cell r="I82">
            <v>0</v>
          </cell>
          <cell r="J82">
            <v>0</v>
          </cell>
          <cell r="K82">
            <v>0</v>
          </cell>
          <cell r="L82">
            <v>0</v>
          </cell>
        </row>
        <row r="83">
          <cell r="B83" t="str">
            <v/>
          </cell>
          <cell r="C83" t="str">
            <v>-</v>
          </cell>
          <cell r="E83">
            <v>0</v>
          </cell>
          <cell r="F83">
            <v>0</v>
          </cell>
          <cell r="G83">
            <v>0</v>
          </cell>
          <cell r="H83">
            <v>0</v>
          </cell>
          <cell r="I83">
            <v>0</v>
          </cell>
          <cell r="J83">
            <v>0</v>
          </cell>
          <cell r="K83">
            <v>0</v>
          </cell>
          <cell r="L83">
            <v>0</v>
          </cell>
        </row>
        <row r="84">
          <cell r="B84" t="str">
            <v/>
          </cell>
          <cell r="C84" t="str">
            <v>-</v>
          </cell>
          <cell r="E84">
            <v>0</v>
          </cell>
          <cell r="F84">
            <v>0</v>
          </cell>
          <cell r="G84">
            <v>0</v>
          </cell>
          <cell r="H84">
            <v>0</v>
          </cell>
          <cell r="I84">
            <v>0</v>
          </cell>
          <cell r="J84">
            <v>0</v>
          </cell>
          <cell r="K84">
            <v>0</v>
          </cell>
          <cell r="L84">
            <v>0</v>
          </cell>
        </row>
        <row r="85">
          <cell r="B85" t="str">
            <v/>
          </cell>
          <cell r="C85" t="str">
            <v>-</v>
          </cell>
          <cell r="E85">
            <v>0</v>
          </cell>
          <cell r="F85">
            <v>0</v>
          </cell>
          <cell r="G85">
            <v>0</v>
          </cell>
          <cell r="H85">
            <v>0</v>
          </cell>
          <cell r="I85">
            <v>0</v>
          </cell>
          <cell r="J85">
            <v>0</v>
          </cell>
          <cell r="K85">
            <v>0</v>
          </cell>
          <cell r="L85">
            <v>0</v>
          </cell>
        </row>
        <row r="86">
          <cell r="B86" t="str">
            <v/>
          </cell>
          <cell r="C86" t="str">
            <v>-</v>
          </cell>
          <cell r="E86">
            <v>0</v>
          </cell>
          <cell r="F86">
            <v>0</v>
          </cell>
          <cell r="G86">
            <v>0</v>
          </cell>
          <cell r="H86">
            <v>0</v>
          </cell>
          <cell r="I86">
            <v>0</v>
          </cell>
          <cell r="J86">
            <v>0</v>
          </cell>
          <cell r="K86">
            <v>0</v>
          </cell>
          <cell r="L86">
            <v>0</v>
          </cell>
        </row>
        <row r="87">
          <cell r="B87" t="str">
            <v/>
          </cell>
          <cell r="C87" t="str">
            <v>-</v>
          </cell>
          <cell r="E87">
            <v>0</v>
          </cell>
          <cell r="F87">
            <v>0</v>
          </cell>
          <cell r="G87">
            <v>0</v>
          </cell>
          <cell r="H87">
            <v>0</v>
          </cell>
          <cell r="I87">
            <v>0</v>
          </cell>
          <cell r="J87">
            <v>0</v>
          </cell>
          <cell r="K87">
            <v>0</v>
          </cell>
          <cell r="L87">
            <v>0</v>
          </cell>
        </row>
        <row r="88">
          <cell r="B88" t="str">
            <v/>
          </cell>
          <cell r="C88" t="str">
            <v>-</v>
          </cell>
          <cell r="E88">
            <v>0</v>
          </cell>
          <cell r="F88">
            <v>0</v>
          </cell>
          <cell r="G88">
            <v>0</v>
          </cell>
          <cell r="H88">
            <v>0</v>
          </cell>
          <cell r="I88">
            <v>0</v>
          </cell>
          <cell r="J88">
            <v>0</v>
          </cell>
          <cell r="K88">
            <v>0</v>
          </cell>
          <cell r="L88">
            <v>0</v>
          </cell>
        </row>
        <row r="89">
          <cell r="B89" t="str">
            <v/>
          </cell>
          <cell r="C89" t="str">
            <v>-</v>
          </cell>
          <cell r="E89">
            <v>0</v>
          </cell>
          <cell r="F89">
            <v>0</v>
          </cell>
          <cell r="G89">
            <v>0</v>
          </cell>
          <cell r="H89">
            <v>0</v>
          </cell>
          <cell r="I89">
            <v>0</v>
          </cell>
          <cell r="J89">
            <v>0</v>
          </cell>
          <cell r="K89">
            <v>0</v>
          </cell>
          <cell r="L89">
            <v>0</v>
          </cell>
        </row>
        <row r="90">
          <cell r="B90" t="str">
            <v/>
          </cell>
          <cell r="C90" t="str">
            <v>-</v>
          </cell>
          <cell r="E90">
            <v>0</v>
          </cell>
          <cell r="F90">
            <v>0</v>
          </cell>
          <cell r="G90">
            <v>0</v>
          </cell>
          <cell r="H90">
            <v>0</v>
          </cell>
          <cell r="I90">
            <v>0</v>
          </cell>
          <cell r="J90">
            <v>0</v>
          </cell>
          <cell r="K90">
            <v>0</v>
          </cell>
          <cell r="L90">
            <v>0</v>
          </cell>
        </row>
        <row r="91">
          <cell r="B91" t="str">
            <v/>
          </cell>
          <cell r="C91" t="str">
            <v>-</v>
          </cell>
          <cell r="E91">
            <v>0</v>
          </cell>
          <cell r="F91">
            <v>0</v>
          </cell>
          <cell r="G91">
            <v>0</v>
          </cell>
          <cell r="H91">
            <v>0</v>
          </cell>
          <cell r="I91">
            <v>0</v>
          </cell>
          <cell r="J91">
            <v>0</v>
          </cell>
          <cell r="K91">
            <v>0</v>
          </cell>
          <cell r="L91">
            <v>0</v>
          </cell>
        </row>
        <row r="92">
          <cell r="B92" t="str">
            <v/>
          </cell>
          <cell r="C92" t="str">
            <v>-</v>
          </cell>
          <cell r="E92">
            <v>0</v>
          </cell>
          <cell r="F92">
            <v>0</v>
          </cell>
          <cell r="G92">
            <v>0</v>
          </cell>
          <cell r="H92">
            <v>0</v>
          </cell>
          <cell r="I92">
            <v>0</v>
          </cell>
          <cell r="J92">
            <v>0</v>
          </cell>
          <cell r="K92">
            <v>0</v>
          </cell>
          <cell r="L92">
            <v>0</v>
          </cell>
        </row>
        <row r="93">
          <cell r="B93" t="str">
            <v/>
          </cell>
          <cell r="C93" t="str">
            <v>-</v>
          </cell>
          <cell r="E93">
            <v>0</v>
          </cell>
          <cell r="F93">
            <v>0</v>
          </cell>
          <cell r="G93">
            <v>0</v>
          </cell>
          <cell r="H93">
            <v>0</v>
          </cell>
          <cell r="I93">
            <v>0</v>
          </cell>
          <cell r="J93">
            <v>0</v>
          </cell>
          <cell r="K93">
            <v>0</v>
          </cell>
          <cell r="L93">
            <v>0</v>
          </cell>
        </row>
        <row r="94">
          <cell r="B94" t="str">
            <v/>
          </cell>
          <cell r="C94" t="str">
            <v>-</v>
          </cell>
          <cell r="E94">
            <v>0</v>
          </cell>
          <cell r="F94">
            <v>0</v>
          </cell>
          <cell r="G94">
            <v>0</v>
          </cell>
          <cell r="H94">
            <v>0</v>
          </cell>
          <cell r="I94">
            <v>0</v>
          </cell>
          <cell r="J94">
            <v>0</v>
          </cell>
          <cell r="K94">
            <v>0</v>
          </cell>
          <cell r="L94">
            <v>0</v>
          </cell>
        </row>
        <row r="95">
          <cell r="B95" t="str">
            <v/>
          </cell>
          <cell r="C95" t="str">
            <v>-</v>
          </cell>
          <cell r="E95">
            <v>0</v>
          </cell>
          <cell r="F95">
            <v>0</v>
          </cell>
          <cell r="G95">
            <v>0</v>
          </cell>
          <cell r="H95">
            <v>0</v>
          </cell>
          <cell r="I95">
            <v>0</v>
          </cell>
          <cell r="J95">
            <v>0</v>
          </cell>
          <cell r="K95">
            <v>0</v>
          </cell>
          <cell r="L95">
            <v>0</v>
          </cell>
        </row>
        <row r="96">
          <cell r="B96" t="str">
            <v/>
          </cell>
          <cell r="C96" t="str">
            <v>-</v>
          </cell>
          <cell r="E96">
            <v>0</v>
          </cell>
          <cell r="F96">
            <v>0</v>
          </cell>
          <cell r="G96">
            <v>0</v>
          </cell>
          <cell r="H96">
            <v>0</v>
          </cell>
          <cell r="I96">
            <v>0</v>
          </cell>
          <cell r="J96">
            <v>0</v>
          </cell>
          <cell r="K96">
            <v>0</v>
          </cell>
          <cell r="L96">
            <v>0</v>
          </cell>
        </row>
        <row r="97">
          <cell r="B97" t="str">
            <v/>
          </cell>
          <cell r="C97" t="str">
            <v>-</v>
          </cell>
          <cell r="E97">
            <v>0</v>
          </cell>
          <cell r="F97">
            <v>0</v>
          </cell>
          <cell r="G97">
            <v>0</v>
          </cell>
          <cell r="H97">
            <v>0</v>
          </cell>
          <cell r="I97">
            <v>0</v>
          </cell>
          <cell r="J97">
            <v>0</v>
          </cell>
          <cell r="K97">
            <v>0</v>
          </cell>
          <cell r="L97">
            <v>0</v>
          </cell>
        </row>
        <row r="98">
          <cell r="B98" t="str">
            <v/>
          </cell>
          <cell r="C98" t="str">
            <v>-</v>
          </cell>
          <cell r="E98">
            <v>0</v>
          </cell>
          <cell r="F98">
            <v>0</v>
          </cell>
          <cell r="G98">
            <v>0</v>
          </cell>
          <cell r="H98">
            <v>0</v>
          </cell>
          <cell r="I98">
            <v>0</v>
          </cell>
          <cell r="J98">
            <v>0</v>
          </cell>
          <cell r="K98">
            <v>0</v>
          </cell>
          <cell r="L98">
            <v>0</v>
          </cell>
        </row>
        <row r="99">
          <cell r="B99" t="str">
            <v/>
          </cell>
          <cell r="C99" t="str">
            <v>-</v>
          </cell>
          <cell r="E99">
            <v>0</v>
          </cell>
          <cell r="F99">
            <v>0</v>
          </cell>
          <cell r="G99">
            <v>0</v>
          </cell>
          <cell r="H99">
            <v>0</v>
          </cell>
          <cell r="I99">
            <v>0</v>
          </cell>
          <cell r="J99">
            <v>0</v>
          </cell>
          <cell r="K99">
            <v>0</v>
          </cell>
          <cell r="L99">
            <v>0</v>
          </cell>
        </row>
        <row r="100">
          <cell r="B100" t="str">
            <v/>
          </cell>
          <cell r="C100" t="str">
            <v>-</v>
          </cell>
          <cell r="E100">
            <v>0</v>
          </cell>
          <cell r="F100">
            <v>0</v>
          </cell>
          <cell r="G100">
            <v>0</v>
          </cell>
          <cell r="H100">
            <v>0</v>
          </cell>
          <cell r="I100">
            <v>0</v>
          </cell>
          <cell r="J100">
            <v>0</v>
          </cell>
          <cell r="K100">
            <v>0</v>
          </cell>
          <cell r="L100">
            <v>0</v>
          </cell>
        </row>
        <row r="101">
          <cell r="B101" t="str">
            <v/>
          </cell>
          <cell r="C101" t="str">
            <v>-</v>
          </cell>
          <cell r="E101">
            <v>0</v>
          </cell>
          <cell r="F101">
            <v>0</v>
          </cell>
          <cell r="G101">
            <v>0</v>
          </cell>
          <cell r="H101">
            <v>0</v>
          </cell>
          <cell r="I101">
            <v>0</v>
          </cell>
          <cell r="J101">
            <v>0</v>
          </cell>
          <cell r="K101">
            <v>0</v>
          </cell>
          <cell r="L101">
            <v>0</v>
          </cell>
        </row>
        <row r="102">
          <cell r="B102" t="str">
            <v/>
          </cell>
          <cell r="C102" t="str">
            <v>-</v>
          </cell>
          <cell r="E102">
            <v>0</v>
          </cell>
          <cell r="F102">
            <v>0</v>
          </cell>
          <cell r="G102">
            <v>0</v>
          </cell>
          <cell r="H102">
            <v>0</v>
          </cell>
          <cell r="I102">
            <v>0</v>
          </cell>
          <cell r="J102">
            <v>0</v>
          </cell>
          <cell r="K102">
            <v>0</v>
          </cell>
          <cell r="L102">
            <v>0</v>
          </cell>
        </row>
        <row r="103">
          <cell r="B103" t="str">
            <v/>
          </cell>
          <cell r="C103" t="str">
            <v>-</v>
          </cell>
          <cell r="E103">
            <v>0</v>
          </cell>
          <cell r="F103">
            <v>0</v>
          </cell>
          <cell r="G103">
            <v>0</v>
          </cell>
          <cell r="H103">
            <v>0</v>
          </cell>
          <cell r="I103">
            <v>0</v>
          </cell>
          <cell r="J103">
            <v>0</v>
          </cell>
          <cell r="K103">
            <v>0</v>
          </cell>
          <cell r="L103">
            <v>0</v>
          </cell>
        </row>
        <row r="104">
          <cell r="B104" t="str">
            <v/>
          </cell>
          <cell r="C104" t="str">
            <v>-</v>
          </cell>
          <cell r="E104">
            <v>0</v>
          </cell>
          <cell r="F104">
            <v>0</v>
          </cell>
          <cell r="G104">
            <v>0</v>
          </cell>
          <cell r="H104">
            <v>0</v>
          </cell>
          <cell r="I104">
            <v>0</v>
          </cell>
          <cell r="J104">
            <v>0</v>
          </cell>
          <cell r="K104">
            <v>0</v>
          </cell>
          <cell r="L104">
            <v>0</v>
          </cell>
        </row>
        <row r="105">
          <cell r="B105" t="str">
            <v/>
          </cell>
          <cell r="C105" t="str">
            <v>-</v>
          </cell>
          <cell r="E105">
            <v>0</v>
          </cell>
          <cell r="F105">
            <v>0</v>
          </cell>
          <cell r="G105">
            <v>0</v>
          </cell>
          <cell r="H105">
            <v>0</v>
          </cell>
          <cell r="I105">
            <v>0</v>
          </cell>
          <cell r="J105">
            <v>0</v>
          </cell>
          <cell r="K105">
            <v>0</v>
          </cell>
          <cell r="L105">
            <v>0</v>
          </cell>
        </row>
        <row r="106">
          <cell r="B106" t="str">
            <v/>
          </cell>
          <cell r="C106" t="str">
            <v>-</v>
          </cell>
          <cell r="E106">
            <v>0</v>
          </cell>
          <cell r="F106">
            <v>0</v>
          </cell>
          <cell r="G106">
            <v>0</v>
          </cell>
          <cell r="H106">
            <v>0</v>
          </cell>
          <cell r="I106">
            <v>0</v>
          </cell>
          <cell r="J106">
            <v>0</v>
          </cell>
          <cell r="K106">
            <v>0</v>
          </cell>
          <cell r="L106">
            <v>0</v>
          </cell>
        </row>
        <row r="107">
          <cell r="B107" t="str">
            <v/>
          </cell>
          <cell r="C107" t="str">
            <v>-</v>
          </cell>
          <cell r="E107">
            <v>0</v>
          </cell>
          <cell r="F107">
            <v>0</v>
          </cell>
          <cell r="G107">
            <v>0</v>
          </cell>
          <cell r="H107">
            <v>0</v>
          </cell>
          <cell r="I107">
            <v>0</v>
          </cell>
          <cell r="J107">
            <v>0</v>
          </cell>
          <cell r="K107">
            <v>0</v>
          </cell>
          <cell r="L107">
            <v>0</v>
          </cell>
        </row>
        <row r="108">
          <cell r="B108" t="str">
            <v/>
          </cell>
          <cell r="C108" t="str">
            <v>-</v>
          </cell>
          <cell r="E108">
            <v>0</v>
          </cell>
          <cell r="F108">
            <v>0</v>
          </cell>
          <cell r="G108">
            <v>0</v>
          </cell>
          <cell r="H108">
            <v>0</v>
          </cell>
          <cell r="I108">
            <v>0</v>
          </cell>
          <cell r="J108">
            <v>0</v>
          </cell>
          <cell r="K108">
            <v>0</v>
          </cell>
          <cell r="L108">
            <v>0</v>
          </cell>
        </row>
        <row r="109">
          <cell r="B109" t="str">
            <v/>
          </cell>
          <cell r="C109" t="str">
            <v>-</v>
          </cell>
          <cell r="E109">
            <v>0</v>
          </cell>
          <cell r="F109">
            <v>0</v>
          </cell>
          <cell r="G109">
            <v>0</v>
          </cell>
          <cell r="H109">
            <v>0</v>
          </cell>
          <cell r="I109">
            <v>0</v>
          </cell>
          <cell r="J109">
            <v>0</v>
          </cell>
          <cell r="K109">
            <v>0</v>
          </cell>
          <cell r="L109">
            <v>0</v>
          </cell>
        </row>
        <row r="110">
          <cell r="B110" t="str">
            <v/>
          </cell>
          <cell r="C110" t="str">
            <v>-</v>
          </cell>
          <cell r="E110">
            <v>0</v>
          </cell>
          <cell r="F110">
            <v>0</v>
          </cell>
          <cell r="G110">
            <v>0</v>
          </cell>
          <cell r="H110">
            <v>0</v>
          </cell>
          <cell r="I110">
            <v>0</v>
          </cell>
          <cell r="J110">
            <v>0</v>
          </cell>
          <cell r="K110">
            <v>0</v>
          </cell>
          <cell r="L110">
            <v>0</v>
          </cell>
        </row>
        <row r="111">
          <cell r="B111" t="str">
            <v/>
          </cell>
          <cell r="C111" t="str">
            <v>-</v>
          </cell>
          <cell r="E111">
            <v>0</v>
          </cell>
          <cell r="F111">
            <v>0</v>
          </cell>
          <cell r="G111">
            <v>0</v>
          </cell>
          <cell r="H111">
            <v>0</v>
          </cell>
          <cell r="I111">
            <v>0</v>
          </cell>
          <cell r="J111">
            <v>0</v>
          </cell>
          <cell r="K111">
            <v>0</v>
          </cell>
          <cell r="L111">
            <v>0</v>
          </cell>
        </row>
        <row r="112">
          <cell r="B112" t="str">
            <v/>
          </cell>
          <cell r="C112" t="str">
            <v>-</v>
          </cell>
          <cell r="E112">
            <v>0</v>
          </cell>
          <cell r="F112">
            <v>0</v>
          </cell>
          <cell r="G112">
            <v>0</v>
          </cell>
          <cell r="H112">
            <v>0</v>
          </cell>
          <cell r="I112">
            <v>0</v>
          </cell>
          <cell r="J112">
            <v>0</v>
          </cell>
          <cell r="K112">
            <v>0</v>
          </cell>
          <cell r="L112">
            <v>0</v>
          </cell>
        </row>
        <row r="113">
          <cell r="B113" t="str">
            <v/>
          </cell>
          <cell r="C113" t="str">
            <v>-</v>
          </cell>
          <cell r="E113">
            <v>0</v>
          </cell>
          <cell r="F113">
            <v>0</v>
          </cell>
          <cell r="G113">
            <v>0</v>
          </cell>
          <cell r="H113">
            <v>0</v>
          </cell>
          <cell r="I113">
            <v>0</v>
          </cell>
          <cell r="J113">
            <v>0</v>
          </cell>
          <cell r="K113">
            <v>0</v>
          </cell>
          <cell r="L113">
            <v>0</v>
          </cell>
        </row>
        <row r="114">
          <cell r="B114" t="str">
            <v/>
          </cell>
          <cell r="C114" t="str">
            <v>-</v>
          </cell>
          <cell r="E114">
            <v>0</v>
          </cell>
          <cell r="F114">
            <v>0</v>
          </cell>
          <cell r="G114">
            <v>0</v>
          </cell>
          <cell r="H114">
            <v>0</v>
          </cell>
          <cell r="I114">
            <v>0</v>
          </cell>
          <cell r="J114">
            <v>0</v>
          </cell>
          <cell r="K114">
            <v>0</v>
          </cell>
          <cell r="L114">
            <v>0</v>
          </cell>
        </row>
        <row r="115">
          <cell r="B115" t="str">
            <v/>
          </cell>
          <cell r="C115" t="str">
            <v>-</v>
          </cell>
          <cell r="E115">
            <v>0</v>
          </cell>
          <cell r="F115">
            <v>0</v>
          </cell>
          <cell r="G115">
            <v>0</v>
          </cell>
          <cell r="H115">
            <v>0</v>
          </cell>
          <cell r="I115">
            <v>0</v>
          </cell>
          <cell r="J115">
            <v>0</v>
          </cell>
          <cell r="K115">
            <v>0</v>
          </cell>
          <cell r="L115">
            <v>0</v>
          </cell>
        </row>
        <row r="116">
          <cell r="B116" t="str">
            <v/>
          </cell>
          <cell r="C116" t="str">
            <v>-</v>
          </cell>
          <cell r="E116">
            <v>0</v>
          </cell>
          <cell r="F116">
            <v>0</v>
          </cell>
          <cell r="G116">
            <v>0</v>
          </cell>
          <cell r="H116">
            <v>0</v>
          </cell>
          <cell r="I116">
            <v>0</v>
          </cell>
          <cell r="J116">
            <v>0</v>
          </cell>
          <cell r="K116">
            <v>0</v>
          </cell>
          <cell r="L116">
            <v>0</v>
          </cell>
        </row>
        <row r="117">
          <cell r="B117" t="str">
            <v/>
          </cell>
          <cell r="C117" t="str">
            <v>-</v>
          </cell>
          <cell r="E117">
            <v>0</v>
          </cell>
          <cell r="F117">
            <v>0</v>
          </cell>
          <cell r="G117">
            <v>0</v>
          </cell>
          <cell r="H117">
            <v>0</v>
          </cell>
          <cell r="I117">
            <v>0</v>
          </cell>
          <cell r="J117">
            <v>0</v>
          </cell>
          <cell r="K117">
            <v>0</v>
          </cell>
          <cell r="L117">
            <v>0</v>
          </cell>
        </row>
        <row r="118">
          <cell r="B118" t="str">
            <v/>
          </cell>
          <cell r="C118" t="str">
            <v>-</v>
          </cell>
          <cell r="E118">
            <v>0</v>
          </cell>
          <cell r="F118">
            <v>0</v>
          </cell>
          <cell r="G118">
            <v>0</v>
          </cell>
          <cell r="H118">
            <v>0</v>
          </cell>
          <cell r="I118">
            <v>0</v>
          </cell>
          <cell r="J118">
            <v>0</v>
          </cell>
          <cell r="K118">
            <v>0</v>
          </cell>
          <cell r="L118">
            <v>0</v>
          </cell>
        </row>
        <row r="119">
          <cell r="B119" t="str">
            <v/>
          </cell>
          <cell r="C119" t="str">
            <v>-</v>
          </cell>
          <cell r="E119">
            <v>0</v>
          </cell>
          <cell r="F119">
            <v>0</v>
          </cell>
          <cell r="G119">
            <v>0</v>
          </cell>
          <cell r="H119">
            <v>0</v>
          </cell>
          <cell r="I119">
            <v>0</v>
          </cell>
          <cell r="J119">
            <v>0</v>
          </cell>
          <cell r="K119">
            <v>0</v>
          </cell>
          <cell r="L119">
            <v>0</v>
          </cell>
        </row>
        <row r="120">
          <cell r="B120" t="str">
            <v/>
          </cell>
          <cell r="C120" t="str">
            <v>-</v>
          </cell>
          <cell r="E120">
            <v>0</v>
          </cell>
          <cell r="F120">
            <v>0</v>
          </cell>
          <cell r="G120">
            <v>0</v>
          </cell>
          <cell r="H120">
            <v>0</v>
          </cell>
          <cell r="I120">
            <v>0</v>
          </cell>
          <cell r="J120">
            <v>0</v>
          </cell>
          <cell r="K120">
            <v>0</v>
          </cell>
          <cell r="L120">
            <v>0</v>
          </cell>
        </row>
        <row r="121">
          <cell r="B121" t="str">
            <v/>
          </cell>
          <cell r="C121" t="str">
            <v>-</v>
          </cell>
          <cell r="E121">
            <v>0</v>
          </cell>
          <cell r="F121">
            <v>0</v>
          </cell>
          <cell r="G121">
            <v>0</v>
          </cell>
          <cell r="H121">
            <v>0</v>
          </cell>
          <cell r="I121">
            <v>0</v>
          </cell>
          <cell r="J121">
            <v>0</v>
          </cell>
          <cell r="K121">
            <v>0</v>
          </cell>
          <cell r="L121">
            <v>0</v>
          </cell>
        </row>
        <row r="122">
          <cell r="B122" t="str">
            <v/>
          </cell>
          <cell r="C122" t="str">
            <v>-</v>
          </cell>
          <cell r="E122">
            <v>0</v>
          </cell>
          <cell r="F122">
            <v>0</v>
          </cell>
          <cell r="G122">
            <v>0</v>
          </cell>
          <cell r="H122">
            <v>0</v>
          </cell>
          <cell r="I122">
            <v>0</v>
          </cell>
          <cell r="J122">
            <v>0</v>
          </cell>
          <cell r="K122">
            <v>0</v>
          </cell>
          <cell r="L122">
            <v>0</v>
          </cell>
        </row>
        <row r="123">
          <cell r="B123" t="str">
            <v/>
          </cell>
          <cell r="C123" t="str">
            <v>-</v>
          </cell>
          <cell r="E123">
            <v>0</v>
          </cell>
          <cell r="F123">
            <v>0</v>
          </cell>
          <cell r="G123">
            <v>0</v>
          </cell>
          <cell r="H123">
            <v>0</v>
          </cell>
          <cell r="I123">
            <v>0</v>
          </cell>
          <cell r="J123">
            <v>0</v>
          </cell>
          <cell r="K123">
            <v>0</v>
          </cell>
          <cell r="L123">
            <v>0</v>
          </cell>
        </row>
        <row r="124">
          <cell r="B124" t="str">
            <v/>
          </cell>
          <cell r="C124" t="str">
            <v>-</v>
          </cell>
          <cell r="E124">
            <v>0</v>
          </cell>
          <cell r="F124">
            <v>0</v>
          </cell>
          <cell r="G124">
            <v>0</v>
          </cell>
          <cell r="H124">
            <v>0</v>
          </cell>
          <cell r="I124">
            <v>0</v>
          </cell>
          <cell r="J124">
            <v>0</v>
          </cell>
          <cell r="K124">
            <v>0</v>
          </cell>
          <cell r="L124">
            <v>0</v>
          </cell>
        </row>
        <row r="125">
          <cell r="B125" t="str">
            <v/>
          </cell>
          <cell r="C125" t="str">
            <v>-</v>
          </cell>
          <cell r="E125">
            <v>0</v>
          </cell>
          <cell r="F125">
            <v>0</v>
          </cell>
          <cell r="G125">
            <v>0</v>
          </cell>
          <cell r="H125">
            <v>0</v>
          </cell>
          <cell r="I125">
            <v>0</v>
          </cell>
          <cell r="J125">
            <v>0</v>
          </cell>
          <cell r="K125">
            <v>0</v>
          </cell>
          <cell r="L125">
            <v>0</v>
          </cell>
        </row>
        <row r="126">
          <cell r="B126" t="str">
            <v/>
          </cell>
          <cell r="C126" t="str">
            <v>-</v>
          </cell>
          <cell r="E126">
            <v>0</v>
          </cell>
          <cell r="F126">
            <v>0</v>
          </cell>
          <cell r="G126">
            <v>0</v>
          </cell>
          <cell r="H126">
            <v>0</v>
          </cell>
          <cell r="I126">
            <v>0</v>
          </cell>
          <cell r="J126">
            <v>0</v>
          </cell>
          <cell r="K126">
            <v>0</v>
          </cell>
          <cell r="L126">
            <v>0</v>
          </cell>
        </row>
        <row r="127">
          <cell r="B127" t="str">
            <v/>
          </cell>
          <cell r="C127" t="str">
            <v>-</v>
          </cell>
          <cell r="E127">
            <v>0</v>
          </cell>
          <cell r="F127">
            <v>0</v>
          </cell>
          <cell r="G127">
            <v>0</v>
          </cell>
          <cell r="H127">
            <v>0</v>
          </cell>
          <cell r="I127">
            <v>0</v>
          </cell>
          <cell r="J127">
            <v>0</v>
          </cell>
          <cell r="K127">
            <v>0</v>
          </cell>
          <cell r="L127">
            <v>0</v>
          </cell>
        </row>
        <row r="128">
          <cell r="B128" t="str">
            <v/>
          </cell>
          <cell r="C128" t="str">
            <v>-</v>
          </cell>
          <cell r="E128">
            <v>0</v>
          </cell>
          <cell r="F128">
            <v>0</v>
          </cell>
          <cell r="G128">
            <v>0</v>
          </cell>
          <cell r="H128">
            <v>0</v>
          </cell>
          <cell r="I128">
            <v>0</v>
          </cell>
          <cell r="J128">
            <v>0</v>
          </cell>
          <cell r="K128">
            <v>0</v>
          </cell>
          <cell r="L128">
            <v>0</v>
          </cell>
        </row>
        <row r="129">
          <cell r="B129" t="str">
            <v/>
          </cell>
          <cell r="C129" t="str">
            <v>-</v>
          </cell>
          <cell r="E129">
            <v>0</v>
          </cell>
          <cell r="F129">
            <v>0</v>
          </cell>
          <cell r="G129">
            <v>0</v>
          </cell>
          <cell r="H129">
            <v>0</v>
          </cell>
          <cell r="I129">
            <v>0</v>
          </cell>
          <cell r="J129">
            <v>0</v>
          </cell>
          <cell r="K129">
            <v>0</v>
          </cell>
          <cell r="L129">
            <v>0</v>
          </cell>
        </row>
        <row r="130">
          <cell r="B130" t="str">
            <v/>
          </cell>
          <cell r="C130" t="str">
            <v>-</v>
          </cell>
          <cell r="E130">
            <v>0</v>
          </cell>
          <cell r="F130">
            <v>0</v>
          </cell>
          <cell r="G130">
            <v>0</v>
          </cell>
          <cell r="H130">
            <v>0</v>
          </cell>
          <cell r="I130">
            <v>0</v>
          </cell>
          <cell r="J130">
            <v>0</v>
          </cell>
          <cell r="K130">
            <v>0</v>
          </cell>
          <cell r="L130">
            <v>0</v>
          </cell>
        </row>
        <row r="131">
          <cell r="B131" t="str">
            <v/>
          </cell>
          <cell r="C131" t="str">
            <v>-</v>
          </cell>
          <cell r="E131">
            <v>0</v>
          </cell>
          <cell r="F131">
            <v>0</v>
          </cell>
          <cell r="G131">
            <v>0</v>
          </cell>
          <cell r="H131">
            <v>0</v>
          </cell>
          <cell r="I131">
            <v>0</v>
          </cell>
          <cell r="J131">
            <v>0</v>
          </cell>
          <cell r="K131">
            <v>0</v>
          </cell>
          <cell r="L131">
            <v>0</v>
          </cell>
        </row>
        <row r="132">
          <cell r="B132" t="str">
            <v/>
          </cell>
          <cell r="C132" t="str">
            <v>-</v>
          </cell>
          <cell r="D132" t="str">
            <v>v</v>
          </cell>
          <cell r="E132">
            <v>0</v>
          </cell>
          <cell r="F132">
            <v>0</v>
          </cell>
          <cell r="G132">
            <v>0</v>
          </cell>
          <cell r="H132">
            <v>0</v>
          </cell>
          <cell r="I132">
            <v>0</v>
          </cell>
          <cell r="J132">
            <v>0</v>
          </cell>
          <cell r="K132">
            <v>0</v>
          </cell>
          <cell r="L132">
            <v>0</v>
          </cell>
        </row>
        <row r="133">
          <cell r="B133" t="str">
            <v/>
          </cell>
          <cell r="C133" t="str">
            <v>-</v>
          </cell>
          <cell r="E133">
            <v>0</v>
          </cell>
          <cell r="F133">
            <v>0</v>
          </cell>
          <cell r="G133">
            <v>0</v>
          </cell>
          <cell r="H133">
            <v>0</v>
          </cell>
          <cell r="I133">
            <v>0</v>
          </cell>
          <cell r="J133">
            <v>0</v>
          </cell>
          <cell r="K133">
            <v>0</v>
          </cell>
          <cell r="L133">
            <v>0</v>
          </cell>
        </row>
        <row r="134">
          <cell r="B134" t="str">
            <v/>
          </cell>
          <cell r="C134" t="str">
            <v>-</v>
          </cell>
          <cell r="E134">
            <v>0</v>
          </cell>
          <cell r="F134">
            <v>0</v>
          </cell>
          <cell r="G134">
            <v>0</v>
          </cell>
          <cell r="H134">
            <v>0</v>
          </cell>
          <cell r="I134">
            <v>0</v>
          </cell>
          <cell r="J134">
            <v>0</v>
          </cell>
          <cell r="K134">
            <v>0</v>
          </cell>
          <cell r="L134">
            <v>0</v>
          </cell>
        </row>
        <row r="135">
          <cell r="B135" t="str">
            <v/>
          </cell>
          <cell r="C135" t="str">
            <v>-</v>
          </cell>
          <cell r="D135" t="str">
            <v>v</v>
          </cell>
          <cell r="E135">
            <v>0</v>
          </cell>
          <cell r="F135">
            <v>0</v>
          </cell>
          <cell r="G135">
            <v>0</v>
          </cell>
          <cell r="H135">
            <v>0</v>
          </cell>
          <cell r="I135">
            <v>0</v>
          </cell>
          <cell r="J135">
            <v>0</v>
          </cell>
          <cell r="K135">
            <v>0</v>
          </cell>
          <cell r="L135">
            <v>0</v>
          </cell>
        </row>
        <row r="136">
          <cell r="B136" t="str">
            <v/>
          </cell>
          <cell r="C136" t="str">
            <v>-</v>
          </cell>
          <cell r="E136">
            <v>0</v>
          </cell>
          <cell r="F136">
            <v>0</v>
          </cell>
          <cell r="G136">
            <v>0</v>
          </cell>
          <cell r="H136">
            <v>0</v>
          </cell>
          <cell r="I136">
            <v>0</v>
          </cell>
          <cell r="J136">
            <v>0</v>
          </cell>
          <cell r="K136">
            <v>0</v>
          </cell>
          <cell r="L136">
            <v>0</v>
          </cell>
        </row>
        <row r="137">
          <cell r="B137" t="str">
            <v/>
          </cell>
          <cell r="C137" t="str">
            <v>-</v>
          </cell>
          <cell r="E137">
            <v>0</v>
          </cell>
          <cell r="F137">
            <v>0</v>
          </cell>
          <cell r="G137">
            <v>0</v>
          </cell>
          <cell r="H137">
            <v>0</v>
          </cell>
          <cell r="I137">
            <v>0</v>
          </cell>
          <cell r="J137">
            <v>0</v>
          </cell>
          <cell r="K137">
            <v>0</v>
          </cell>
          <cell r="L137">
            <v>0</v>
          </cell>
        </row>
        <row r="138">
          <cell r="B138" t="str">
            <v/>
          </cell>
          <cell r="C138" t="str">
            <v>-</v>
          </cell>
          <cell r="E138">
            <v>0</v>
          </cell>
          <cell r="F138">
            <v>0</v>
          </cell>
          <cell r="G138">
            <v>0</v>
          </cell>
          <cell r="H138">
            <v>0</v>
          </cell>
          <cell r="I138">
            <v>0</v>
          </cell>
          <cell r="J138">
            <v>0</v>
          </cell>
          <cell r="K138">
            <v>0</v>
          </cell>
          <cell r="L138">
            <v>0</v>
          </cell>
        </row>
        <row r="139">
          <cell r="B139" t="str">
            <v/>
          </cell>
          <cell r="C139" t="str">
            <v>-</v>
          </cell>
          <cell r="E139">
            <v>0</v>
          </cell>
          <cell r="F139">
            <v>0</v>
          </cell>
          <cell r="G139">
            <v>0</v>
          </cell>
          <cell r="H139">
            <v>0</v>
          </cell>
          <cell r="I139">
            <v>0</v>
          </cell>
          <cell r="J139">
            <v>0</v>
          </cell>
          <cell r="K139">
            <v>0</v>
          </cell>
          <cell r="L139">
            <v>0</v>
          </cell>
        </row>
        <row r="140">
          <cell r="B140" t="str">
            <v/>
          </cell>
          <cell r="C140" t="str">
            <v>-</v>
          </cell>
          <cell r="E140">
            <v>0</v>
          </cell>
          <cell r="F140">
            <v>0</v>
          </cell>
          <cell r="G140">
            <v>0</v>
          </cell>
          <cell r="H140">
            <v>0</v>
          </cell>
          <cell r="I140">
            <v>0</v>
          </cell>
          <cell r="J140">
            <v>0</v>
          </cell>
          <cell r="K140">
            <v>0</v>
          </cell>
          <cell r="L140">
            <v>0</v>
          </cell>
        </row>
        <row r="141">
          <cell r="B141" t="str">
            <v/>
          </cell>
          <cell r="C141" t="str">
            <v>-</v>
          </cell>
          <cell r="E141">
            <v>0</v>
          </cell>
          <cell r="F141">
            <v>0</v>
          </cell>
          <cell r="G141">
            <v>0</v>
          </cell>
          <cell r="H141">
            <v>0</v>
          </cell>
          <cell r="I141">
            <v>0</v>
          </cell>
          <cell r="J141">
            <v>0</v>
          </cell>
          <cell r="K141">
            <v>0</v>
          </cell>
          <cell r="L141">
            <v>0</v>
          </cell>
        </row>
        <row r="142">
          <cell r="B142" t="str">
            <v/>
          </cell>
          <cell r="C142" t="str">
            <v>-</v>
          </cell>
          <cell r="E142">
            <v>0</v>
          </cell>
          <cell r="F142">
            <v>0</v>
          </cell>
          <cell r="G142">
            <v>0</v>
          </cell>
          <cell r="H142">
            <v>0</v>
          </cell>
          <cell r="I142">
            <v>0</v>
          </cell>
          <cell r="J142">
            <v>0</v>
          </cell>
          <cell r="K142">
            <v>0</v>
          </cell>
          <cell r="L142">
            <v>0</v>
          </cell>
        </row>
        <row r="143">
          <cell r="B143" t="str">
            <v/>
          </cell>
          <cell r="C143" t="str">
            <v>-</v>
          </cell>
          <cell r="E143">
            <v>0</v>
          </cell>
          <cell r="F143">
            <v>0</v>
          </cell>
          <cell r="G143">
            <v>0</v>
          </cell>
          <cell r="H143">
            <v>0</v>
          </cell>
          <cell r="I143">
            <v>0</v>
          </cell>
          <cell r="J143">
            <v>0</v>
          </cell>
          <cell r="K143">
            <v>0</v>
          </cell>
          <cell r="L143">
            <v>0</v>
          </cell>
        </row>
        <row r="144">
          <cell r="B144" t="str">
            <v/>
          </cell>
          <cell r="C144" t="str">
            <v>-</v>
          </cell>
          <cell r="E144">
            <v>0</v>
          </cell>
          <cell r="F144">
            <v>0</v>
          </cell>
          <cell r="G144">
            <v>0</v>
          </cell>
          <cell r="H144">
            <v>0</v>
          </cell>
          <cell r="I144">
            <v>0</v>
          </cell>
          <cell r="J144">
            <v>0</v>
          </cell>
          <cell r="K144">
            <v>0</v>
          </cell>
          <cell r="L144">
            <v>0</v>
          </cell>
        </row>
        <row r="145">
          <cell r="B145" t="str">
            <v/>
          </cell>
          <cell r="C145" t="str">
            <v>-</v>
          </cell>
          <cell r="E145">
            <v>0</v>
          </cell>
          <cell r="F145">
            <v>0</v>
          </cell>
          <cell r="G145">
            <v>0</v>
          </cell>
          <cell r="H145">
            <v>0</v>
          </cell>
          <cell r="I145">
            <v>0</v>
          </cell>
          <cell r="J145">
            <v>0</v>
          </cell>
          <cell r="K145">
            <v>0</v>
          </cell>
          <cell r="L145">
            <v>0</v>
          </cell>
        </row>
        <row r="146">
          <cell r="B146" t="str">
            <v/>
          </cell>
          <cell r="C146" t="str">
            <v>-</v>
          </cell>
          <cell r="E146">
            <v>0</v>
          </cell>
          <cell r="F146">
            <v>0</v>
          </cell>
          <cell r="G146">
            <v>0</v>
          </cell>
          <cell r="H146">
            <v>0</v>
          </cell>
          <cell r="I146">
            <v>0</v>
          </cell>
          <cell r="J146">
            <v>0</v>
          </cell>
          <cell r="K146">
            <v>0</v>
          </cell>
          <cell r="L146">
            <v>0</v>
          </cell>
        </row>
        <row r="147">
          <cell r="B147" t="str">
            <v/>
          </cell>
          <cell r="C147" t="str">
            <v>-</v>
          </cell>
          <cell r="E147">
            <v>0</v>
          </cell>
          <cell r="F147">
            <v>0</v>
          </cell>
          <cell r="G147">
            <v>0</v>
          </cell>
          <cell r="H147">
            <v>0</v>
          </cell>
          <cell r="I147">
            <v>0</v>
          </cell>
          <cell r="J147">
            <v>0</v>
          </cell>
          <cell r="K147">
            <v>0</v>
          </cell>
          <cell r="L147">
            <v>0</v>
          </cell>
        </row>
        <row r="148">
          <cell r="B148" t="str">
            <v/>
          </cell>
          <cell r="C148" t="str">
            <v>-</v>
          </cell>
          <cell r="E148">
            <v>0</v>
          </cell>
          <cell r="F148">
            <v>0</v>
          </cell>
          <cell r="G148">
            <v>0</v>
          </cell>
          <cell r="H148">
            <v>0</v>
          </cell>
          <cell r="I148">
            <v>0</v>
          </cell>
          <cell r="J148">
            <v>0</v>
          </cell>
          <cell r="K148">
            <v>0</v>
          </cell>
          <cell r="L148">
            <v>0</v>
          </cell>
        </row>
        <row r="149">
          <cell r="B149" t="str">
            <v/>
          </cell>
          <cell r="C149" t="str">
            <v>-</v>
          </cell>
          <cell r="E149">
            <v>0</v>
          </cell>
          <cell r="F149">
            <v>0</v>
          </cell>
          <cell r="G149">
            <v>0</v>
          </cell>
          <cell r="H149">
            <v>0</v>
          </cell>
          <cell r="I149">
            <v>0</v>
          </cell>
          <cell r="J149">
            <v>0</v>
          </cell>
          <cell r="K149">
            <v>0</v>
          </cell>
          <cell r="L149">
            <v>0</v>
          </cell>
        </row>
        <row r="150">
          <cell r="B150" t="str">
            <v/>
          </cell>
          <cell r="C150" t="str">
            <v>-</v>
          </cell>
          <cell r="E150">
            <v>0</v>
          </cell>
          <cell r="F150">
            <v>0</v>
          </cell>
          <cell r="G150">
            <v>0</v>
          </cell>
          <cell r="H150">
            <v>0</v>
          </cell>
          <cell r="I150">
            <v>0</v>
          </cell>
          <cell r="J150">
            <v>0</v>
          </cell>
          <cell r="K150">
            <v>0</v>
          </cell>
          <cell r="L150">
            <v>0</v>
          </cell>
        </row>
        <row r="151">
          <cell r="B151" t="str">
            <v/>
          </cell>
          <cell r="C151" t="str">
            <v>-</v>
          </cell>
          <cell r="E151">
            <v>0</v>
          </cell>
          <cell r="F151">
            <v>0</v>
          </cell>
          <cell r="G151">
            <v>0</v>
          </cell>
          <cell r="H151">
            <v>0</v>
          </cell>
          <cell r="I151">
            <v>0</v>
          </cell>
          <cell r="J151">
            <v>0</v>
          </cell>
          <cell r="K151">
            <v>0</v>
          </cell>
          <cell r="L151">
            <v>0</v>
          </cell>
        </row>
        <row r="152">
          <cell r="B152" t="str">
            <v/>
          </cell>
          <cell r="C152" t="str">
            <v>-</v>
          </cell>
          <cell r="E152">
            <v>0</v>
          </cell>
          <cell r="F152">
            <v>0</v>
          </cell>
          <cell r="G152">
            <v>0</v>
          </cell>
          <cell r="H152">
            <v>0</v>
          </cell>
          <cell r="I152">
            <v>0</v>
          </cell>
          <cell r="J152">
            <v>0</v>
          </cell>
          <cell r="K152">
            <v>0</v>
          </cell>
          <cell r="L152">
            <v>0</v>
          </cell>
        </row>
        <row r="153">
          <cell r="B153" t="str">
            <v/>
          </cell>
          <cell r="C153" t="str">
            <v>-</v>
          </cell>
          <cell r="E153">
            <v>0</v>
          </cell>
          <cell r="F153">
            <v>0</v>
          </cell>
          <cell r="G153">
            <v>0</v>
          </cell>
          <cell r="H153">
            <v>0</v>
          </cell>
          <cell r="I153">
            <v>0</v>
          </cell>
          <cell r="J153">
            <v>0</v>
          </cell>
          <cell r="K153">
            <v>0</v>
          </cell>
          <cell r="L153">
            <v>0</v>
          </cell>
        </row>
        <row r="154">
          <cell r="B154" t="str">
            <v/>
          </cell>
          <cell r="C154" t="str">
            <v>-</v>
          </cell>
          <cell r="E154">
            <v>0</v>
          </cell>
          <cell r="F154">
            <v>0</v>
          </cell>
          <cell r="G154">
            <v>0</v>
          </cell>
          <cell r="H154">
            <v>0</v>
          </cell>
          <cell r="I154">
            <v>0</v>
          </cell>
          <cell r="J154">
            <v>0</v>
          </cell>
          <cell r="K154">
            <v>0</v>
          </cell>
          <cell r="L154">
            <v>0</v>
          </cell>
        </row>
        <row r="155">
          <cell r="B155" t="str">
            <v/>
          </cell>
          <cell r="C155" t="str">
            <v>-</v>
          </cell>
          <cell r="E155">
            <v>0</v>
          </cell>
          <cell r="F155">
            <v>0</v>
          </cell>
          <cell r="G155">
            <v>0</v>
          </cell>
          <cell r="H155">
            <v>0</v>
          </cell>
          <cell r="I155">
            <v>0</v>
          </cell>
          <cell r="J155">
            <v>0</v>
          </cell>
          <cell r="K155">
            <v>0</v>
          </cell>
          <cell r="L155">
            <v>0</v>
          </cell>
        </row>
        <row r="156">
          <cell r="B156" t="str">
            <v/>
          </cell>
          <cell r="C156" t="str">
            <v>-</v>
          </cell>
          <cell r="E156">
            <v>0</v>
          </cell>
          <cell r="F156">
            <v>0</v>
          </cell>
          <cell r="G156">
            <v>0</v>
          </cell>
          <cell r="H156">
            <v>0</v>
          </cell>
          <cell r="I156">
            <v>0</v>
          </cell>
          <cell r="J156">
            <v>0</v>
          </cell>
          <cell r="K156">
            <v>0</v>
          </cell>
          <cell r="L156">
            <v>0</v>
          </cell>
        </row>
        <row r="157">
          <cell r="B157" t="str">
            <v/>
          </cell>
          <cell r="C157" t="str">
            <v>-</v>
          </cell>
          <cell r="E157">
            <v>0</v>
          </cell>
          <cell r="F157">
            <v>0</v>
          </cell>
          <cell r="G157">
            <v>0</v>
          </cell>
          <cell r="H157">
            <v>0</v>
          </cell>
          <cell r="I157">
            <v>0</v>
          </cell>
          <cell r="J157">
            <v>0</v>
          </cell>
          <cell r="K157">
            <v>0</v>
          </cell>
          <cell r="L157">
            <v>0</v>
          </cell>
        </row>
        <row r="158">
          <cell r="B158" t="str">
            <v/>
          </cell>
          <cell r="C158" t="str">
            <v>-</v>
          </cell>
          <cell r="E158">
            <v>0</v>
          </cell>
          <cell r="F158">
            <v>0</v>
          </cell>
          <cell r="G158">
            <v>0</v>
          </cell>
          <cell r="H158">
            <v>0</v>
          </cell>
          <cell r="I158">
            <v>0</v>
          </cell>
          <cell r="J158">
            <v>0</v>
          </cell>
          <cell r="K158">
            <v>0</v>
          </cell>
          <cell r="L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row>
        <row r="159">
          <cell r="B159" t="str">
            <v/>
          </cell>
          <cell r="C159" t="str">
            <v>-</v>
          </cell>
          <cell r="E159">
            <v>0</v>
          </cell>
          <cell r="F159">
            <v>0</v>
          </cell>
          <cell r="G159">
            <v>0</v>
          </cell>
          <cell r="H159">
            <v>0</v>
          </cell>
          <cell r="I159">
            <v>0</v>
          </cell>
          <cell r="J159">
            <v>0</v>
          </cell>
          <cell r="K159">
            <v>0</v>
          </cell>
          <cell r="L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row>
        <row r="160">
          <cell r="B160" t="str">
            <v/>
          </cell>
          <cell r="C160" t="str">
            <v>-</v>
          </cell>
          <cell r="E160">
            <v>0</v>
          </cell>
          <cell r="F160">
            <v>0</v>
          </cell>
          <cell r="G160">
            <v>0</v>
          </cell>
          <cell r="H160">
            <v>0</v>
          </cell>
          <cell r="I160">
            <v>0</v>
          </cell>
          <cell r="J160">
            <v>0</v>
          </cell>
          <cell r="K160">
            <v>0</v>
          </cell>
          <cell r="L160">
            <v>0</v>
          </cell>
        </row>
        <row r="161">
          <cell r="B161" t="str">
            <v/>
          </cell>
          <cell r="C161" t="str">
            <v>-</v>
          </cell>
          <cell r="E161">
            <v>0</v>
          </cell>
          <cell r="F161">
            <v>0</v>
          </cell>
          <cell r="G161">
            <v>0</v>
          </cell>
          <cell r="H161">
            <v>0</v>
          </cell>
          <cell r="I161">
            <v>0</v>
          </cell>
          <cell r="J161">
            <v>0</v>
          </cell>
          <cell r="K161">
            <v>0</v>
          </cell>
          <cell r="L161">
            <v>0</v>
          </cell>
        </row>
        <row r="162">
          <cell r="B162" t="str">
            <v/>
          </cell>
          <cell r="C162" t="str">
            <v>-</v>
          </cell>
          <cell r="E162">
            <v>0</v>
          </cell>
          <cell r="F162">
            <v>0</v>
          </cell>
          <cell r="G162">
            <v>0</v>
          </cell>
          <cell r="H162">
            <v>0</v>
          </cell>
          <cell r="I162">
            <v>0</v>
          </cell>
          <cell r="J162">
            <v>0</v>
          </cell>
          <cell r="K162">
            <v>0</v>
          </cell>
          <cell r="L162">
            <v>0</v>
          </cell>
        </row>
        <row r="163">
          <cell r="B163" t="str">
            <v/>
          </cell>
          <cell r="C163" t="str">
            <v>-</v>
          </cell>
          <cell r="E163">
            <v>0</v>
          </cell>
          <cell r="F163">
            <v>0</v>
          </cell>
          <cell r="G163">
            <v>0</v>
          </cell>
          <cell r="H163">
            <v>0</v>
          </cell>
          <cell r="I163">
            <v>0</v>
          </cell>
          <cell r="J163">
            <v>0</v>
          </cell>
          <cell r="K163">
            <v>0</v>
          </cell>
          <cell r="L163">
            <v>0</v>
          </cell>
        </row>
        <row r="164">
          <cell r="B164" t="str">
            <v/>
          </cell>
          <cell r="C164" t="str">
            <v>-</v>
          </cell>
          <cell r="E164">
            <v>0</v>
          </cell>
          <cell r="F164">
            <v>0</v>
          </cell>
          <cell r="G164">
            <v>0</v>
          </cell>
          <cell r="H164">
            <v>0</v>
          </cell>
          <cell r="I164">
            <v>0</v>
          </cell>
          <cell r="J164">
            <v>0</v>
          </cell>
          <cell r="K164">
            <v>0</v>
          </cell>
          <cell r="L164">
            <v>0</v>
          </cell>
        </row>
        <row r="165">
          <cell r="B165" t="str">
            <v/>
          </cell>
          <cell r="C165" t="str">
            <v>-</v>
          </cell>
          <cell r="E165">
            <v>0</v>
          </cell>
          <cell r="F165">
            <v>0</v>
          </cell>
          <cell r="G165">
            <v>0</v>
          </cell>
          <cell r="H165">
            <v>0</v>
          </cell>
          <cell r="I165">
            <v>0</v>
          </cell>
          <cell r="J165">
            <v>0</v>
          </cell>
          <cell r="K165">
            <v>0</v>
          </cell>
          <cell r="L165">
            <v>0</v>
          </cell>
        </row>
        <row r="166">
          <cell r="B166" t="str">
            <v/>
          </cell>
          <cell r="C166" t="str">
            <v>-</v>
          </cell>
          <cell r="E166">
            <v>0</v>
          </cell>
          <cell r="F166">
            <v>0</v>
          </cell>
          <cell r="G166">
            <v>0</v>
          </cell>
          <cell r="H166">
            <v>0</v>
          </cell>
          <cell r="I166">
            <v>0</v>
          </cell>
          <cell r="J166">
            <v>0</v>
          </cell>
          <cell r="K166">
            <v>0</v>
          </cell>
          <cell r="L166">
            <v>0</v>
          </cell>
        </row>
        <row r="167">
          <cell r="B167" t="str">
            <v/>
          </cell>
          <cell r="C167" t="str">
            <v>-</v>
          </cell>
          <cell r="E167">
            <v>0</v>
          </cell>
          <cell r="F167">
            <v>0</v>
          </cell>
          <cell r="G167">
            <v>0</v>
          </cell>
          <cell r="H167">
            <v>0</v>
          </cell>
          <cell r="I167">
            <v>0</v>
          </cell>
          <cell r="J167">
            <v>0</v>
          </cell>
          <cell r="K167">
            <v>0</v>
          </cell>
          <cell r="L167">
            <v>0</v>
          </cell>
        </row>
        <row r="168">
          <cell r="B168" t="str">
            <v/>
          </cell>
          <cell r="C168" t="str">
            <v>-</v>
          </cell>
          <cell r="E168">
            <v>0</v>
          </cell>
          <cell r="F168">
            <v>0</v>
          </cell>
          <cell r="G168">
            <v>0</v>
          </cell>
          <cell r="H168">
            <v>0</v>
          </cell>
          <cell r="I168">
            <v>0</v>
          </cell>
          <cell r="J168">
            <v>0</v>
          </cell>
          <cell r="K168">
            <v>0</v>
          </cell>
          <cell r="L168">
            <v>0</v>
          </cell>
        </row>
        <row r="169">
          <cell r="B169" t="str">
            <v/>
          </cell>
          <cell r="C169" t="str">
            <v>-</v>
          </cell>
          <cell r="E169">
            <v>0</v>
          </cell>
          <cell r="F169">
            <v>0</v>
          </cell>
          <cell r="G169">
            <v>0</v>
          </cell>
          <cell r="H169">
            <v>0</v>
          </cell>
          <cell r="I169">
            <v>0</v>
          </cell>
          <cell r="J169">
            <v>0</v>
          </cell>
          <cell r="K169">
            <v>0</v>
          </cell>
          <cell r="L169">
            <v>0</v>
          </cell>
        </row>
        <row r="170">
          <cell r="B170" t="str">
            <v/>
          </cell>
          <cell r="C170" t="str">
            <v>-</v>
          </cell>
          <cell r="E170">
            <v>0</v>
          </cell>
          <cell r="F170">
            <v>0</v>
          </cell>
          <cell r="G170">
            <v>0</v>
          </cell>
          <cell r="H170">
            <v>0</v>
          </cell>
          <cell r="I170">
            <v>0</v>
          </cell>
          <cell r="J170">
            <v>0</v>
          </cell>
          <cell r="K170">
            <v>0</v>
          </cell>
          <cell r="L170">
            <v>0</v>
          </cell>
        </row>
        <row r="171">
          <cell r="B171" t="str">
            <v/>
          </cell>
          <cell r="C171" t="str">
            <v>-</v>
          </cell>
          <cell r="E171">
            <v>0</v>
          </cell>
          <cell r="F171">
            <v>0</v>
          </cell>
          <cell r="G171">
            <v>0</v>
          </cell>
          <cell r="H171">
            <v>0</v>
          </cell>
          <cell r="I171">
            <v>0</v>
          </cell>
          <cell r="J171">
            <v>0</v>
          </cell>
          <cell r="K171">
            <v>0</v>
          </cell>
          <cell r="L171">
            <v>0</v>
          </cell>
        </row>
        <row r="172">
          <cell r="B172" t="str">
            <v/>
          </cell>
          <cell r="C172" t="str">
            <v>-</v>
          </cell>
          <cell r="E172">
            <v>0</v>
          </cell>
          <cell r="F172">
            <v>0</v>
          </cell>
          <cell r="G172">
            <v>0</v>
          </cell>
          <cell r="H172">
            <v>0</v>
          </cell>
          <cell r="I172">
            <v>0</v>
          </cell>
          <cell r="J172">
            <v>0</v>
          </cell>
          <cell r="K172">
            <v>0</v>
          </cell>
          <cell r="L172">
            <v>0</v>
          </cell>
        </row>
        <row r="173">
          <cell r="B173" t="str">
            <v/>
          </cell>
          <cell r="C173" t="str">
            <v>-</v>
          </cell>
          <cell r="E173">
            <v>0</v>
          </cell>
          <cell r="F173">
            <v>0</v>
          </cell>
          <cell r="G173">
            <v>0</v>
          </cell>
          <cell r="H173">
            <v>0</v>
          </cell>
          <cell r="I173">
            <v>0</v>
          </cell>
          <cell r="J173">
            <v>0</v>
          </cell>
          <cell r="K173">
            <v>0</v>
          </cell>
          <cell r="L173">
            <v>0</v>
          </cell>
        </row>
        <row r="174">
          <cell r="B174" t="str">
            <v/>
          </cell>
          <cell r="C174" t="str">
            <v>-</v>
          </cell>
          <cell r="E174">
            <v>0</v>
          </cell>
          <cell r="F174">
            <v>0</v>
          </cell>
          <cell r="G174">
            <v>0</v>
          </cell>
          <cell r="H174">
            <v>0</v>
          </cell>
          <cell r="I174">
            <v>0</v>
          </cell>
          <cell r="J174">
            <v>0</v>
          </cell>
          <cell r="K174">
            <v>0</v>
          </cell>
          <cell r="L174">
            <v>0</v>
          </cell>
        </row>
        <row r="175">
          <cell r="B175" t="str">
            <v/>
          </cell>
          <cell r="C175" t="str">
            <v>-</v>
          </cell>
          <cell r="E175">
            <v>0</v>
          </cell>
          <cell r="F175">
            <v>0</v>
          </cell>
          <cell r="G175">
            <v>0</v>
          </cell>
          <cell r="H175">
            <v>0</v>
          </cell>
          <cell r="I175">
            <v>0</v>
          </cell>
          <cell r="J175">
            <v>0</v>
          </cell>
          <cell r="K175">
            <v>0</v>
          </cell>
          <cell r="L175">
            <v>0</v>
          </cell>
        </row>
        <row r="176">
          <cell r="B176" t="str">
            <v/>
          </cell>
          <cell r="C176" t="str">
            <v>-</v>
          </cell>
          <cell r="E176">
            <v>0</v>
          </cell>
          <cell r="F176">
            <v>0</v>
          </cell>
          <cell r="G176">
            <v>0</v>
          </cell>
          <cell r="H176">
            <v>0</v>
          </cell>
          <cell r="I176">
            <v>0</v>
          </cell>
          <cell r="J176">
            <v>0</v>
          </cell>
          <cell r="K176">
            <v>0</v>
          </cell>
          <cell r="L176">
            <v>0</v>
          </cell>
        </row>
        <row r="177">
          <cell r="B177" t="str">
            <v/>
          </cell>
          <cell r="C177" t="str">
            <v>-</v>
          </cell>
          <cell r="E177">
            <v>0</v>
          </cell>
          <cell r="F177">
            <v>0</v>
          </cell>
          <cell r="G177">
            <v>0</v>
          </cell>
          <cell r="H177">
            <v>0</v>
          </cell>
          <cell r="I177">
            <v>0</v>
          </cell>
          <cell r="J177">
            <v>0</v>
          </cell>
          <cell r="K177">
            <v>0</v>
          </cell>
          <cell r="L177">
            <v>0</v>
          </cell>
        </row>
        <row r="178">
          <cell r="B178" t="str">
            <v/>
          </cell>
          <cell r="C178" t="str">
            <v>-</v>
          </cell>
          <cell r="E178">
            <v>0</v>
          </cell>
          <cell r="F178">
            <v>0</v>
          </cell>
          <cell r="G178">
            <v>0</v>
          </cell>
          <cell r="H178">
            <v>0</v>
          </cell>
          <cell r="I178">
            <v>0</v>
          </cell>
          <cell r="J178">
            <v>0</v>
          </cell>
          <cell r="K178">
            <v>0</v>
          </cell>
          <cell r="L178">
            <v>0</v>
          </cell>
        </row>
        <row r="179">
          <cell r="B179" t="str">
            <v/>
          </cell>
          <cell r="C179" t="str">
            <v>-</v>
          </cell>
          <cell r="E179">
            <v>0</v>
          </cell>
          <cell r="F179">
            <v>0</v>
          </cell>
          <cell r="G179">
            <v>0</v>
          </cell>
          <cell r="H179">
            <v>0</v>
          </cell>
          <cell r="I179">
            <v>0</v>
          </cell>
          <cell r="J179">
            <v>0</v>
          </cell>
          <cell r="K179">
            <v>0</v>
          </cell>
          <cell r="L179">
            <v>0</v>
          </cell>
        </row>
        <row r="180">
          <cell r="B180" t="str">
            <v/>
          </cell>
          <cell r="C180" t="str">
            <v>-</v>
          </cell>
          <cell r="E180">
            <v>0</v>
          </cell>
          <cell r="F180">
            <v>0</v>
          </cell>
          <cell r="G180">
            <v>0</v>
          </cell>
          <cell r="H180">
            <v>0</v>
          </cell>
          <cell r="I180">
            <v>0</v>
          </cell>
          <cell r="J180">
            <v>0</v>
          </cell>
          <cell r="K180">
            <v>0</v>
          </cell>
          <cell r="L180">
            <v>0</v>
          </cell>
        </row>
        <row r="181">
          <cell r="B181" t="str">
            <v/>
          </cell>
          <cell r="C181" t="str">
            <v>-</v>
          </cell>
          <cell r="E181">
            <v>0</v>
          </cell>
          <cell r="F181">
            <v>0</v>
          </cell>
          <cell r="G181">
            <v>0</v>
          </cell>
          <cell r="H181">
            <v>0</v>
          </cell>
          <cell r="I181">
            <v>0</v>
          </cell>
          <cell r="J181">
            <v>0</v>
          </cell>
          <cell r="K181">
            <v>0</v>
          </cell>
          <cell r="L181">
            <v>0</v>
          </cell>
        </row>
        <row r="182">
          <cell r="B182" t="str">
            <v/>
          </cell>
          <cell r="C182" t="str">
            <v>-</v>
          </cell>
          <cell r="E182">
            <v>0</v>
          </cell>
          <cell r="F182">
            <v>0</v>
          </cell>
          <cell r="G182">
            <v>0</v>
          </cell>
          <cell r="H182">
            <v>0</v>
          </cell>
          <cell r="I182">
            <v>0</v>
          </cell>
          <cell r="J182">
            <v>0</v>
          </cell>
          <cell r="K182">
            <v>0</v>
          </cell>
          <cell r="L182">
            <v>0</v>
          </cell>
        </row>
        <row r="183">
          <cell r="B183" t="str">
            <v/>
          </cell>
          <cell r="C183" t="str">
            <v>-</v>
          </cell>
          <cell r="E183">
            <v>0</v>
          </cell>
          <cell r="F183">
            <v>0</v>
          </cell>
          <cell r="G183">
            <v>0</v>
          </cell>
          <cell r="H183">
            <v>0</v>
          </cell>
          <cell r="I183">
            <v>0</v>
          </cell>
          <cell r="J183">
            <v>0</v>
          </cell>
          <cell r="K183">
            <v>0</v>
          </cell>
          <cell r="L183">
            <v>0</v>
          </cell>
        </row>
        <row r="184">
          <cell r="B184" t="str">
            <v/>
          </cell>
          <cell r="C184" t="str">
            <v>-</v>
          </cell>
          <cell r="E184">
            <v>0</v>
          </cell>
          <cell r="F184">
            <v>0</v>
          </cell>
          <cell r="G184">
            <v>0</v>
          </cell>
          <cell r="H184">
            <v>0</v>
          </cell>
          <cell r="I184">
            <v>0</v>
          </cell>
          <cell r="J184">
            <v>0</v>
          </cell>
          <cell r="K184">
            <v>0</v>
          </cell>
          <cell r="L184">
            <v>0</v>
          </cell>
        </row>
        <row r="185">
          <cell r="B185" t="str">
            <v/>
          </cell>
          <cell r="C185" t="str">
            <v>-</v>
          </cell>
          <cell r="E185">
            <v>0</v>
          </cell>
          <cell r="F185">
            <v>0</v>
          </cell>
          <cell r="G185">
            <v>0</v>
          </cell>
          <cell r="H185">
            <v>0</v>
          </cell>
          <cell r="I185">
            <v>0</v>
          </cell>
          <cell r="J185">
            <v>0</v>
          </cell>
          <cell r="K185">
            <v>0</v>
          </cell>
          <cell r="L185">
            <v>0</v>
          </cell>
        </row>
        <row r="186">
          <cell r="B186" t="str">
            <v/>
          </cell>
          <cell r="C186" t="str">
            <v>-</v>
          </cell>
          <cell r="E186">
            <v>0</v>
          </cell>
          <cell r="F186">
            <v>0</v>
          </cell>
          <cell r="G186">
            <v>0</v>
          </cell>
          <cell r="H186">
            <v>0</v>
          </cell>
          <cell r="I186">
            <v>0</v>
          </cell>
          <cell r="J186">
            <v>0</v>
          </cell>
          <cell r="K186">
            <v>0</v>
          </cell>
          <cell r="L186">
            <v>0</v>
          </cell>
        </row>
        <row r="187">
          <cell r="B187" t="str">
            <v/>
          </cell>
          <cell r="C187" t="str">
            <v>-</v>
          </cell>
          <cell r="E187">
            <v>0</v>
          </cell>
          <cell r="F187">
            <v>0</v>
          </cell>
          <cell r="G187">
            <v>0</v>
          </cell>
          <cell r="H187">
            <v>0</v>
          </cell>
          <cell r="I187">
            <v>0</v>
          </cell>
          <cell r="J187">
            <v>0</v>
          </cell>
          <cell r="K187">
            <v>0</v>
          </cell>
          <cell r="L187">
            <v>0</v>
          </cell>
        </row>
        <row r="188">
          <cell r="B188" t="str">
            <v/>
          </cell>
          <cell r="C188" t="str">
            <v>-</v>
          </cell>
          <cell r="E188">
            <v>0</v>
          </cell>
          <cell r="F188">
            <v>0</v>
          </cell>
          <cell r="G188">
            <v>0</v>
          </cell>
          <cell r="H188">
            <v>0</v>
          </cell>
          <cell r="I188">
            <v>0</v>
          </cell>
          <cell r="J188">
            <v>0</v>
          </cell>
          <cell r="K188">
            <v>0</v>
          </cell>
          <cell r="L188">
            <v>0</v>
          </cell>
        </row>
        <row r="189">
          <cell r="B189" t="str">
            <v/>
          </cell>
          <cell r="C189" t="str">
            <v>-</v>
          </cell>
          <cell r="E189">
            <v>0</v>
          </cell>
          <cell r="F189">
            <v>0</v>
          </cell>
          <cell r="G189">
            <v>0</v>
          </cell>
          <cell r="H189">
            <v>0</v>
          </cell>
          <cell r="I189">
            <v>0</v>
          </cell>
          <cell r="J189">
            <v>0</v>
          </cell>
          <cell r="K189">
            <v>0</v>
          </cell>
          <cell r="L189">
            <v>0</v>
          </cell>
        </row>
        <row r="190">
          <cell r="B190" t="str">
            <v/>
          </cell>
          <cell r="C190" t="str">
            <v>-</v>
          </cell>
          <cell r="E190">
            <v>0</v>
          </cell>
          <cell r="F190">
            <v>0</v>
          </cell>
          <cell r="G190">
            <v>0</v>
          </cell>
          <cell r="H190">
            <v>0</v>
          </cell>
          <cell r="I190">
            <v>0</v>
          </cell>
          <cell r="J190">
            <v>0</v>
          </cell>
          <cell r="K190">
            <v>0</v>
          </cell>
          <cell r="L190">
            <v>0</v>
          </cell>
        </row>
        <row r="191">
          <cell r="B191" t="str">
            <v/>
          </cell>
          <cell r="C191" t="str">
            <v>-</v>
          </cell>
          <cell r="E191">
            <v>0</v>
          </cell>
          <cell r="F191">
            <v>0</v>
          </cell>
          <cell r="G191">
            <v>0</v>
          </cell>
          <cell r="H191">
            <v>0</v>
          </cell>
          <cell r="I191">
            <v>0</v>
          </cell>
          <cell r="J191">
            <v>0</v>
          </cell>
          <cell r="K191">
            <v>0</v>
          </cell>
          <cell r="L191">
            <v>0</v>
          </cell>
        </row>
        <row r="192">
          <cell r="B192" t="str">
            <v/>
          </cell>
          <cell r="C192" t="str">
            <v>-</v>
          </cell>
          <cell r="E192">
            <v>0</v>
          </cell>
          <cell r="F192">
            <v>0</v>
          </cell>
          <cell r="G192">
            <v>0</v>
          </cell>
          <cell r="H192">
            <v>0</v>
          </cell>
          <cell r="I192">
            <v>0</v>
          </cell>
          <cell r="J192">
            <v>0</v>
          </cell>
          <cell r="K192">
            <v>0</v>
          </cell>
          <cell r="L192">
            <v>0</v>
          </cell>
        </row>
        <row r="193">
          <cell r="B193" t="str">
            <v/>
          </cell>
          <cell r="C193" t="str">
            <v>-</v>
          </cell>
          <cell r="E193">
            <v>0</v>
          </cell>
          <cell r="F193">
            <v>0</v>
          </cell>
          <cell r="G193">
            <v>0</v>
          </cell>
          <cell r="H193">
            <v>0</v>
          </cell>
          <cell r="I193">
            <v>0</v>
          </cell>
          <cell r="J193">
            <v>0</v>
          </cell>
          <cell r="K193">
            <v>0</v>
          </cell>
          <cell r="L193">
            <v>0</v>
          </cell>
        </row>
        <row r="194">
          <cell r="B194" t="str">
            <v/>
          </cell>
          <cell r="C194" t="str">
            <v>-</v>
          </cell>
          <cell r="E194">
            <v>0</v>
          </cell>
          <cell r="F194">
            <v>0</v>
          </cell>
          <cell r="G194">
            <v>0</v>
          </cell>
          <cell r="H194">
            <v>0</v>
          </cell>
          <cell r="I194">
            <v>0</v>
          </cell>
          <cell r="J194">
            <v>0</v>
          </cell>
          <cell r="K194">
            <v>0</v>
          </cell>
          <cell r="L194">
            <v>0</v>
          </cell>
        </row>
        <row r="195">
          <cell r="B195" t="str">
            <v/>
          </cell>
          <cell r="C195" t="str">
            <v>-</v>
          </cell>
          <cell r="E195">
            <v>0</v>
          </cell>
          <cell r="F195">
            <v>0</v>
          </cell>
          <cell r="G195">
            <v>0</v>
          </cell>
          <cell r="H195">
            <v>0</v>
          </cell>
          <cell r="I195">
            <v>0</v>
          </cell>
          <cell r="J195">
            <v>0</v>
          </cell>
          <cell r="K195">
            <v>0</v>
          </cell>
          <cell r="L195">
            <v>0</v>
          </cell>
        </row>
        <row r="196">
          <cell r="B196" t="str">
            <v/>
          </cell>
          <cell r="C196" t="str">
            <v>-</v>
          </cell>
          <cell r="E196">
            <v>0</v>
          </cell>
          <cell r="F196">
            <v>0</v>
          </cell>
          <cell r="G196">
            <v>0</v>
          </cell>
          <cell r="H196">
            <v>0</v>
          </cell>
          <cell r="I196">
            <v>0</v>
          </cell>
          <cell r="J196">
            <v>0</v>
          </cell>
          <cell r="K196">
            <v>0</v>
          </cell>
          <cell r="L196">
            <v>0</v>
          </cell>
        </row>
        <row r="197">
          <cell r="B197" t="str">
            <v/>
          </cell>
          <cell r="C197" t="str">
            <v>-</v>
          </cell>
          <cell r="E197">
            <v>0</v>
          </cell>
          <cell r="F197">
            <v>0</v>
          </cell>
          <cell r="G197">
            <v>0</v>
          </cell>
          <cell r="H197">
            <v>0</v>
          </cell>
          <cell r="I197">
            <v>0</v>
          </cell>
          <cell r="J197">
            <v>0</v>
          </cell>
          <cell r="K197">
            <v>0</v>
          </cell>
          <cell r="L197">
            <v>0</v>
          </cell>
        </row>
        <row r="198">
          <cell r="B198" t="str">
            <v/>
          </cell>
          <cell r="C198" t="str">
            <v>-</v>
          </cell>
          <cell r="E198">
            <v>0</v>
          </cell>
          <cell r="F198">
            <v>0</v>
          </cell>
          <cell r="G198">
            <v>0</v>
          </cell>
          <cell r="H198">
            <v>0</v>
          </cell>
          <cell r="I198">
            <v>0</v>
          </cell>
          <cell r="J198">
            <v>0</v>
          </cell>
          <cell r="K198">
            <v>0</v>
          </cell>
          <cell r="L198">
            <v>0</v>
          </cell>
        </row>
        <row r="199">
          <cell r="B199" t="str">
            <v/>
          </cell>
          <cell r="C199" t="str">
            <v>-</v>
          </cell>
          <cell r="E199">
            <v>0</v>
          </cell>
          <cell r="F199">
            <v>0</v>
          </cell>
          <cell r="G199">
            <v>0</v>
          </cell>
          <cell r="H199">
            <v>0</v>
          </cell>
          <cell r="I199">
            <v>0</v>
          </cell>
          <cell r="J199">
            <v>0</v>
          </cell>
          <cell r="K199">
            <v>0</v>
          </cell>
          <cell r="L199">
            <v>0</v>
          </cell>
        </row>
        <row r="200">
          <cell r="B200" t="str">
            <v/>
          </cell>
          <cell r="C200" t="str">
            <v>-</v>
          </cell>
          <cell r="E200">
            <v>0</v>
          </cell>
          <cell r="F200">
            <v>0</v>
          </cell>
          <cell r="G200">
            <v>0</v>
          </cell>
          <cell r="H200">
            <v>0</v>
          </cell>
          <cell r="I200">
            <v>0</v>
          </cell>
          <cell r="J200">
            <v>0</v>
          </cell>
          <cell r="K200">
            <v>0</v>
          </cell>
          <cell r="L200">
            <v>0</v>
          </cell>
        </row>
        <row r="201">
          <cell r="B201" t="str">
            <v/>
          </cell>
          <cell r="C201" t="str">
            <v>-</v>
          </cell>
          <cell r="E201">
            <v>0</v>
          </cell>
          <cell r="F201">
            <v>0</v>
          </cell>
          <cell r="G201">
            <v>0</v>
          </cell>
          <cell r="H201">
            <v>0</v>
          </cell>
          <cell r="I201">
            <v>0</v>
          </cell>
          <cell r="J201">
            <v>0</v>
          </cell>
          <cell r="K201">
            <v>0</v>
          </cell>
          <cell r="L201">
            <v>0</v>
          </cell>
        </row>
        <row r="202">
          <cell r="B202" t="str">
            <v/>
          </cell>
          <cell r="C202" t="str">
            <v>-</v>
          </cell>
          <cell r="E202">
            <v>0</v>
          </cell>
          <cell r="F202">
            <v>0</v>
          </cell>
          <cell r="G202">
            <v>0</v>
          </cell>
          <cell r="H202">
            <v>0</v>
          </cell>
          <cell r="I202">
            <v>0</v>
          </cell>
          <cell r="J202">
            <v>0</v>
          </cell>
          <cell r="K202">
            <v>0</v>
          </cell>
          <cell r="L202">
            <v>0</v>
          </cell>
        </row>
        <row r="203">
          <cell r="B203" t="str">
            <v/>
          </cell>
          <cell r="C203" t="str">
            <v>-</v>
          </cell>
          <cell r="E203">
            <v>0</v>
          </cell>
          <cell r="F203">
            <v>0</v>
          </cell>
          <cell r="G203">
            <v>0</v>
          </cell>
          <cell r="H203">
            <v>0</v>
          </cell>
          <cell r="I203">
            <v>0</v>
          </cell>
          <cell r="J203">
            <v>0</v>
          </cell>
          <cell r="K203">
            <v>0</v>
          </cell>
          <cell r="L203">
            <v>0</v>
          </cell>
        </row>
        <row r="204">
          <cell r="B204" t="str">
            <v/>
          </cell>
          <cell r="C204" t="str">
            <v>-</v>
          </cell>
          <cell r="E204">
            <v>0</v>
          </cell>
          <cell r="F204">
            <v>0</v>
          </cell>
          <cell r="G204">
            <v>0</v>
          </cell>
          <cell r="H204">
            <v>0</v>
          </cell>
          <cell r="I204">
            <v>0</v>
          </cell>
          <cell r="J204">
            <v>0</v>
          </cell>
          <cell r="K204">
            <v>0</v>
          </cell>
          <cell r="L204">
            <v>0</v>
          </cell>
        </row>
        <row r="205">
          <cell r="B205" t="str">
            <v/>
          </cell>
          <cell r="C205" t="str">
            <v>-</v>
          </cell>
          <cell r="E205">
            <v>0</v>
          </cell>
          <cell r="F205">
            <v>0</v>
          </cell>
          <cell r="G205">
            <v>0</v>
          </cell>
          <cell r="H205">
            <v>0</v>
          </cell>
          <cell r="I205">
            <v>0</v>
          </cell>
          <cell r="J205">
            <v>0</v>
          </cell>
          <cell r="K205">
            <v>0</v>
          </cell>
          <cell r="L205">
            <v>0</v>
          </cell>
        </row>
        <row r="206">
          <cell r="B206" t="str">
            <v/>
          </cell>
          <cell r="C206" t="str">
            <v>-</v>
          </cell>
          <cell r="E206">
            <v>0</v>
          </cell>
          <cell r="F206">
            <v>0</v>
          </cell>
          <cell r="G206">
            <v>0</v>
          </cell>
          <cell r="H206">
            <v>0</v>
          </cell>
          <cell r="I206">
            <v>0</v>
          </cell>
          <cell r="J206">
            <v>0</v>
          </cell>
          <cell r="K206">
            <v>0</v>
          </cell>
          <cell r="L206">
            <v>0</v>
          </cell>
        </row>
        <row r="207">
          <cell r="B207" t="str">
            <v/>
          </cell>
          <cell r="C207" t="str">
            <v>-</v>
          </cell>
          <cell r="E207">
            <v>0</v>
          </cell>
          <cell r="F207">
            <v>0</v>
          </cell>
          <cell r="G207">
            <v>0</v>
          </cell>
          <cell r="H207">
            <v>0</v>
          </cell>
          <cell r="I207">
            <v>0</v>
          </cell>
          <cell r="J207">
            <v>0</v>
          </cell>
          <cell r="K207">
            <v>0</v>
          </cell>
          <cell r="L207">
            <v>0</v>
          </cell>
        </row>
        <row r="208">
          <cell r="B208" t="str">
            <v/>
          </cell>
          <cell r="C208" t="str">
            <v>-</v>
          </cell>
          <cell r="E208">
            <v>0</v>
          </cell>
          <cell r="F208">
            <v>0</v>
          </cell>
          <cell r="G208">
            <v>0</v>
          </cell>
          <cell r="H208">
            <v>0</v>
          </cell>
          <cell r="I208">
            <v>0</v>
          </cell>
          <cell r="J208">
            <v>0</v>
          </cell>
          <cell r="K208">
            <v>0</v>
          </cell>
          <cell r="L208">
            <v>0</v>
          </cell>
        </row>
        <row r="209">
          <cell r="B209" t="str">
            <v/>
          </cell>
          <cell r="C209" t="str">
            <v>-</v>
          </cell>
          <cell r="E209">
            <v>0</v>
          </cell>
          <cell r="F209">
            <v>0</v>
          </cell>
          <cell r="G209">
            <v>0</v>
          </cell>
          <cell r="H209">
            <v>0</v>
          </cell>
          <cell r="I209">
            <v>0</v>
          </cell>
          <cell r="J209">
            <v>0</v>
          </cell>
          <cell r="K209">
            <v>0</v>
          </cell>
          <cell r="L209">
            <v>0</v>
          </cell>
        </row>
        <row r="210">
          <cell r="B210" t="str">
            <v/>
          </cell>
          <cell r="C210" t="str">
            <v>-</v>
          </cell>
          <cell r="E210">
            <v>0</v>
          </cell>
          <cell r="F210">
            <v>0</v>
          </cell>
          <cell r="G210">
            <v>0</v>
          </cell>
          <cell r="H210">
            <v>0</v>
          </cell>
          <cell r="I210">
            <v>0</v>
          </cell>
          <cell r="J210">
            <v>0</v>
          </cell>
          <cell r="K210">
            <v>0</v>
          </cell>
          <cell r="L210">
            <v>0</v>
          </cell>
        </row>
        <row r="211">
          <cell r="B211" t="str">
            <v/>
          </cell>
          <cell r="C211" t="str">
            <v>-</v>
          </cell>
          <cell r="E211">
            <v>0</v>
          </cell>
          <cell r="F211">
            <v>0</v>
          </cell>
          <cell r="G211">
            <v>0</v>
          </cell>
          <cell r="H211">
            <v>0</v>
          </cell>
          <cell r="I211">
            <v>0</v>
          </cell>
          <cell r="J211">
            <v>0</v>
          </cell>
          <cell r="K211">
            <v>0</v>
          </cell>
          <cell r="L211">
            <v>0</v>
          </cell>
        </row>
        <row r="212">
          <cell r="B212" t="str">
            <v/>
          </cell>
          <cell r="C212" t="str">
            <v>-</v>
          </cell>
          <cell r="E212">
            <v>0</v>
          </cell>
          <cell r="F212">
            <v>0</v>
          </cell>
          <cell r="G212">
            <v>0</v>
          </cell>
          <cell r="H212">
            <v>0</v>
          </cell>
          <cell r="I212">
            <v>0</v>
          </cell>
          <cell r="J212">
            <v>0</v>
          </cell>
          <cell r="K212">
            <v>0</v>
          </cell>
          <cell r="L212">
            <v>0</v>
          </cell>
        </row>
        <row r="213">
          <cell r="B213" t="str">
            <v/>
          </cell>
          <cell r="C213" t="str">
            <v>-</v>
          </cell>
          <cell r="E213">
            <v>0</v>
          </cell>
          <cell r="F213">
            <v>0</v>
          </cell>
          <cell r="G213">
            <v>0</v>
          </cell>
          <cell r="H213">
            <v>0</v>
          </cell>
          <cell r="I213">
            <v>0</v>
          </cell>
          <cell r="J213">
            <v>0</v>
          </cell>
          <cell r="K213">
            <v>0</v>
          </cell>
          <cell r="L213">
            <v>0</v>
          </cell>
        </row>
        <row r="214">
          <cell r="B214" t="str">
            <v/>
          </cell>
          <cell r="C214" t="str">
            <v>-</v>
          </cell>
          <cell r="E214">
            <v>0</v>
          </cell>
          <cell r="F214">
            <v>0</v>
          </cell>
          <cell r="G214">
            <v>0</v>
          </cell>
          <cell r="H214">
            <v>0</v>
          </cell>
          <cell r="I214">
            <v>0</v>
          </cell>
          <cell r="J214">
            <v>0</v>
          </cell>
          <cell r="K214">
            <v>0</v>
          </cell>
          <cell r="L214">
            <v>0</v>
          </cell>
        </row>
        <row r="215">
          <cell r="B215" t="str">
            <v/>
          </cell>
          <cell r="C215" t="str">
            <v>-</v>
          </cell>
          <cell r="E215">
            <v>0</v>
          </cell>
          <cell r="F215">
            <v>0</v>
          </cell>
          <cell r="G215">
            <v>0</v>
          </cell>
          <cell r="H215">
            <v>0</v>
          </cell>
          <cell r="I215">
            <v>0</v>
          </cell>
          <cell r="J215">
            <v>0</v>
          </cell>
          <cell r="K215">
            <v>0</v>
          </cell>
          <cell r="L215">
            <v>0</v>
          </cell>
        </row>
        <row r="216">
          <cell r="B216" t="str">
            <v/>
          </cell>
          <cell r="C216" t="str">
            <v>-</v>
          </cell>
          <cell r="E216">
            <v>0</v>
          </cell>
          <cell r="F216">
            <v>0</v>
          </cell>
          <cell r="G216">
            <v>0</v>
          </cell>
          <cell r="H216">
            <v>0</v>
          </cell>
          <cell r="I216">
            <v>0</v>
          </cell>
          <cell r="J216">
            <v>0</v>
          </cell>
          <cell r="K216">
            <v>0</v>
          </cell>
          <cell r="L216">
            <v>0</v>
          </cell>
        </row>
        <row r="217">
          <cell r="B217" t="str">
            <v/>
          </cell>
          <cell r="C217" t="str">
            <v>-</v>
          </cell>
          <cell r="E217">
            <v>0</v>
          </cell>
          <cell r="F217">
            <v>0</v>
          </cell>
          <cell r="G217">
            <v>0</v>
          </cell>
          <cell r="H217">
            <v>0</v>
          </cell>
          <cell r="I217">
            <v>0</v>
          </cell>
          <cell r="J217">
            <v>0</v>
          </cell>
          <cell r="K217">
            <v>0</v>
          </cell>
          <cell r="L217">
            <v>0</v>
          </cell>
        </row>
        <row r="218">
          <cell r="B218" t="str">
            <v/>
          </cell>
          <cell r="C218" t="str">
            <v>-</v>
          </cell>
          <cell r="E218">
            <v>0</v>
          </cell>
          <cell r="F218">
            <v>0</v>
          </cell>
          <cell r="G218">
            <v>0</v>
          </cell>
          <cell r="H218">
            <v>0</v>
          </cell>
          <cell r="I218">
            <v>0</v>
          </cell>
          <cell r="J218">
            <v>0</v>
          </cell>
          <cell r="K218">
            <v>0</v>
          </cell>
          <cell r="L218">
            <v>0</v>
          </cell>
        </row>
        <row r="219">
          <cell r="B219" t="str">
            <v/>
          </cell>
          <cell r="C219" t="str">
            <v>-</v>
          </cell>
          <cell r="E219">
            <v>0</v>
          </cell>
          <cell r="F219">
            <v>0</v>
          </cell>
          <cell r="G219">
            <v>0</v>
          </cell>
          <cell r="H219">
            <v>0</v>
          </cell>
          <cell r="I219">
            <v>0</v>
          </cell>
          <cell r="J219">
            <v>0</v>
          </cell>
          <cell r="K219">
            <v>0</v>
          </cell>
          <cell r="L219">
            <v>0</v>
          </cell>
        </row>
        <row r="220">
          <cell r="B220" t="str">
            <v/>
          </cell>
          <cell r="C220" t="str">
            <v>-</v>
          </cell>
          <cell r="E220">
            <v>0</v>
          </cell>
          <cell r="F220">
            <v>0</v>
          </cell>
          <cell r="G220">
            <v>0</v>
          </cell>
          <cell r="H220">
            <v>0</v>
          </cell>
          <cell r="I220">
            <v>0</v>
          </cell>
          <cell r="J220">
            <v>0</v>
          </cell>
          <cell r="K220">
            <v>0</v>
          </cell>
          <cell r="L220">
            <v>0</v>
          </cell>
        </row>
        <row r="221">
          <cell r="B221" t="str">
            <v/>
          </cell>
          <cell r="C221" t="str">
            <v>-</v>
          </cell>
          <cell r="E221">
            <v>0</v>
          </cell>
          <cell r="F221">
            <v>0</v>
          </cell>
          <cell r="G221">
            <v>0</v>
          </cell>
          <cell r="H221">
            <v>0</v>
          </cell>
          <cell r="I221">
            <v>0</v>
          </cell>
          <cell r="J221">
            <v>0</v>
          </cell>
          <cell r="K221">
            <v>0</v>
          </cell>
          <cell r="L221">
            <v>0</v>
          </cell>
        </row>
        <row r="222">
          <cell r="B222" t="str">
            <v/>
          </cell>
          <cell r="C222" t="str">
            <v>-</v>
          </cell>
          <cell r="E222">
            <v>0</v>
          </cell>
          <cell r="F222">
            <v>0</v>
          </cell>
          <cell r="G222">
            <v>0</v>
          </cell>
          <cell r="H222">
            <v>0</v>
          </cell>
          <cell r="I222">
            <v>0</v>
          </cell>
          <cell r="J222">
            <v>0</v>
          </cell>
          <cell r="K222">
            <v>0</v>
          </cell>
          <cell r="L222">
            <v>0</v>
          </cell>
        </row>
        <row r="223">
          <cell r="B223" t="str">
            <v/>
          </cell>
          <cell r="C223" t="str">
            <v>-</v>
          </cell>
          <cell r="E223">
            <v>0</v>
          </cell>
          <cell r="F223">
            <v>0</v>
          </cell>
          <cell r="G223">
            <v>0</v>
          </cell>
          <cell r="H223">
            <v>0</v>
          </cell>
          <cell r="I223">
            <v>0</v>
          </cell>
          <cell r="J223">
            <v>0</v>
          </cell>
          <cell r="K223">
            <v>0</v>
          </cell>
          <cell r="L223">
            <v>0</v>
          </cell>
        </row>
        <row r="224">
          <cell r="B224" t="str">
            <v/>
          </cell>
          <cell r="C224" t="str">
            <v>-</v>
          </cell>
          <cell r="E224">
            <v>0</v>
          </cell>
          <cell r="F224">
            <v>0</v>
          </cell>
          <cell r="G224">
            <v>0</v>
          </cell>
          <cell r="H224">
            <v>0</v>
          </cell>
          <cell r="I224">
            <v>0</v>
          </cell>
          <cell r="J224">
            <v>0</v>
          </cell>
          <cell r="K224">
            <v>0</v>
          </cell>
          <cell r="L224">
            <v>0</v>
          </cell>
        </row>
        <row r="225">
          <cell r="B225" t="str">
            <v/>
          </cell>
          <cell r="C225" t="str">
            <v>-</v>
          </cell>
          <cell r="E225">
            <v>0</v>
          </cell>
          <cell r="F225">
            <v>0</v>
          </cell>
          <cell r="G225">
            <v>0</v>
          </cell>
          <cell r="H225">
            <v>0</v>
          </cell>
          <cell r="I225">
            <v>0</v>
          </cell>
          <cell r="J225">
            <v>0</v>
          </cell>
          <cell r="K225">
            <v>0</v>
          </cell>
          <cell r="L225">
            <v>0</v>
          </cell>
        </row>
        <row r="226">
          <cell r="B226" t="str">
            <v/>
          </cell>
          <cell r="C226" t="str">
            <v>-</v>
          </cell>
          <cell r="E226">
            <v>0</v>
          </cell>
          <cell r="F226">
            <v>0</v>
          </cell>
          <cell r="G226">
            <v>0</v>
          </cell>
          <cell r="H226">
            <v>0</v>
          </cell>
          <cell r="I226">
            <v>0</v>
          </cell>
          <cell r="J226">
            <v>0</v>
          </cell>
          <cell r="K226">
            <v>0</v>
          </cell>
          <cell r="L226">
            <v>0</v>
          </cell>
        </row>
        <row r="227">
          <cell r="B227" t="str">
            <v/>
          </cell>
          <cell r="C227" t="str">
            <v>-</v>
          </cell>
          <cell r="E227">
            <v>0</v>
          </cell>
          <cell r="F227">
            <v>0</v>
          </cell>
          <cell r="G227">
            <v>0</v>
          </cell>
          <cell r="H227">
            <v>0</v>
          </cell>
          <cell r="I227">
            <v>0</v>
          </cell>
          <cell r="J227">
            <v>0</v>
          </cell>
          <cell r="K227">
            <v>0</v>
          </cell>
          <cell r="L227">
            <v>0</v>
          </cell>
        </row>
        <row r="228">
          <cell r="B228" t="str">
            <v/>
          </cell>
          <cell r="C228" t="str">
            <v>-</v>
          </cell>
          <cell r="E228">
            <v>0</v>
          </cell>
          <cell r="F228">
            <v>0</v>
          </cell>
          <cell r="G228">
            <v>0</v>
          </cell>
          <cell r="H228">
            <v>0</v>
          </cell>
          <cell r="I228">
            <v>0</v>
          </cell>
          <cell r="J228">
            <v>0</v>
          </cell>
          <cell r="K228">
            <v>0</v>
          </cell>
          <cell r="L228">
            <v>0</v>
          </cell>
        </row>
        <row r="229">
          <cell r="B229" t="str">
            <v/>
          </cell>
          <cell r="C229" t="str">
            <v>-</v>
          </cell>
          <cell r="E229">
            <v>0</v>
          </cell>
          <cell r="F229">
            <v>0</v>
          </cell>
          <cell r="G229">
            <v>0</v>
          </cell>
          <cell r="H229">
            <v>0</v>
          </cell>
          <cell r="I229">
            <v>0</v>
          </cell>
          <cell r="J229">
            <v>0</v>
          </cell>
          <cell r="K229">
            <v>0</v>
          </cell>
          <cell r="L229">
            <v>0</v>
          </cell>
        </row>
        <row r="230">
          <cell r="B230" t="str">
            <v/>
          </cell>
          <cell r="C230" t="str">
            <v>-</v>
          </cell>
          <cell r="E230">
            <v>0</v>
          </cell>
          <cell r="F230">
            <v>0</v>
          </cell>
          <cell r="G230">
            <v>0</v>
          </cell>
          <cell r="H230">
            <v>0</v>
          </cell>
          <cell r="I230">
            <v>0</v>
          </cell>
          <cell r="J230">
            <v>0</v>
          </cell>
          <cell r="K230">
            <v>0</v>
          </cell>
          <cell r="L230">
            <v>0</v>
          </cell>
        </row>
        <row r="231">
          <cell r="B231" t="str">
            <v/>
          </cell>
          <cell r="C231" t="str">
            <v>-</v>
          </cell>
          <cell r="E231">
            <v>0</v>
          </cell>
          <cell r="F231">
            <v>0</v>
          </cell>
          <cell r="G231">
            <v>0</v>
          </cell>
          <cell r="H231">
            <v>0</v>
          </cell>
          <cell r="I231">
            <v>0</v>
          </cell>
          <cell r="J231">
            <v>0</v>
          </cell>
          <cell r="K231">
            <v>0</v>
          </cell>
          <cell r="L231">
            <v>0</v>
          </cell>
        </row>
        <row r="232">
          <cell r="B232" t="str">
            <v/>
          </cell>
          <cell r="C232" t="str">
            <v>-</v>
          </cell>
          <cell r="E232">
            <v>0</v>
          </cell>
          <cell r="F232">
            <v>0</v>
          </cell>
          <cell r="G232">
            <v>0</v>
          </cell>
          <cell r="H232">
            <v>0</v>
          </cell>
          <cell r="I232">
            <v>0</v>
          </cell>
          <cell r="J232">
            <v>0</v>
          </cell>
          <cell r="K232">
            <v>0</v>
          </cell>
          <cell r="L232">
            <v>0</v>
          </cell>
        </row>
        <row r="233">
          <cell r="B233" t="str">
            <v/>
          </cell>
          <cell r="C233" t="str">
            <v>-</v>
          </cell>
          <cell r="E233">
            <v>0</v>
          </cell>
          <cell r="F233">
            <v>0</v>
          </cell>
          <cell r="G233">
            <v>0</v>
          </cell>
          <cell r="H233">
            <v>0</v>
          </cell>
          <cell r="I233">
            <v>0</v>
          </cell>
          <cell r="J233">
            <v>0</v>
          </cell>
          <cell r="K233">
            <v>0</v>
          </cell>
          <cell r="L233">
            <v>0</v>
          </cell>
        </row>
        <row r="234">
          <cell r="B234" t="str">
            <v/>
          </cell>
          <cell r="C234" t="str">
            <v>-</v>
          </cell>
          <cell r="E234">
            <v>0</v>
          </cell>
          <cell r="F234">
            <v>0</v>
          </cell>
          <cell r="G234">
            <v>0</v>
          </cell>
          <cell r="H234">
            <v>0</v>
          </cell>
          <cell r="I234">
            <v>0</v>
          </cell>
          <cell r="J234">
            <v>0</v>
          </cell>
          <cell r="K234">
            <v>0</v>
          </cell>
          <cell r="L234">
            <v>0</v>
          </cell>
        </row>
        <row r="235">
          <cell r="B235" t="str">
            <v/>
          </cell>
          <cell r="C235" t="str">
            <v>-</v>
          </cell>
          <cell r="E235">
            <v>0</v>
          </cell>
          <cell r="F235">
            <v>0</v>
          </cell>
          <cell r="G235">
            <v>0</v>
          </cell>
          <cell r="H235">
            <v>0</v>
          </cell>
          <cell r="I235">
            <v>0</v>
          </cell>
          <cell r="J235">
            <v>0</v>
          </cell>
          <cell r="K235">
            <v>0</v>
          </cell>
          <cell r="L235">
            <v>0</v>
          </cell>
        </row>
        <row r="236">
          <cell r="B236" t="str">
            <v/>
          </cell>
          <cell r="C236" t="str">
            <v>-</v>
          </cell>
          <cell r="E236">
            <v>0</v>
          </cell>
          <cell r="F236">
            <v>0</v>
          </cell>
          <cell r="G236">
            <v>0</v>
          </cell>
          <cell r="H236">
            <v>0</v>
          </cell>
          <cell r="I236">
            <v>0</v>
          </cell>
          <cell r="J236">
            <v>0</v>
          </cell>
          <cell r="K236">
            <v>0</v>
          </cell>
          <cell r="L236">
            <v>0</v>
          </cell>
        </row>
        <row r="237">
          <cell r="B237" t="str">
            <v/>
          </cell>
          <cell r="C237" t="str">
            <v>-</v>
          </cell>
          <cell r="E237">
            <v>0</v>
          </cell>
          <cell r="F237">
            <v>0</v>
          </cell>
          <cell r="G237">
            <v>0</v>
          </cell>
          <cell r="H237">
            <v>0</v>
          </cell>
          <cell r="I237">
            <v>0</v>
          </cell>
          <cell r="J237">
            <v>0</v>
          </cell>
          <cell r="K237">
            <v>0</v>
          </cell>
          <cell r="L237">
            <v>0</v>
          </cell>
        </row>
        <row r="238">
          <cell r="B238" t="str">
            <v/>
          </cell>
          <cell r="C238" t="str">
            <v>-</v>
          </cell>
          <cell r="E238">
            <v>0</v>
          </cell>
          <cell r="F238">
            <v>0</v>
          </cell>
          <cell r="G238">
            <v>0</v>
          </cell>
          <cell r="H238">
            <v>0</v>
          </cell>
          <cell r="I238">
            <v>0</v>
          </cell>
          <cell r="J238">
            <v>0</v>
          </cell>
          <cell r="K238">
            <v>0</v>
          </cell>
          <cell r="L238">
            <v>0</v>
          </cell>
        </row>
        <row r="239">
          <cell r="B239" t="str">
            <v/>
          </cell>
          <cell r="C239" t="str">
            <v>-</v>
          </cell>
          <cell r="E239">
            <v>0</v>
          </cell>
          <cell r="F239">
            <v>0</v>
          </cell>
          <cell r="G239">
            <v>0</v>
          </cell>
          <cell r="H239">
            <v>0</v>
          </cell>
          <cell r="I239">
            <v>0</v>
          </cell>
          <cell r="J239">
            <v>0</v>
          </cell>
          <cell r="K239">
            <v>0</v>
          </cell>
          <cell r="L239">
            <v>0</v>
          </cell>
        </row>
        <row r="240">
          <cell r="B240" t="str">
            <v/>
          </cell>
          <cell r="C240" t="str">
            <v>-</v>
          </cell>
          <cell r="E240">
            <v>0</v>
          </cell>
          <cell r="F240">
            <v>0</v>
          </cell>
          <cell r="G240">
            <v>0</v>
          </cell>
          <cell r="H240">
            <v>0</v>
          </cell>
          <cell r="I240">
            <v>0</v>
          </cell>
          <cell r="J240">
            <v>0</v>
          </cell>
          <cell r="K240">
            <v>0</v>
          </cell>
          <cell r="L240">
            <v>0</v>
          </cell>
        </row>
        <row r="241">
          <cell r="B241" t="str">
            <v/>
          </cell>
          <cell r="C241" t="str">
            <v>-</v>
          </cell>
          <cell r="E241">
            <v>0</v>
          </cell>
          <cell r="F241">
            <v>0</v>
          </cell>
          <cell r="G241">
            <v>0</v>
          </cell>
          <cell r="H241">
            <v>0</v>
          </cell>
          <cell r="I241">
            <v>0</v>
          </cell>
          <cell r="J241">
            <v>0</v>
          </cell>
          <cell r="K241">
            <v>0</v>
          </cell>
          <cell r="L241">
            <v>0</v>
          </cell>
        </row>
        <row r="242">
          <cell r="B242" t="str">
            <v/>
          </cell>
          <cell r="C242" t="str">
            <v>-</v>
          </cell>
          <cell r="E242">
            <v>0</v>
          </cell>
          <cell r="F242">
            <v>0</v>
          </cell>
          <cell r="G242">
            <v>0</v>
          </cell>
          <cell r="H242">
            <v>0</v>
          </cell>
          <cell r="I242">
            <v>0</v>
          </cell>
          <cell r="J242">
            <v>0</v>
          </cell>
          <cell r="K242">
            <v>0</v>
          </cell>
          <cell r="L242">
            <v>0</v>
          </cell>
        </row>
        <row r="243">
          <cell r="B243" t="str">
            <v/>
          </cell>
          <cell r="C243" t="str">
            <v>-</v>
          </cell>
          <cell r="E243">
            <v>0</v>
          </cell>
          <cell r="F243">
            <v>0</v>
          </cell>
          <cell r="G243">
            <v>0</v>
          </cell>
          <cell r="H243">
            <v>0</v>
          </cell>
          <cell r="I243">
            <v>0</v>
          </cell>
          <cell r="J243">
            <v>0</v>
          </cell>
          <cell r="K243">
            <v>0</v>
          </cell>
          <cell r="L243">
            <v>0</v>
          </cell>
        </row>
        <row r="244">
          <cell r="B244" t="str">
            <v/>
          </cell>
          <cell r="C244" t="str">
            <v>-</v>
          </cell>
          <cell r="E244">
            <v>0</v>
          </cell>
          <cell r="F244">
            <v>0</v>
          </cell>
          <cell r="G244">
            <v>0</v>
          </cell>
          <cell r="H244">
            <v>0</v>
          </cell>
          <cell r="I244">
            <v>0</v>
          </cell>
          <cell r="J244">
            <v>0</v>
          </cell>
          <cell r="K244">
            <v>0</v>
          </cell>
          <cell r="L244">
            <v>0</v>
          </cell>
        </row>
        <row r="245">
          <cell r="B245" t="str">
            <v/>
          </cell>
          <cell r="C245" t="str">
            <v>-</v>
          </cell>
          <cell r="E245">
            <v>0</v>
          </cell>
          <cell r="F245">
            <v>0</v>
          </cell>
          <cell r="G245">
            <v>0</v>
          </cell>
          <cell r="H245">
            <v>0</v>
          </cell>
          <cell r="I245">
            <v>0</v>
          </cell>
          <cell r="J245">
            <v>0</v>
          </cell>
          <cell r="K245">
            <v>0</v>
          </cell>
          <cell r="L245">
            <v>0</v>
          </cell>
        </row>
        <row r="246">
          <cell r="B246" t="str">
            <v/>
          </cell>
          <cell r="C246" t="str">
            <v>-</v>
          </cell>
          <cell r="E246">
            <v>0</v>
          </cell>
          <cell r="F246">
            <v>0</v>
          </cell>
          <cell r="G246">
            <v>0</v>
          </cell>
          <cell r="H246">
            <v>0</v>
          </cell>
          <cell r="I246">
            <v>0</v>
          </cell>
          <cell r="J246">
            <v>0</v>
          </cell>
          <cell r="K246">
            <v>0</v>
          </cell>
          <cell r="L246">
            <v>0</v>
          </cell>
        </row>
        <row r="247">
          <cell r="B247" t="str">
            <v/>
          </cell>
          <cell r="C247" t="str">
            <v>-</v>
          </cell>
          <cell r="E247">
            <v>0</v>
          </cell>
          <cell r="F247">
            <v>0</v>
          </cell>
          <cell r="G247">
            <v>0</v>
          </cell>
          <cell r="H247">
            <v>0</v>
          </cell>
          <cell r="I247">
            <v>0</v>
          </cell>
          <cell r="J247">
            <v>0</v>
          </cell>
          <cell r="K247">
            <v>0</v>
          </cell>
          <cell r="L247">
            <v>0</v>
          </cell>
        </row>
        <row r="248">
          <cell r="B248" t="str">
            <v/>
          </cell>
          <cell r="C248" t="str">
            <v>-</v>
          </cell>
          <cell r="E248">
            <v>0</v>
          </cell>
          <cell r="F248">
            <v>0</v>
          </cell>
          <cell r="G248">
            <v>0</v>
          </cell>
          <cell r="H248">
            <v>0</v>
          </cell>
          <cell r="I248">
            <v>0</v>
          </cell>
          <cell r="J248">
            <v>0</v>
          </cell>
          <cell r="K248">
            <v>0</v>
          </cell>
          <cell r="L248">
            <v>0</v>
          </cell>
        </row>
        <row r="249">
          <cell r="B249" t="str">
            <v/>
          </cell>
          <cell r="C249" t="str">
            <v>-</v>
          </cell>
          <cell r="E249">
            <v>0</v>
          </cell>
          <cell r="F249">
            <v>0</v>
          </cell>
          <cell r="G249">
            <v>0</v>
          </cell>
          <cell r="H249">
            <v>0</v>
          </cell>
          <cell r="I249">
            <v>0</v>
          </cell>
          <cell r="J249">
            <v>0</v>
          </cell>
          <cell r="K249">
            <v>0</v>
          </cell>
          <cell r="L249">
            <v>0</v>
          </cell>
        </row>
        <row r="250">
          <cell r="B250" t="str">
            <v/>
          </cell>
          <cell r="C250" t="str">
            <v>-</v>
          </cell>
          <cell r="E250">
            <v>0</v>
          </cell>
          <cell r="F250">
            <v>0</v>
          </cell>
          <cell r="G250">
            <v>0</v>
          </cell>
          <cell r="H250">
            <v>0</v>
          </cell>
          <cell r="I250">
            <v>0</v>
          </cell>
          <cell r="J250">
            <v>0</v>
          </cell>
          <cell r="K250">
            <v>0</v>
          </cell>
          <cell r="L250">
            <v>0</v>
          </cell>
        </row>
        <row r="251">
          <cell r="B251" t="str">
            <v/>
          </cell>
          <cell r="C251" t="str">
            <v>-</v>
          </cell>
          <cell r="E251">
            <v>0</v>
          </cell>
          <cell r="F251">
            <v>0</v>
          </cell>
          <cell r="G251">
            <v>0</v>
          </cell>
          <cell r="H251">
            <v>0</v>
          </cell>
          <cell r="I251">
            <v>0</v>
          </cell>
          <cell r="J251">
            <v>0</v>
          </cell>
          <cell r="K251">
            <v>0</v>
          </cell>
          <cell r="L251">
            <v>0</v>
          </cell>
        </row>
        <row r="252">
          <cell r="B252" t="str">
            <v/>
          </cell>
          <cell r="C252" t="str">
            <v>-</v>
          </cell>
          <cell r="E252">
            <v>0</v>
          </cell>
          <cell r="F252">
            <v>0</v>
          </cell>
          <cell r="G252">
            <v>0</v>
          </cell>
          <cell r="H252">
            <v>0</v>
          </cell>
          <cell r="I252">
            <v>0</v>
          </cell>
          <cell r="J252">
            <v>0</v>
          </cell>
          <cell r="K252">
            <v>0</v>
          </cell>
          <cell r="L252">
            <v>0</v>
          </cell>
        </row>
        <row r="253">
          <cell r="B253" t="str">
            <v/>
          </cell>
          <cell r="C253" t="str">
            <v>-</v>
          </cell>
          <cell r="E253">
            <v>0</v>
          </cell>
          <cell r="F253">
            <v>0</v>
          </cell>
          <cell r="G253">
            <v>0</v>
          </cell>
          <cell r="H253">
            <v>0</v>
          </cell>
          <cell r="I253">
            <v>0</v>
          </cell>
          <cell r="J253">
            <v>0</v>
          </cell>
          <cell r="K253">
            <v>0</v>
          </cell>
          <cell r="L253">
            <v>0</v>
          </cell>
        </row>
        <row r="254">
          <cell r="B254" t="str">
            <v/>
          </cell>
          <cell r="C254" t="str">
            <v>-</v>
          </cell>
          <cell r="E254">
            <v>0</v>
          </cell>
          <cell r="F254">
            <v>0</v>
          </cell>
          <cell r="G254">
            <v>0</v>
          </cell>
          <cell r="H254">
            <v>0</v>
          </cell>
          <cell r="I254">
            <v>0</v>
          </cell>
          <cell r="J254">
            <v>0</v>
          </cell>
          <cell r="K254">
            <v>0</v>
          </cell>
          <cell r="L254">
            <v>0</v>
          </cell>
        </row>
        <row r="255">
          <cell r="B255" t="str">
            <v/>
          </cell>
          <cell r="C255" t="str">
            <v>-</v>
          </cell>
          <cell r="E255">
            <v>0</v>
          </cell>
          <cell r="F255">
            <v>0</v>
          </cell>
          <cell r="G255">
            <v>0</v>
          </cell>
          <cell r="H255">
            <v>0</v>
          </cell>
          <cell r="I255">
            <v>0</v>
          </cell>
          <cell r="J255">
            <v>0</v>
          </cell>
          <cell r="K255">
            <v>0</v>
          </cell>
          <cell r="L255">
            <v>0</v>
          </cell>
        </row>
        <row r="256">
          <cell r="B256" t="str">
            <v/>
          </cell>
          <cell r="C256" t="str">
            <v>-</v>
          </cell>
          <cell r="E256">
            <v>0</v>
          </cell>
          <cell r="F256">
            <v>0</v>
          </cell>
          <cell r="G256">
            <v>0</v>
          </cell>
          <cell r="H256">
            <v>0</v>
          </cell>
          <cell r="I256">
            <v>0</v>
          </cell>
          <cell r="J256">
            <v>0</v>
          </cell>
          <cell r="K256">
            <v>0</v>
          </cell>
          <cell r="L256">
            <v>0</v>
          </cell>
        </row>
      </sheetData>
      <sheetData sheetId="6"/>
      <sheetData sheetId="7"/>
      <sheetData sheetId="8"/>
      <sheetData sheetId="9"/>
      <sheetData sheetId="10"/>
      <sheetData sheetId="11">
        <row r="36">
          <cell r="F36" t="str">
            <v>NCI</v>
          </cell>
        </row>
        <row r="37">
          <cell r="F37" t="str">
            <v>NCI</v>
          </cell>
        </row>
        <row r="38">
          <cell r="F38" t="str">
            <v>NCI</v>
          </cell>
        </row>
        <row r="39">
          <cell r="F39" t="str">
            <v>NCI</v>
          </cell>
        </row>
        <row r="40">
          <cell r="F40" t="str">
            <v>NCI</v>
          </cell>
        </row>
        <row r="41">
          <cell r="F41" t="str">
            <v>NCI</v>
          </cell>
        </row>
        <row r="42">
          <cell r="F42" t="str">
            <v>NCI</v>
          </cell>
        </row>
        <row r="43">
          <cell r="F43" t="str">
            <v>NCI</v>
          </cell>
        </row>
        <row r="44">
          <cell r="F44" t="str">
            <v>NCI</v>
          </cell>
        </row>
        <row r="45">
          <cell r="F45" t="str">
            <v>NCI</v>
          </cell>
        </row>
        <row r="46">
          <cell r="F46" t="str">
            <v>NCI</v>
          </cell>
        </row>
        <row r="47">
          <cell r="F47" t="str">
            <v>NCI</v>
          </cell>
        </row>
        <row r="48">
          <cell r="F48" t="str">
            <v>NCI</v>
          </cell>
        </row>
        <row r="49">
          <cell r="F49" t="str">
            <v>NCI</v>
          </cell>
        </row>
        <row r="50">
          <cell r="F50" t="str">
            <v>NCI</v>
          </cell>
        </row>
        <row r="51">
          <cell r="F51" t="str">
            <v>NCI</v>
          </cell>
        </row>
        <row r="52">
          <cell r="F52" t="str">
            <v>NCI</v>
          </cell>
        </row>
        <row r="53">
          <cell r="F53" t="str">
            <v>NCI</v>
          </cell>
        </row>
        <row r="54">
          <cell r="F54" t="str">
            <v>NCI</v>
          </cell>
        </row>
        <row r="55">
          <cell r="F55" t="str">
            <v>NCI</v>
          </cell>
        </row>
        <row r="56">
          <cell r="F56" t="str">
            <v>NCI</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F68">
            <v>0</v>
          </cell>
        </row>
        <row r="69">
          <cell r="F69">
            <v>0</v>
          </cell>
        </row>
        <row r="70">
          <cell r="F70">
            <v>0</v>
          </cell>
        </row>
        <row r="71">
          <cell r="F71">
            <v>0</v>
          </cell>
        </row>
        <row r="72">
          <cell r="F72">
            <v>0</v>
          </cell>
        </row>
        <row r="159">
          <cell r="F159">
            <v>0</v>
          </cell>
        </row>
        <row r="160">
          <cell r="F160">
            <v>0</v>
          </cell>
        </row>
      </sheetData>
      <sheetData sheetId="12"/>
      <sheetData sheetId="13">
        <row r="35">
          <cell r="AB35">
            <v>0</v>
          </cell>
          <cell r="AC35">
            <v>0</v>
          </cell>
          <cell r="AD35">
            <v>0</v>
          </cell>
          <cell r="AE35">
            <v>0</v>
          </cell>
          <cell r="AF35">
            <v>0</v>
          </cell>
          <cell r="AG35">
            <v>0</v>
          </cell>
          <cell r="AH35">
            <v>10</v>
          </cell>
          <cell r="AI35">
            <v>0</v>
          </cell>
          <cell r="AJ35">
            <v>0</v>
          </cell>
          <cell r="AK35">
            <v>0</v>
          </cell>
          <cell r="AL35">
            <v>0</v>
          </cell>
          <cell r="AM35">
            <v>0</v>
          </cell>
          <cell r="AN35">
            <v>0</v>
          </cell>
          <cell r="AO35">
            <v>0</v>
          </cell>
          <cell r="AP35">
            <v>0</v>
          </cell>
          <cell r="AQ35">
            <v>0</v>
          </cell>
          <cell r="AR35">
            <v>0</v>
          </cell>
          <cell r="AS35">
            <v>0</v>
          </cell>
          <cell r="AT35">
            <v>0</v>
          </cell>
          <cell r="AU35">
            <v>10</v>
          </cell>
          <cell r="AV35">
            <v>0</v>
          </cell>
          <cell r="AW35">
            <v>0</v>
          </cell>
          <cell r="AX35">
            <v>0</v>
          </cell>
          <cell r="AY35">
            <v>0</v>
          </cell>
          <cell r="AZ35">
            <v>0</v>
          </cell>
          <cell r="BA35">
            <v>0</v>
          </cell>
          <cell r="BB35">
            <v>0</v>
          </cell>
          <cell r="BC35">
            <v>0</v>
          </cell>
          <cell r="BD35">
            <v>0</v>
          </cell>
          <cell r="BE35">
            <v>0</v>
          </cell>
        </row>
        <row r="36">
          <cell r="AB36">
            <v>0</v>
          </cell>
          <cell r="AC36">
            <v>0</v>
          </cell>
          <cell r="AD36">
            <v>0</v>
          </cell>
          <cell r="AE36">
            <v>0</v>
          </cell>
          <cell r="AF36">
            <v>0</v>
          </cell>
          <cell r="AG36">
            <v>0</v>
          </cell>
          <cell r="AH36">
            <v>0</v>
          </cell>
          <cell r="AI36">
            <v>0</v>
          </cell>
          <cell r="AJ36">
            <v>0</v>
          </cell>
          <cell r="AK36">
            <v>0</v>
          </cell>
          <cell r="AL36">
            <v>0</v>
          </cell>
          <cell r="AM36">
            <v>10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row>
        <row r="37">
          <cell r="AB37">
            <v>0</v>
          </cell>
          <cell r="AC37">
            <v>0</v>
          </cell>
          <cell r="AD37">
            <v>0</v>
          </cell>
          <cell r="AE37">
            <v>4</v>
          </cell>
          <cell r="AF37">
            <v>6</v>
          </cell>
          <cell r="AG37">
            <v>0</v>
          </cell>
          <cell r="AH37">
            <v>0</v>
          </cell>
          <cell r="AI37">
            <v>0</v>
          </cell>
          <cell r="AJ37">
            <v>0</v>
          </cell>
          <cell r="AK37">
            <v>0</v>
          </cell>
          <cell r="AL37">
            <v>0</v>
          </cell>
          <cell r="AM37">
            <v>0</v>
          </cell>
          <cell r="AN37">
            <v>0</v>
          </cell>
          <cell r="AO37">
            <v>0</v>
          </cell>
          <cell r="AP37">
            <v>0</v>
          </cell>
          <cell r="AQ37">
            <v>7</v>
          </cell>
          <cell r="AR37">
            <v>3</v>
          </cell>
          <cell r="AS37">
            <v>0</v>
          </cell>
          <cell r="AT37">
            <v>0</v>
          </cell>
          <cell r="AU37">
            <v>0</v>
          </cell>
          <cell r="AV37">
            <v>0</v>
          </cell>
          <cell r="AW37">
            <v>0</v>
          </cell>
          <cell r="AX37">
            <v>0</v>
          </cell>
          <cell r="AY37">
            <v>0</v>
          </cell>
          <cell r="AZ37">
            <v>0</v>
          </cell>
          <cell r="BA37">
            <v>0</v>
          </cell>
          <cell r="BB37">
            <v>0</v>
          </cell>
          <cell r="BC37">
            <v>0</v>
          </cell>
          <cell r="BD37">
            <v>0</v>
          </cell>
          <cell r="BE37">
            <v>0</v>
          </cell>
        </row>
        <row r="38">
          <cell r="AB38">
            <v>4</v>
          </cell>
          <cell r="AC38">
            <v>6</v>
          </cell>
          <cell r="AD38">
            <v>0</v>
          </cell>
          <cell r="AE38">
            <v>0</v>
          </cell>
          <cell r="AF38">
            <v>0</v>
          </cell>
          <cell r="AG38">
            <v>0</v>
          </cell>
          <cell r="AH38">
            <v>0</v>
          </cell>
          <cell r="AI38">
            <v>0</v>
          </cell>
          <cell r="AJ38">
            <v>10</v>
          </cell>
          <cell r="AK38">
            <v>0</v>
          </cell>
          <cell r="AL38">
            <v>0</v>
          </cell>
          <cell r="AM38">
            <v>0</v>
          </cell>
          <cell r="AN38">
            <v>0</v>
          </cell>
          <cell r="AO38">
            <v>10</v>
          </cell>
          <cell r="AP38">
            <v>0</v>
          </cell>
          <cell r="AQ38">
            <v>0</v>
          </cell>
          <cell r="AR38">
            <v>2</v>
          </cell>
          <cell r="AS38">
            <v>8</v>
          </cell>
          <cell r="AT38">
            <v>0</v>
          </cell>
          <cell r="AU38">
            <v>0</v>
          </cell>
          <cell r="AV38">
            <v>0</v>
          </cell>
          <cell r="AW38">
            <v>0</v>
          </cell>
          <cell r="AX38">
            <v>0</v>
          </cell>
          <cell r="AY38">
            <v>0</v>
          </cell>
          <cell r="AZ38">
            <v>0</v>
          </cell>
          <cell r="BA38">
            <v>0</v>
          </cell>
          <cell r="BB38">
            <v>0</v>
          </cell>
          <cell r="BC38">
            <v>0</v>
          </cell>
          <cell r="BD38">
            <v>0</v>
          </cell>
          <cell r="BE38">
            <v>0</v>
          </cell>
        </row>
        <row r="39">
          <cell r="AB39">
            <v>16</v>
          </cell>
          <cell r="AC39">
            <v>16</v>
          </cell>
          <cell r="AD39">
            <v>24</v>
          </cell>
          <cell r="AE39">
            <v>20</v>
          </cell>
          <cell r="AF39">
            <v>10</v>
          </cell>
          <cell r="AG39">
            <v>21</v>
          </cell>
          <cell r="AH39">
            <v>15</v>
          </cell>
          <cell r="AI39">
            <v>21</v>
          </cell>
          <cell r="AJ39">
            <v>13</v>
          </cell>
          <cell r="AK39">
            <v>23</v>
          </cell>
          <cell r="AL39">
            <v>21</v>
          </cell>
          <cell r="AM39">
            <v>16</v>
          </cell>
          <cell r="AN39">
            <v>27</v>
          </cell>
          <cell r="AO39">
            <v>17</v>
          </cell>
          <cell r="AP39">
            <v>27</v>
          </cell>
          <cell r="AQ39">
            <v>19</v>
          </cell>
          <cell r="AR39">
            <v>20</v>
          </cell>
          <cell r="AS39">
            <v>18</v>
          </cell>
          <cell r="AT39">
            <v>27</v>
          </cell>
          <cell r="AU39">
            <v>17</v>
          </cell>
          <cell r="AV39">
            <v>23</v>
          </cell>
          <cell r="AW39">
            <v>0</v>
          </cell>
          <cell r="AX39">
            <v>0</v>
          </cell>
          <cell r="AY39">
            <v>0</v>
          </cell>
          <cell r="AZ39">
            <v>0</v>
          </cell>
          <cell r="BA39">
            <v>0</v>
          </cell>
          <cell r="BB39">
            <v>0</v>
          </cell>
          <cell r="BC39">
            <v>0</v>
          </cell>
          <cell r="BD39">
            <v>0</v>
          </cell>
          <cell r="BE39">
            <v>0</v>
          </cell>
        </row>
        <row r="40">
          <cell r="AB40">
            <v>0</v>
          </cell>
          <cell r="AC40">
            <v>0</v>
          </cell>
          <cell r="AD40">
            <v>0</v>
          </cell>
          <cell r="AE40">
            <v>0</v>
          </cell>
          <cell r="AF40">
            <v>0</v>
          </cell>
          <cell r="AG40">
            <v>0</v>
          </cell>
          <cell r="AH40">
            <v>10</v>
          </cell>
          <cell r="AI40">
            <v>0</v>
          </cell>
          <cell r="AJ40">
            <v>0</v>
          </cell>
          <cell r="AK40">
            <v>0</v>
          </cell>
          <cell r="AL40">
            <v>0</v>
          </cell>
          <cell r="AM40">
            <v>0</v>
          </cell>
          <cell r="AN40">
            <v>0</v>
          </cell>
          <cell r="AO40">
            <v>0</v>
          </cell>
          <cell r="AP40">
            <v>0</v>
          </cell>
          <cell r="AQ40">
            <v>0</v>
          </cell>
          <cell r="AR40">
            <v>0</v>
          </cell>
          <cell r="AS40">
            <v>0</v>
          </cell>
          <cell r="AT40">
            <v>0</v>
          </cell>
          <cell r="AU40">
            <v>10</v>
          </cell>
          <cell r="AV40">
            <v>0</v>
          </cell>
          <cell r="AW40">
            <v>0</v>
          </cell>
          <cell r="AX40">
            <v>0</v>
          </cell>
          <cell r="AY40">
            <v>0</v>
          </cell>
          <cell r="AZ40">
            <v>0</v>
          </cell>
          <cell r="BA40">
            <v>0</v>
          </cell>
          <cell r="BB40">
            <v>0</v>
          </cell>
          <cell r="BC40">
            <v>0</v>
          </cell>
          <cell r="BD40">
            <v>0</v>
          </cell>
          <cell r="BE40">
            <v>0</v>
          </cell>
        </row>
        <row r="41">
          <cell r="AB41">
            <v>0</v>
          </cell>
          <cell r="AC41">
            <v>0</v>
          </cell>
          <cell r="AD41">
            <v>0</v>
          </cell>
          <cell r="AE41">
            <v>0</v>
          </cell>
          <cell r="AF41">
            <v>0</v>
          </cell>
          <cell r="AG41">
            <v>0</v>
          </cell>
          <cell r="AH41">
            <v>0</v>
          </cell>
          <cell r="AI41">
            <v>0</v>
          </cell>
          <cell r="AJ41">
            <v>0</v>
          </cell>
          <cell r="AK41">
            <v>0</v>
          </cell>
          <cell r="AL41">
            <v>0</v>
          </cell>
          <cell r="AM41">
            <v>10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row>
        <row r="42">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row>
        <row r="43">
          <cell r="AB43">
            <v>10</v>
          </cell>
          <cell r="AC43">
            <v>13</v>
          </cell>
          <cell r="AD43">
            <v>14</v>
          </cell>
          <cell r="AE43">
            <v>15</v>
          </cell>
          <cell r="AF43">
            <v>6</v>
          </cell>
          <cell r="AG43">
            <v>7</v>
          </cell>
          <cell r="AH43">
            <v>10</v>
          </cell>
          <cell r="AI43">
            <v>11</v>
          </cell>
          <cell r="AJ43">
            <v>14</v>
          </cell>
          <cell r="AK43">
            <v>13</v>
          </cell>
          <cell r="AL43">
            <v>11</v>
          </cell>
          <cell r="AM43">
            <v>11</v>
          </cell>
          <cell r="AN43">
            <v>14</v>
          </cell>
          <cell r="AO43">
            <v>16</v>
          </cell>
          <cell r="AP43">
            <v>10</v>
          </cell>
          <cell r="AQ43">
            <v>15</v>
          </cell>
          <cell r="AR43">
            <v>16</v>
          </cell>
          <cell r="AS43">
            <v>9</v>
          </cell>
          <cell r="AT43">
            <v>16</v>
          </cell>
          <cell r="AU43">
            <v>14</v>
          </cell>
          <cell r="AV43">
            <v>10</v>
          </cell>
          <cell r="AW43">
            <v>0</v>
          </cell>
          <cell r="AX43">
            <v>0</v>
          </cell>
          <cell r="AY43">
            <v>0</v>
          </cell>
          <cell r="AZ43">
            <v>0</v>
          </cell>
          <cell r="BA43">
            <v>0</v>
          </cell>
          <cell r="BB43">
            <v>0</v>
          </cell>
          <cell r="BC43">
            <v>0</v>
          </cell>
          <cell r="BD43">
            <v>0</v>
          </cell>
          <cell r="BE43">
            <v>0</v>
          </cell>
        </row>
        <row r="44">
          <cell r="AB44">
            <v>10</v>
          </cell>
          <cell r="AC44">
            <v>10</v>
          </cell>
          <cell r="AD44">
            <v>10</v>
          </cell>
          <cell r="AE44">
            <v>10</v>
          </cell>
          <cell r="AF44">
            <v>10</v>
          </cell>
          <cell r="AG44">
            <v>15</v>
          </cell>
          <cell r="AH44">
            <v>15</v>
          </cell>
          <cell r="AI44">
            <v>10</v>
          </cell>
          <cell r="AJ44">
            <v>10</v>
          </cell>
          <cell r="AK44">
            <v>10</v>
          </cell>
          <cell r="AL44">
            <v>10</v>
          </cell>
          <cell r="AM44">
            <v>17</v>
          </cell>
          <cell r="AN44">
            <v>13</v>
          </cell>
          <cell r="AO44">
            <v>11</v>
          </cell>
          <cell r="AP44">
            <v>19</v>
          </cell>
          <cell r="AQ44">
            <v>10</v>
          </cell>
          <cell r="AR44">
            <v>10</v>
          </cell>
          <cell r="AS44">
            <v>18</v>
          </cell>
          <cell r="AT44">
            <v>12</v>
          </cell>
          <cell r="AU44">
            <v>14</v>
          </cell>
          <cell r="AV44">
            <v>12</v>
          </cell>
          <cell r="AW44">
            <v>0</v>
          </cell>
          <cell r="AX44">
            <v>0</v>
          </cell>
          <cell r="AY44">
            <v>0</v>
          </cell>
          <cell r="AZ44">
            <v>0</v>
          </cell>
          <cell r="BA44">
            <v>0</v>
          </cell>
          <cell r="BB44">
            <v>0</v>
          </cell>
          <cell r="BC44">
            <v>0</v>
          </cell>
          <cell r="BD44">
            <v>0</v>
          </cell>
          <cell r="BE44">
            <v>0</v>
          </cell>
        </row>
        <row r="45">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row>
        <row r="46">
          <cell r="AB46">
            <v>10</v>
          </cell>
          <cell r="AC46">
            <v>13</v>
          </cell>
          <cell r="AD46">
            <v>14</v>
          </cell>
          <cell r="AE46">
            <v>15</v>
          </cell>
          <cell r="AF46">
            <v>6</v>
          </cell>
          <cell r="AG46">
            <v>7</v>
          </cell>
          <cell r="AH46">
            <v>10</v>
          </cell>
          <cell r="AI46">
            <v>11</v>
          </cell>
          <cell r="AJ46">
            <v>14</v>
          </cell>
          <cell r="AK46">
            <v>13</v>
          </cell>
          <cell r="AL46">
            <v>11</v>
          </cell>
          <cell r="AM46">
            <v>11</v>
          </cell>
          <cell r="AN46">
            <v>14</v>
          </cell>
          <cell r="AO46">
            <v>16</v>
          </cell>
          <cell r="AP46">
            <v>10</v>
          </cell>
          <cell r="AQ46">
            <v>15</v>
          </cell>
          <cell r="AR46">
            <v>16</v>
          </cell>
          <cell r="AS46">
            <v>9</v>
          </cell>
          <cell r="AT46">
            <v>16</v>
          </cell>
          <cell r="AU46">
            <v>14</v>
          </cell>
          <cell r="AV46">
            <v>10</v>
          </cell>
          <cell r="AW46">
            <v>0</v>
          </cell>
          <cell r="AX46">
            <v>0</v>
          </cell>
          <cell r="AY46">
            <v>0</v>
          </cell>
          <cell r="AZ46">
            <v>0</v>
          </cell>
          <cell r="BA46">
            <v>0</v>
          </cell>
          <cell r="BB46">
            <v>0</v>
          </cell>
          <cell r="BC46">
            <v>0</v>
          </cell>
          <cell r="BD46">
            <v>0</v>
          </cell>
          <cell r="BE46">
            <v>0</v>
          </cell>
        </row>
        <row r="47">
          <cell r="AB47">
            <v>10</v>
          </cell>
          <cell r="AC47">
            <v>10</v>
          </cell>
          <cell r="AD47">
            <v>10</v>
          </cell>
          <cell r="AE47">
            <v>10</v>
          </cell>
          <cell r="AF47">
            <v>10</v>
          </cell>
          <cell r="AG47">
            <v>15</v>
          </cell>
          <cell r="AH47">
            <v>15</v>
          </cell>
          <cell r="AI47">
            <v>10</v>
          </cell>
          <cell r="AJ47">
            <v>10</v>
          </cell>
          <cell r="AK47">
            <v>10</v>
          </cell>
          <cell r="AL47">
            <v>10</v>
          </cell>
          <cell r="AM47">
            <v>17</v>
          </cell>
          <cell r="AN47">
            <v>13</v>
          </cell>
          <cell r="AO47">
            <v>11</v>
          </cell>
          <cell r="AP47">
            <v>19</v>
          </cell>
          <cell r="AQ47">
            <v>10</v>
          </cell>
          <cell r="AR47">
            <v>10</v>
          </cell>
          <cell r="AS47">
            <v>18</v>
          </cell>
          <cell r="AT47">
            <v>12</v>
          </cell>
          <cell r="AU47">
            <v>14</v>
          </cell>
          <cell r="AV47">
            <v>12</v>
          </cell>
          <cell r="AW47">
            <v>0</v>
          </cell>
          <cell r="AX47">
            <v>0</v>
          </cell>
          <cell r="AY47">
            <v>0</v>
          </cell>
          <cell r="AZ47">
            <v>0</v>
          </cell>
          <cell r="BA47">
            <v>0</v>
          </cell>
          <cell r="BB47">
            <v>0</v>
          </cell>
          <cell r="BC47">
            <v>0</v>
          </cell>
          <cell r="BD47">
            <v>0</v>
          </cell>
          <cell r="BE47">
            <v>0</v>
          </cell>
        </row>
        <row r="48">
          <cell r="AB48">
            <v>45</v>
          </cell>
          <cell r="AC48">
            <v>36</v>
          </cell>
          <cell r="AD48">
            <v>37</v>
          </cell>
          <cell r="AE48">
            <v>56</v>
          </cell>
          <cell r="AF48">
            <v>33</v>
          </cell>
          <cell r="AG48">
            <v>32</v>
          </cell>
          <cell r="AH48">
            <v>49</v>
          </cell>
          <cell r="AI48">
            <v>48</v>
          </cell>
          <cell r="AJ48">
            <v>38</v>
          </cell>
          <cell r="AK48">
            <v>38</v>
          </cell>
          <cell r="AL48">
            <v>32</v>
          </cell>
          <cell r="AM48">
            <v>54</v>
          </cell>
          <cell r="AN48">
            <v>52</v>
          </cell>
          <cell r="AO48">
            <v>48</v>
          </cell>
          <cell r="AP48">
            <v>58</v>
          </cell>
          <cell r="AQ48">
            <v>54</v>
          </cell>
          <cell r="AR48">
            <v>38</v>
          </cell>
          <cell r="AS48">
            <v>52</v>
          </cell>
          <cell r="AT48">
            <v>58</v>
          </cell>
          <cell r="AU48">
            <v>28</v>
          </cell>
          <cell r="AV48">
            <v>34</v>
          </cell>
          <cell r="AW48">
            <v>0</v>
          </cell>
          <cell r="AX48">
            <v>0</v>
          </cell>
          <cell r="AY48">
            <v>0</v>
          </cell>
          <cell r="AZ48">
            <v>0</v>
          </cell>
          <cell r="BA48">
            <v>0</v>
          </cell>
          <cell r="BB48">
            <v>0</v>
          </cell>
          <cell r="BC48">
            <v>0</v>
          </cell>
          <cell r="BD48">
            <v>0</v>
          </cell>
          <cell r="BE48">
            <v>0</v>
          </cell>
        </row>
        <row r="49">
          <cell r="AB49">
            <v>0</v>
          </cell>
          <cell r="AC49">
            <v>10</v>
          </cell>
          <cell r="AD49">
            <v>8</v>
          </cell>
          <cell r="AE49">
            <v>2</v>
          </cell>
          <cell r="AF49">
            <v>10</v>
          </cell>
          <cell r="AG49">
            <v>10</v>
          </cell>
          <cell r="AH49">
            <v>0</v>
          </cell>
          <cell r="AI49">
            <v>0</v>
          </cell>
          <cell r="AJ49">
            <v>10</v>
          </cell>
          <cell r="AK49">
            <v>0</v>
          </cell>
          <cell r="AL49">
            <v>0</v>
          </cell>
          <cell r="AM49">
            <v>10</v>
          </cell>
          <cell r="AN49">
            <v>10</v>
          </cell>
          <cell r="AO49">
            <v>10</v>
          </cell>
          <cell r="AP49">
            <v>0</v>
          </cell>
          <cell r="AQ49">
            <v>0</v>
          </cell>
          <cell r="AR49">
            <v>0</v>
          </cell>
          <cell r="AS49">
            <v>10</v>
          </cell>
          <cell r="AT49">
            <v>0</v>
          </cell>
          <cell r="AU49">
            <v>10</v>
          </cell>
          <cell r="AV49">
            <v>10</v>
          </cell>
          <cell r="AW49">
            <v>0</v>
          </cell>
          <cell r="AX49">
            <v>0</v>
          </cell>
          <cell r="AY49">
            <v>0</v>
          </cell>
          <cell r="AZ49">
            <v>0</v>
          </cell>
          <cell r="BA49">
            <v>0</v>
          </cell>
          <cell r="BB49">
            <v>0</v>
          </cell>
          <cell r="BC49">
            <v>0</v>
          </cell>
          <cell r="BD49">
            <v>0</v>
          </cell>
          <cell r="BE49">
            <v>0</v>
          </cell>
        </row>
        <row r="50">
          <cell r="AB50">
            <v>10</v>
          </cell>
          <cell r="AC50">
            <v>10</v>
          </cell>
          <cell r="AD50">
            <v>10</v>
          </cell>
          <cell r="AE50">
            <v>10</v>
          </cell>
          <cell r="AF50">
            <v>0</v>
          </cell>
          <cell r="AG50">
            <v>10</v>
          </cell>
          <cell r="AH50">
            <v>16</v>
          </cell>
          <cell r="AI50">
            <v>4</v>
          </cell>
          <cell r="AJ50">
            <v>10</v>
          </cell>
          <cell r="AK50">
            <v>20</v>
          </cell>
          <cell r="AL50">
            <v>10</v>
          </cell>
          <cell r="AM50">
            <v>4</v>
          </cell>
          <cell r="AN50">
            <v>6</v>
          </cell>
          <cell r="AO50">
            <v>10</v>
          </cell>
          <cell r="AP50">
            <v>10</v>
          </cell>
          <cell r="AQ50">
            <v>10</v>
          </cell>
          <cell r="AR50">
            <v>14</v>
          </cell>
          <cell r="AS50">
            <v>6</v>
          </cell>
          <cell r="AT50">
            <v>10</v>
          </cell>
          <cell r="AU50">
            <v>20</v>
          </cell>
          <cell r="AV50">
            <v>20</v>
          </cell>
          <cell r="AW50">
            <v>0</v>
          </cell>
          <cell r="AX50">
            <v>0</v>
          </cell>
          <cell r="AY50">
            <v>0</v>
          </cell>
          <cell r="AZ50">
            <v>0</v>
          </cell>
          <cell r="BA50">
            <v>0</v>
          </cell>
          <cell r="BB50">
            <v>0</v>
          </cell>
          <cell r="BC50">
            <v>0</v>
          </cell>
          <cell r="BD50">
            <v>0</v>
          </cell>
          <cell r="BE50">
            <v>0</v>
          </cell>
        </row>
        <row r="51">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row>
        <row r="52">
          <cell r="AB52">
            <v>45</v>
          </cell>
          <cell r="AC52">
            <v>36</v>
          </cell>
          <cell r="AD52">
            <v>37</v>
          </cell>
          <cell r="AE52">
            <v>56</v>
          </cell>
          <cell r="AF52">
            <v>33</v>
          </cell>
          <cell r="AG52">
            <v>32</v>
          </cell>
          <cell r="AH52">
            <v>49</v>
          </cell>
          <cell r="AI52">
            <v>48</v>
          </cell>
          <cell r="AJ52">
            <v>38</v>
          </cell>
          <cell r="AK52">
            <v>38</v>
          </cell>
          <cell r="AL52">
            <v>32</v>
          </cell>
          <cell r="AM52">
            <v>54</v>
          </cell>
          <cell r="AN52">
            <v>52</v>
          </cell>
          <cell r="AO52">
            <v>48</v>
          </cell>
          <cell r="AP52">
            <v>58</v>
          </cell>
          <cell r="AQ52">
            <v>54</v>
          </cell>
          <cell r="AR52">
            <v>38</v>
          </cell>
          <cell r="AS52">
            <v>52</v>
          </cell>
          <cell r="AT52">
            <v>58</v>
          </cell>
          <cell r="AU52">
            <v>28</v>
          </cell>
          <cell r="AV52">
            <v>34</v>
          </cell>
          <cell r="AW52">
            <v>0</v>
          </cell>
          <cell r="AX52">
            <v>0</v>
          </cell>
          <cell r="AY52">
            <v>0</v>
          </cell>
          <cell r="AZ52">
            <v>0</v>
          </cell>
          <cell r="BA52">
            <v>0</v>
          </cell>
          <cell r="BB52">
            <v>0</v>
          </cell>
          <cell r="BC52">
            <v>0</v>
          </cell>
          <cell r="BD52">
            <v>0</v>
          </cell>
          <cell r="BE52">
            <v>0</v>
          </cell>
        </row>
        <row r="53">
          <cell r="AB53">
            <v>0</v>
          </cell>
          <cell r="AC53">
            <v>10</v>
          </cell>
          <cell r="AD53">
            <v>8</v>
          </cell>
          <cell r="AE53">
            <v>2</v>
          </cell>
          <cell r="AF53">
            <v>10</v>
          </cell>
          <cell r="AG53">
            <v>10</v>
          </cell>
          <cell r="AH53">
            <v>0</v>
          </cell>
          <cell r="AI53">
            <v>0</v>
          </cell>
          <cell r="AJ53">
            <v>10</v>
          </cell>
          <cell r="AK53">
            <v>0</v>
          </cell>
          <cell r="AL53">
            <v>0</v>
          </cell>
          <cell r="AM53">
            <v>10</v>
          </cell>
          <cell r="AN53">
            <v>10</v>
          </cell>
          <cell r="AO53">
            <v>10</v>
          </cell>
          <cell r="AP53">
            <v>0</v>
          </cell>
          <cell r="AQ53">
            <v>0</v>
          </cell>
          <cell r="AR53">
            <v>0</v>
          </cell>
          <cell r="AS53">
            <v>10</v>
          </cell>
          <cell r="AT53">
            <v>0</v>
          </cell>
          <cell r="AU53">
            <v>10</v>
          </cell>
          <cell r="AV53">
            <v>10</v>
          </cell>
          <cell r="AW53">
            <v>0</v>
          </cell>
          <cell r="AX53">
            <v>0</v>
          </cell>
          <cell r="AY53">
            <v>0</v>
          </cell>
          <cell r="AZ53">
            <v>0</v>
          </cell>
          <cell r="BA53">
            <v>0</v>
          </cell>
          <cell r="BB53">
            <v>0</v>
          </cell>
          <cell r="BC53">
            <v>0</v>
          </cell>
          <cell r="BD53">
            <v>0</v>
          </cell>
          <cell r="BE53">
            <v>0</v>
          </cell>
        </row>
        <row r="54">
          <cell r="AB54">
            <v>10</v>
          </cell>
          <cell r="AC54">
            <v>10</v>
          </cell>
          <cell r="AD54">
            <v>10</v>
          </cell>
          <cell r="AE54">
            <v>10</v>
          </cell>
          <cell r="AF54">
            <v>0</v>
          </cell>
          <cell r="AG54">
            <v>10</v>
          </cell>
          <cell r="AH54">
            <v>16</v>
          </cell>
          <cell r="AI54">
            <v>4</v>
          </cell>
          <cell r="AJ54">
            <v>10</v>
          </cell>
          <cell r="AK54">
            <v>20</v>
          </cell>
          <cell r="AL54">
            <v>10</v>
          </cell>
          <cell r="AM54">
            <v>4</v>
          </cell>
          <cell r="AN54">
            <v>6</v>
          </cell>
          <cell r="AO54">
            <v>10</v>
          </cell>
          <cell r="AP54">
            <v>10</v>
          </cell>
          <cell r="AQ54">
            <v>10</v>
          </cell>
          <cell r="AR54">
            <v>14</v>
          </cell>
          <cell r="AS54">
            <v>6</v>
          </cell>
          <cell r="AT54">
            <v>10</v>
          </cell>
          <cell r="AU54">
            <v>20</v>
          </cell>
          <cell r="AV54">
            <v>20</v>
          </cell>
          <cell r="AW54">
            <v>0</v>
          </cell>
          <cell r="AX54">
            <v>0</v>
          </cell>
          <cell r="AY54">
            <v>0</v>
          </cell>
          <cell r="AZ54">
            <v>0</v>
          </cell>
          <cell r="BA54">
            <v>0</v>
          </cell>
          <cell r="BB54">
            <v>0</v>
          </cell>
          <cell r="BC54">
            <v>0</v>
          </cell>
          <cell r="BD54">
            <v>0</v>
          </cell>
          <cell r="BE54">
            <v>0</v>
          </cell>
        </row>
        <row r="55">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row>
        <row r="56">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row>
        <row r="57">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row>
        <row r="58">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row>
        <row r="59">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row>
        <row r="60">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row>
        <row r="61">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row>
        <row r="62">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row>
        <row r="63">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row>
        <row r="64">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row>
        <row r="65">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row>
        <row r="66">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row>
        <row r="67">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row>
        <row r="68">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row>
        <row r="69">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row>
        <row r="70">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row>
        <row r="71">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row>
        <row r="158">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row>
        <row r="159">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row>
      </sheetData>
      <sheetData sheetId="14"/>
      <sheetData sheetId="15"/>
      <sheetData sheetId="16"/>
      <sheetData sheetId="17"/>
      <sheetData sheetId="18"/>
      <sheetData sheetId="19"/>
      <sheetData sheetId="20"/>
      <sheetData sheetId="21">
        <row r="9">
          <cell r="AE9" t="str">
            <v>HLV</v>
          </cell>
          <cell r="AF9" t="str">
            <v>Daily</v>
          </cell>
          <cell r="AG9">
            <v>2.2691200459159013</v>
          </cell>
          <cell r="AH9">
            <v>3.2691200459159013</v>
          </cell>
        </row>
        <row r="10">
          <cell r="AE10" t="str">
            <v>HPC</v>
          </cell>
          <cell r="AF10" t="str">
            <v>Daily</v>
          </cell>
          <cell r="AG10">
            <v>1.9737987129792753</v>
          </cell>
          <cell r="AH10">
            <v>2.9737987129792751</v>
          </cell>
        </row>
        <row r="11">
          <cell r="AE11" t="str">
            <v>EMTSC</v>
          </cell>
          <cell r="AF11" t="str">
            <v>Daily</v>
          </cell>
          <cell r="AG11">
            <v>1.636908151980466</v>
          </cell>
          <cell r="AH11">
            <v>3.636908151980466</v>
          </cell>
        </row>
        <row r="12">
          <cell r="AE12" t="str">
            <v>IVC</v>
          </cell>
          <cell r="AF12" t="str">
            <v>Daily</v>
          </cell>
          <cell r="AG12">
            <v>2.2112658361469784</v>
          </cell>
          <cell r="AH12">
            <v>4.2112658361469784</v>
          </cell>
        </row>
        <row r="13">
          <cell r="AE13" t="str">
            <v>DMVN</v>
          </cell>
          <cell r="AF13" t="str">
            <v>Daily</v>
          </cell>
          <cell r="AG13">
            <v>2.1862658361469789</v>
          </cell>
          <cell r="AH13">
            <v>4.1862658361469789</v>
          </cell>
        </row>
        <row r="14">
          <cell r="AE14" t="str">
            <v>DMVN1</v>
          </cell>
          <cell r="AF14" t="str">
            <v>Daily</v>
          </cell>
          <cell r="AG14">
            <v>2.1862658361469789</v>
          </cell>
          <cell r="AH14">
            <v>4.1862658361469789</v>
          </cell>
        </row>
        <row r="15">
          <cell r="AE15" t="str">
            <v>HVL</v>
          </cell>
          <cell r="AF15" t="str">
            <v>Daily</v>
          </cell>
          <cell r="AG15">
            <v>2.3487987129792751</v>
          </cell>
          <cell r="AH15">
            <v>3.3487987129792751</v>
          </cell>
        </row>
        <row r="16">
          <cell r="AE16" t="str">
            <v>OM</v>
          </cell>
          <cell r="AF16" t="str">
            <v>Daily</v>
          </cell>
          <cell r="AG16">
            <v>2.1444432055650484</v>
          </cell>
          <cell r="AH16">
            <v>3.1444432055650484</v>
          </cell>
        </row>
        <row r="17">
          <cell r="AE17" t="str">
            <v>NCI</v>
          </cell>
          <cell r="AF17" t="str">
            <v>Daily</v>
          </cell>
          <cell r="AG17">
            <v>4.5294432055650482</v>
          </cell>
          <cell r="AH17">
            <v>30.529443205565048</v>
          </cell>
        </row>
        <row r="18">
          <cell r="AE18" t="str">
            <v>LOG-THAI</v>
          </cell>
          <cell r="AF18" t="str">
            <v>Weekly</v>
          </cell>
          <cell r="AG18">
            <v>10.362870045915901</v>
          </cell>
          <cell r="AH18">
            <v>17.362870045915901</v>
          </cell>
        </row>
        <row r="19">
          <cell r="AE19" t="str">
            <v>KMV</v>
          </cell>
          <cell r="AF19" t="str">
            <v>Daily</v>
          </cell>
          <cell r="AG19">
            <v>4.2691200459159013</v>
          </cell>
          <cell r="AH19">
            <v>5.2691200459159013</v>
          </cell>
        </row>
        <row r="20">
          <cell r="AE20" t="str">
            <v>EKV</v>
          </cell>
          <cell r="AF20" t="str">
            <v>4 time/w</v>
          </cell>
          <cell r="AG20">
            <v>1.5775331519804661</v>
          </cell>
          <cell r="AH20">
            <v>1.8275331519804661</v>
          </cell>
        </row>
        <row r="21">
          <cell r="AE21" t="str">
            <v>GS</v>
          </cell>
          <cell r="AF21" t="str">
            <v>Daily</v>
          </cell>
          <cell r="AG21">
            <v>1.90829497622241</v>
          </cell>
          <cell r="AH21">
            <v>2.9082949762224102</v>
          </cell>
        </row>
        <row r="22">
          <cell r="AE22" t="str">
            <v>BSTVN</v>
          </cell>
          <cell r="AF22" t="str">
            <v>Daily</v>
          </cell>
          <cell r="AG22">
            <v>1.2551744272537935</v>
          </cell>
          <cell r="AH22">
            <v>1.7551744272537935</v>
          </cell>
        </row>
        <row r="23">
          <cell r="AE23" t="str">
            <v>UMG</v>
          </cell>
          <cell r="AF23" t="str">
            <v>Daily</v>
          </cell>
          <cell r="AG23">
            <v>1.4920494272537934</v>
          </cell>
          <cell r="AH23">
            <v>2.4920494272537934</v>
          </cell>
        </row>
        <row r="24">
          <cell r="AE24" t="str">
            <v>YKVN</v>
          </cell>
          <cell r="AF24" t="str">
            <v>Daily</v>
          </cell>
          <cell r="AG24">
            <v>2.6953036670633743</v>
          </cell>
          <cell r="AH24">
            <v>3.6953036670633743</v>
          </cell>
        </row>
        <row r="25">
          <cell r="AE25" t="str">
            <v>SRKHV</v>
          </cell>
          <cell r="AF25" t="str">
            <v>Daily</v>
          </cell>
          <cell r="AG25">
            <v>2.0953036670633738</v>
          </cell>
          <cell r="AH25">
            <v>3.0953036670633738</v>
          </cell>
        </row>
        <row r="26">
          <cell r="AE26" t="str">
            <v>VTC</v>
          </cell>
          <cell r="AF26" t="str">
            <v>Daily</v>
          </cell>
          <cell r="AG26">
            <v>3.6056084542446225</v>
          </cell>
          <cell r="AH26">
            <v>9.6056084542446225</v>
          </cell>
        </row>
        <row r="27">
          <cell r="AE27" t="str">
            <v>TSVN</v>
          </cell>
          <cell r="AF27" t="str">
            <v>Daily</v>
          </cell>
          <cell r="AG27">
            <v>5.0982500267290938</v>
          </cell>
          <cell r="AH27">
            <v>6.0982500267290938</v>
          </cell>
        </row>
        <row r="28">
          <cell r="AE28" t="str">
            <v>TTVN</v>
          </cell>
          <cell r="AF28">
            <v>26</v>
          </cell>
          <cell r="AG28">
            <v>4.5294432055650482</v>
          </cell>
          <cell r="AH28">
            <v>30.529443205565048</v>
          </cell>
        </row>
        <row r="29">
          <cell r="AE29">
            <v>0</v>
          </cell>
          <cell r="AF29">
            <v>0</v>
          </cell>
          <cell r="AG29">
            <v>0</v>
          </cell>
          <cell r="AH29">
            <v>0</v>
          </cell>
        </row>
        <row r="30">
          <cell r="AE30">
            <v>0</v>
          </cell>
          <cell r="AF30">
            <v>0</v>
          </cell>
          <cell r="AG30">
            <v>0</v>
          </cell>
          <cell r="AH30">
            <v>0</v>
          </cell>
        </row>
        <row r="32">
          <cell r="AE32">
            <v>0</v>
          </cell>
        </row>
        <row r="34">
          <cell r="AE34">
            <v>0</v>
          </cell>
          <cell r="AF34" t="str">
            <v>MIN MAX STOCK</v>
          </cell>
          <cell r="AG34">
            <v>0</v>
          </cell>
          <cell r="AH34">
            <v>0</v>
          </cell>
        </row>
        <row r="35">
          <cell r="AE35">
            <v>0</v>
          </cell>
          <cell r="AF35">
            <v>0</v>
          </cell>
          <cell r="AG35">
            <v>0</v>
          </cell>
          <cell r="AH35">
            <v>0</v>
          </cell>
        </row>
        <row r="36">
          <cell r="AE36" t="str">
            <v>SUPPLIER</v>
          </cell>
          <cell r="AF36" t="str">
            <v>PATTERN</v>
          </cell>
          <cell r="AG36" t="str">
            <v>MIN STOCK</v>
          </cell>
          <cell r="AH36" t="str">
            <v>MAX STOCK</v>
          </cell>
        </row>
        <row r="38">
          <cell r="AE38" t="str">
            <v>SHWS</v>
          </cell>
          <cell r="AF38" t="str">
            <v>3time/day</v>
          </cell>
          <cell r="AG38">
            <v>0.26</v>
          </cell>
          <cell r="AH38">
            <v>0.56000000000000005</v>
          </cell>
        </row>
        <row r="39">
          <cell r="AE39" t="str">
            <v>YHV</v>
          </cell>
          <cell r="AF39" t="str">
            <v>3time/day</v>
          </cell>
          <cell r="AG39">
            <v>0.26</v>
          </cell>
          <cell r="AH39">
            <v>0.56000000000000005</v>
          </cell>
        </row>
        <row r="40">
          <cell r="AE40" t="str">
            <v>VPIC</v>
          </cell>
          <cell r="AF40" t="str">
            <v>Daily</v>
          </cell>
          <cell r="AG40">
            <v>0.26</v>
          </cell>
          <cell r="AH40">
            <v>1.26</v>
          </cell>
        </row>
        <row r="41">
          <cell r="AE41" t="str">
            <v>SASH</v>
          </cell>
          <cell r="AF41" t="str">
            <v>Twice/day</v>
          </cell>
          <cell r="AG41">
            <v>0.20750000000000002</v>
          </cell>
          <cell r="AH41">
            <v>0.70750000000000002</v>
          </cell>
        </row>
        <row r="42">
          <cell r="AE42" t="str">
            <v>TBHN</v>
          </cell>
          <cell r="AF42" t="str">
            <v>24time/day</v>
          </cell>
          <cell r="AG42">
            <v>0.13541666666666666</v>
          </cell>
          <cell r="AH42">
            <v>0.17708333333333331</v>
          </cell>
        </row>
        <row r="43">
          <cell r="AE43">
            <v>0</v>
          </cell>
          <cell r="AF43">
            <v>0</v>
          </cell>
          <cell r="AG43">
            <v>0</v>
          </cell>
          <cell r="AH43">
            <v>0</v>
          </cell>
        </row>
      </sheetData>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4.v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5.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6" Type="http://schemas.openxmlformats.org/officeDocument/2006/relationships/comments" Target="../comments1.xml"/><Relationship Id="rId5" Type="http://schemas.openxmlformats.org/officeDocument/2006/relationships/vmlDrawing" Target="../drawings/vmlDrawing6.v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7.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8.v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9.v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0.vm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1.v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2.vm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3.vm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4.vm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5.vm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6.vm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7.vm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5" Type="http://schemas.openxmlformats.org/officeDocument/2006/relationships/vmlDrawing" Target="../drawings/vmlDrawing18.vml"/><Relationship Id="rId4"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1" Type="http://schemas.openxmlformats.org/officeDocument/2006/relationships/hyperlink" Target="http://ebs.toyotavn.com.vn:8000/OA_HTML/OA.jsp?OAFunc=OAHOMEPAGE&amp;akRegionApplicationId=0&amp;navRespId=20634&amp;navRespAppId=401&amp;navSecGrpId=0&amp;transactionid=1330402827&amp;oapc=2&amp;oas=D4zRHwEYAOLUz7ePXQgrkA.." TargetMode="External"/><Relationship Id="rId4"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ctrlProp" Target="../ctrlProps/ctrlProp7.xml"/><Relationship Id="rId2" Type="http://schemas.openxmlformats.org/officeDocument/2006/relationships/drawing" Target="../drawings/drawing28.xml"/><Relationship Id="rId1" Type="http://schemas.openxmlformats.org/officeDocument/2006/relationships/printerSettings" Target="../printerSettings/printerSettings30.bin"/><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1.xml.rels><?xml version="1.0" encoding="UTF-8" standalone="yes"?>
<Relationships xmlns="http://schemas.openxmlformats.org/package/2006/relationships"><Relationship Id="rId117" Type="http://schemas.openxmlformats.org/officeDocument/2006/relationships/hyperlink" Target="javascript:launchForm('http://ebs.toyotavn.com.vn:8000/OA_HTML/RF.jsp?function_id=1166&amp;resp_id=20634&amp;resp_appl_id=401&amp;security_group_id=0&amp;lang_code=US&amp;oas=Tq18f-Tf5Dxpd8ehwSvvfA..')" TargetMode="External"/><Relationship Id="rId21" Type="http://schemas.openxmlformats.org/officeDocument/2006/relationships/hyperlink" Target="javascript:launchForm('http://ebs.toyotavn.com.vn:8000/OA_HTML/RF.jsp?function_id=946&amp;resp_id=20634&amp;resp_appl_id=401&amp;security_group_id=0&amp;lang_code=US&amp;oas=riXWk1HzXU8bJd1UiiEHSA..')" TargetMode="External"/><Relationship Id="rId42" Type="http://schemas.openxmlformats.org/officeDocument/2006/relationships/hyperlink" Target="javascript:launchForm('http://ebs.toyotavn.com.vn:8000/OA_HTML/RF.jsp?function_id=5557&amp;resp_id=20634&amp;resp_appl_id=401&amp;security_group_id=0&amp;lang_code=US&amp;oas=-KgqGTDPWMoEb7VuEtjQqQ..')" TargetMode="External"/><Relationship Id="rId63" Type="http://schemas.openxmlformats.org/officeDocument/2006/relationships/hyperlink" Target="javascript:launchForm('http://ebs.toyotavn.com.vn:8000/OA_HTML/RF.jsp?function_id=1312&amp;resp_id=20634&amp;resp_appl_id=401&amp;security_group_id=0&amp;lang_code=US&amp;oas=on2yFeIcKtq5WGxpN6JtpA..')" TargetMode="External"/><Relationship Id="rId84" Type="http://schemas.openxmlformats.org/officeDocument/2006/relationships/hyperlink" Target="javascript:launchForm('http://ebs.toyotavn.com.vn:8000/OA_HTML/RF.jsp?function_id=1180&amp;resp_id=20634&amp;resp_appl_id=401&amp;security_group_id=0&amp;lang_code=US&amp;oas=GMpaIFTos6U0vR7Fp1YurA..')" TargetMode="External"/><Relationship Id="rId138" Type="http://schemas.openxmlformats.org/officeDocument/2006/relationships/hyperlink" Target="javascript:launchForm('http://ebs.toyotavn.com.vn:8000/OA_HTML/RF.jsp?function_id=1502&amp;resp_id=20634&amp;resp_appl_id=401&amp;security_group_id=0&amp;lang_code=US&amp;oas=nkEhrh0Jq3VWxcncrkB6LQ..')" TargetMode="External"/><Relationship Id="rId159" Type="http://schemas.openxmlformats.org/officeDocument/2006/relationships/hyperlink" Target="javascript:launchForm('http://ebs.toyotavn.com.vn:8000/OA_HTML/RF.jsp?function_id=2265&amp;resp_id=20634&amp;resp_appl_id=401&amp;security_group_id=0&amp;lang_code=US&amp;oas=Yt1bYwge_b1FQUSOsRFhbA..')" TargetMode="External"/><Relationship Id="rId170" Type="http://schemas.openxmlformats.org/officeDocument/2006/relationships/hyperlink" Target="javascript:launchForm('http://ebs.toyotavn.com.vn:8000/OA_HTML/RF.jsp?function_id=944&amp;resp_id=20634&amp;resp_appl_id=401&amp;security_group_id=0&amp;lang_code=US&amp;oas=H_Poiur8cC1sc2mXEOAdKg..')" TargetMode="External"/><Relationship Id="rId191" Type="http://schemas.openxmlformats.org/officeDocument/2006/relationships/hyperlink" Target="javascript:launchForm('http://ebs.toyotavn.com.vn:8000/OA_HTML/RF.jsp?function_id=1008452&amp;resp_id=20634&amp;resp_appl_id=401&amp;security_group_id=0&amp;lang_code=US&amp;oas=OFOC1h47Px2IYh9dLXoOVg..')" TargetMode="External"/><Relationship Id="rId205" Type="http://schemas.openxmlformats.org/officeDocument/2006/relationships/hyperlink" Target="javascript:launchForm('http://ebs.toyotavn.com.vn:8000/OA_HTML/RF.jsp?function_id=63&amp;resp_id=20634&amp;resp_appl_id=401&amp;security_group_id=0&amp;lang_code=US&amp;oas=8kZ7GImlmf8G12geIQJllg..')" TargetMode="External"/><Relationship Id="rId226" Type="http://schemas.openxmlformats.org/officeDocument/2006/relationships/hyperlink" Target="javascript:launchForm('http://ebs.toyotavn.com.vn:8000/OA_HTML/RF.jsp?function_id=1008459&amp;resp_id=20634&amp;resp_appl_id=401&amp;security_group_id=0&amp;lang_code=US&amp;oas=NuNXw88GjSEEXfR5p3_1fA..')" TargetMode="External"/><Relationship Id="rId107" Type="http://schemas.openxmlformats.org/officeDocument/2006/relationships/hyperlink" Target="javascript:launchForm('http://ebs.toyotavn.com.vn:8000/OA_HTML/RF.jsp?function_id=1523&amp;resp_id=20634&amp;resp_appl_id=401&amp;security_group_id=0&amp;lang_code=US&amp;oas=XqcreaX2aWlTOlpHgslsEA..')" TargetMode="External"/><Relationship Id="rId11" Type="http://schemas.openxmlformats.org/officeDocument/2006/relationships/hyperlink" Target="javascript:launchForm('http://ebs.toyotavn.com.vn:8000/OA_HTML/RF.jsp?function_id=1018469&amp;resp_id=20634&amp;resp_appl_id=401&amp;security_group_id=0&amp;lang_code=US&amp;oas=QVaLzNkd9gwpe1tccR5xbA..')" TargetMode="External"/><Relationship Id="rId32" Type="http://schemas.openxmlformats.org/officeDocument/2006/relationships/hyperlink" Target="javascript:launchForm('http://ebs.toyotavn.com.vn:8000/OA_HTML/RF.jsp?function_id=1675&amp;resp_id=20634&amp;resp_appl_id=401&amp;security_group_id=0&amp;lang_code=US&amp;oas=wCG1npdhIX2-BNlDDtiuzw..')" TargetMode="External"/><Relationship Id="rId53" Type="http://schemas.openxmlformats.org/officeDocument/2006/relationships/hyperlink" Target="javascript:launchForm('http://ebs.toyotavn.com.vn:8000/OA_HTML/RF.jsp?function_id=1241&amp;resp_id=20634&amp;resp_appl_id=401&amp;security_group_id=0&amp;lang_code=US&amp;oas=BssErZiBH2Gw9X3FudvKCw..')" TargetMode="External"/><Relationship Id="rId74" Type="http://schemas.openxmlformats.org/officeDocument/2006/relationships/hyperlink" Target="javascript:launchForm('http://ebs.toyotavn.com.vn:8000/OA_HTML/RF.jsp?function_id=1099&amp;resp_id=20634&amp;resp_appl_id=401&amp;security_group_id=0&amp;lang_code=US&amp;oas=-sym8T5O-vm3LW1yxQtYuA..')" TargetMode="External"/><Relationship Id="rId128" Type="http://schemas.openxmlformats.org/officeDocument/2006/relationships/hyperlink" Target="javascript:launchForm('http://ebs.toyotavn.com.vn:8000/OA_HTML/RF.jsp?function_id=1476&amp;resp_id=20634&amp;resp_appl_id=401&amp;security_group_id=0&amp;lang_code=US&amp;oas=7xPAsMwjjso4GF9KFA9rfw..')" TargetMode="External"/><Relationship Id="rId149" Type="http://schemas.openxmlformats.org/officeDocument/2006/relationships/hyperlink" Target="javascript:launchForm('http://ebs.toyotavn.com.vn:8000/OA_HTML/RF.jsp?function_id=1008397&amp;resp_id=20634&amp;resp_appl_id=401&amp;security_group_id=0&amp;lang_code=US&amp;oas=diWqS3jfm9tUt4gwWoKBcQ..')" TargetMode="External"/><Relationship Id="rId5" Type="http://schemas.openxmlformats.org/officeDocument/2006/relationships/hyperlink" Target="javascript:launchForm('http://ebs.toyotavn.com.vn:8000/OA_HTML/RF.jsp?function_id=261&amp;resp_id=20634&amp;resp_appl_id=401&amp;security_group_id=0&amp;lang_code=US&amp;oas=AAKSu5xZaPTJDSevzkgIUw..')" TargetMode="External"/><Relationship Id="rId95" Type="http://schemas.openxmlformats.org/officeDocument/2006/relationships/hyperlink" Target="javascript:launchForm('http://ebs.toyotavn.com.vn:8000/OA_HTML/RF.jsp?function_id=1601&amp;resp_id=20634&amp;resp_appl_id=401&amp;security_group_id=0&amp;lang_code=US&amp;oas=16Qgk7dT0jvp4Lpyq5dUew..')" TargetMode="External"/><Relationship Id="rId160" Type="http://schemas.openxmlformats.org/officeDocument/2006/relationships/hyperlink" Target="javascript:launchForm('http://ebs.toyotavn.com.vn:8000/OA_HTML/RF.jsp?function_id=711&amp;resp_id=20634&amp;resp_appl_id=401&amp;security_group_id=0&amp;lang_code=US&amp;oas=1G-vZ1Vabaf2du4qRR2pVQ..')" TargetMode="External"/><Relationship Id="rId181" Type="http://schemas.openxmlformats.org/officeDocument/2006/relationships/hyperlink" Target="javascript:launchForm('http://ebs.toyotavn.com.vn:8000/OA_HTML/RF.jsp?function_id=318&amp;resp_id=20634&amp;resp_appl_id=401&amp;security_group_id=0&amp;lang_code=US&amp;oas=de7VCdFtpITa6ViHBdInLA..')" TargetMode="External"/><Relationship Id="rId216" Type="http://schemas.openxmlformats.org/officeDocument/2006/relationships/hyperlink" Target="javascript:launchForm('http://ebs.toyotavn.com.vn:8000/OA_HTML/RF.jsp?function_id=99&amp;resp_id=20634&amp;resp_appl_id=401&amp;security_group_id=0&amp;lang_code=US&amp;oas=HrrjEbozu2LuqbqPdsLXew..')" TargetMode="External"/><Relationship Id="rId237" Type="http://schemas.openxmlformats.org/officeDocument/2006/relationships/control" Target="../activeX/activeX5.xml"/><Relationship Id="rId22" Type="http://schemas.openxmlformats.org/officeDocument/2006/relationships/hyperlink" Target="javascript:launchForm('http://ebs.toyotavn.com.vn:8000/OA_HTML/RF.jsp?function_id=1946&amp;resp_id=20634&amp;resp_appl_id=401&amp;security_group_id=0&amp;lang_code=US&amp;oas=lYFYJn1ihZKRX-nGlAz_jg..')" TargetMode="External"/><Relationship Id="rId43" Type="http://schemas.openxmlformats.org/officeDocument/2006/relationships/hyperlink" Target="javascript:launchForm('http://ebs.toyotavn.com.vn:8000/OA_HTML/RF.jsp?function_id=5558&amp;resp_id=20634&amp;resp_appl_id=401&amp;security_group_id=0&amp;lang_code=US&amp;oas=bZqnAce3RFgYJp-Gki1M8g..')" TargetMode="External"/><Relationship Id="rId64" Type="http://schemas.openxmlformats.org/officeDocument/2006/relationships/hyperlink" Target="javascript:launchForm('http://ebs.toyotavn.com.vn:8000/OA_HTML/RF.jsp?function_id=1001350&amp;resp_id=20634&amp;resp_appl_id=401&amp;security_group_id=0&amp;lang_code=US&amp;oas=4N5s1NEMJ9MM20ahbOEg9w..')" TargetMode="External"/><Relationship Id="rId118" Type="http://schemas.openxmlformats.org/officeDocument/2006/relationships/hyperlink" Target="javascript:launchForm('http://ebs.toyotavn.com.vn:8000/OA_HTML/RF.jsp?function_id=1167&amp;resp_id=20634&amp;resp_appl_id=401&amp;security_group_id=0&amp;lang_code=US&amp;oas=nx8ayF4soa5hX5k8mnTX6Q..')" TargetMode="External"/><Relationship Id="rId139" Type="http://schemas.openxmlformats.org/officeDocument/2006/relationships/hyperlink" Target="javascript:launchForm('http://ebs.toyotavn.com.vn:8000/OA_HTML/RF.jsp?function_id=1254&amp;resp_id=20634&amp;resp_appl_id=401&amp;security_group_id=0&amp;lang_code=US&amp;oas=EmTDNAeKLaksy-mV_EvQRg..')" TargetMode="External"/><Relationship Id="rId85" Type="http://schemas.openxmlformats.org/officeDocument/2006/relationships/hyperlink" Target="javascript:launchForm('http://ebs.toyotavn.com.vn:8000/OA_HTML/RF.jsp?function_id=1177&amp;resp_id=20634&amp;resp_appl_id=401&amp;security_group_id=0&amp;lang_code=US&amp;oas=CinIBS3jHhS1qH4zhpPAMQ..')" TargetMode="External"/><Relationship Id="rId150" Type="http://schemas.openxmlformats.org/officeDocument/2006/relationships/hyperlink" Target="javascript:launchForm('http://ebs.toyotavn.com.vn:8000/OA_HTML/RF.jsp?function_id=4633&amp;resp_id=20634&amp;resp_appl_id=401&amp;security_group_id=0&amp;lang_code=US&amp;oas=wIOxf0m9T2LChNN98Z1miQ..')" TargetMode="External"/><Relationship Id="rId171" Type="http://schemas.openxmlformats.org/officeDocument/2006/relationships/hyperlink" Target="javascript:launchForm('http://ebs.toyotavn.com.vn:8000/OA_HTML/RF.jsp?function_id=945&amp;resp_id=20634&amp;resp_appl_id=401&amp;security_group_id=0&amp;lang_code=US&amp;oas=v2xiPt-XQPKZLNHuQBs2iw..')" TargetMode="External"/><Relationship Id="rId192" Type="http://schemas.openxmlformats.org/officeDocument/2006/relationships/hyperlink" Target="javascript:launchForm('http://ebs.toyotavn.com.vn:8000/OA_HTML/RF.jsp?function_id=1565&amp;resp_id=20634&amp;resp_appl_id=401&amp;security_group_id=0&amp;lang_code=US&amp;oas=yLEhsirtGf3PQGH1XE-yuQ..')" TargetMode="External"/><Relationship Id="rId206" Type="http://schemas.openxmlformats.org/officeDocument/2006/relationships/hyperlink" Target="javascript:launchForm('http://ebs.toyotavn.com.vn:8000/OA_HTML/RF.jsp?function_id=54&amp;resp_id=20634&amp;resp_appl_id=401&amp;security_group_id=0&amp;lang_code=US&amp;oas=bH9HKE845X8XUnQgORTerw..')" TargetMode="External"/><Relationship Id="rId227" Type="http://schemas.openxmlformats.org/officeDocument/2006/relationships/hyperlink" Target="javascript:launchForm('http://ebs.toyotavn.com.vn:8000/OA_HTML/RF.jsp?function_id=5793&amp;resp_id=20634&amp;resp_appl_id=401&amp;security_group_id=0&amp;lang_code=US&amp;oas=6lGtUBSqjGCeyDp1fAXytg..')" TargetMode="External"/><Relationship Id="rId12" Type="http://schemas.openxmlformats.org/officeDocument/2006/relationships/hyperlink" Target="javascript:launchForm('http://ebs.toyotavn.com.vn:8000/OA_HTML/RF.jsp?function_id=1018509&amp;resp_id=20634&amp;resp_appl_id=401&amp;security_group_id=0&amp;lang_code=US&amp;oas=H8spPrZqUgS22kuokYFpdg..')" TargetMode="External"/><Relationship Id="rId33" Type="http://schemas.openxmlformats.org/officeDocument/2006/relationships/hyperlink" Target="javascript:launchForm('http://ebs.toyotavn.com.vn:8000/OA_HTML/RF.jsp?function_id=1673&amp;resp_id=20634&amp;resp_appl_id=401&amp;security_group_id=0&amp;lang_code=US&amp;oas=mKwEzg3Jz1HKSET3FRgWDQ..')" TargetMode="External"/><Relationship Id="rId108" Type="http://schemas.openxmlformats.org/officeDocument/2006/relationships/hyperlink" Target="javascript:launchForm('http://ebs.toyotavn.com.vn:8000/OA_HTML/RF.jsp?function_id=240&amp;resp_id=20634&amp;resp_appl_id=401&amp;security_group_id=0&amp;lang_code=US&amp;oas=Qu06dsgnY1SlBll6bZZ5tg..')" TargetMode="External"/><Relationship Id="rId129" Type="http://schemas.openxmlformats.org/officeDocument/2006/relationships/hyperlink" Target="javascript:launchForm('http://ebs.toyotavn.com.vn:8000/OA_HTML/RF.jsp?function_id=3332&amp;resp_id=20634&amp;resp_appl_id=401&amp;security_group_id=0&amp;lang_code=US&amp;oas=HKd2Ceg4lXFesijmFu2xbg..')" TargetMode="External"/><Relationship Id="rId54" Type="http://schemas.openxmlformats.org/officeDocument/2006/relationships/hyperlink" Target="javascript:launchForm('http://ebs.toyotavn.com.vn:8000/OA_HTML/RF.jsp?function_id=1243&amp;resp_id=20634&amp;resp_appl_id=401&amp;security_group_id=0&amp;lang_code=US&amp;oas=QUk83h6sTuCM3E3olDJiJw..')" TargetMode="External"/><Relationship Id="rId75" Type="http://schemas.openxmlformats.org/officeDocument/2006/relationships/hyperlink" Target="javascript:launchForm('http://ebs.toyotavn.com.vn:8000/OA_HTML/RF.jsp?function_id=1326&amp;resp_id=20634&amp;resp_appl_id=401&amp;security_group_id=0&amp;lang_code=US&amp;oas=vAxzOM77x_vuBPiqHKJyuw..')" TargetMode="External"/><Relationship Id="rId96" Type="http://schemas.openxmlformats.org/officeDocument/2006/relationships/hyperlink" Target="javascript:launchForm('http://ebs.toyotavn.com.vn:8000/OA_HTML/RF.jsp?function_id=1560&amp;resp_id=20634&amp;resp_appl_id=401&amp;security_group_id=0&amp;lang_code=US&amp;oas=5LIc2nBd5QaLTPh8-xZYEw..')" TargetMode="External"/><Relationship Id="rId140" Type="http://schemas.openxmlformats.org/officeDocument/2006/relationships/hyperlink" Target="javascript:launchForm('http://ebs.toyotavn.com.vn:8000/OA_HTML/RF.jsp?function_id=4769&amp;resp_id=20634&amp;resp_appl_id=401&amp;security_group_id=0&amp;lang_code=US&amp;oas=x9-aEQR4W4BuOE3ysELjFQ..')" TargetMode="External"/><Relationship Id="rId161" Type="http://schemas.openxmlformats.org/officeDocument/2006/relationships/hyperlink" Target="javascript:launchForm('http://ebs.toyotavn.com.vn:8000/OA_HTML/RF.jsp?function_id=1194&amp;resp_id=20634&amp;resp_appl_id=401&amp;security_group_id=0&amp;lang_code=US&amp;oas=WpsJPFt9KAIVW0h14DqC8A..')" TargetMode="External"/><Relationship Id="rId182" Type="http://schemas.openxmlformats.org/officeDocument/2006/relationships/hyperlink" Target="javascript:launchForm('http://ebs.toyotavn.com.vn:8000/OA_HTML/RF.jsp?function_id=938&amp;resp_id=20634&amp;resp_appl_id=401&amp;security_group_id=0&amp;lang_code=US&amp;oas=aAhPFtol0IJOKinppX3GOg..')" TargetMode="External"/><Relationship Id="rId217" Type="http://schemas.openxmlformats.org/officeDocument/2006/relationships/hyperlink" Target="javascript:launchForm('http://ebs.toyotavn.com.vn:8000/OA_HTML/RF.jsp?function_id=100&amp;resp_id=20634&amp;resp_appl_id=401&amp;security_group_id=0&amp;lang_code=US&amp;oas=SCbWeUtTbwg1f-FHVYW0Tw..')" TargetMode="External"/><Relationship Id="rId6" Type="http://schemas.openxmlformats.org/officeDocument/2006/relationships/hyperlink" Target="http://ebs.toyotavn.com.vn:8000/OA_HTML/RF.jsp?function_id=4849&amp;resp_id=20634&amp;resp_appl_id=401&amp;security_group_id=0&amp;lang_code=US&amp;params=HPz0OoaK-TkqXk5r3TIlssAG9TH0HzN00TWZnVwTYsY&amp;oas=0viy0ir08-v3yjL7_4W60Q.." TargetMode="External"/><Relationship Id="rId238" Type="http://schemas.openxmlformats.org/officeDocument/2006/relationships/control" Target="../activeX/activeX6.xml"/><Relationship Id="rId23" Type="http://schemas.openxmlformats.org/officeDocument/2006/relationships/hyperlink" Target="javascript:launchForm('http://ebs.toyotavn.com.vn:8000/OA_HTML/RF.jsp?function_id=1604&amp;resp_id=20634&amp;resp_appl_id=401&amp;security_group_id=0&amp;lang_code=US&amp;oas=0xD96OOoYg4x-oJoJaXFhQ..')" TargetMode="External"/><Relationship Id="rId119" Type="http://schemas.openxmlformats.org/officeDocument/2006/relationships/hyperlink" Target="javascript:launchForm('http://ebs.toyotavn.com.vn:8000/OA_HTML/RF.jsp?function_id=1280&amp;resp_id=20634&amp;resp_appl_id=401&amp;security_group_id=0&amp;lang_code=US&amp;oas=ZBz0nTzECbPsmNpDSH0g_g..')" TargetMode="External"/><Relationship Id="rId44" Type="http://schemas.openxmlformats.org/officeDocument/2006/relationships/hyperlink" Target="javascript:launchForm('http://ebs.toyotavn.com.vn:8000/OA_HTML/RF.jsp?function_id=5690&amp;resp_id=20634&amp;resp_appl_id=401&amp;security_group_id=0&amp;lang_code=US&amp;oas=bnV7TsntedQURE6R2B2sZQ..')" TargetMode="External"/><Relationship Id="rId65" Type="http://schemas.openxmlformats.org/officeDocument/2006/relationships/hyperlink" Target="javascript:launchForm('http://ebs.toyotavn.com.vn:8000/OA_HTML/RF.jsp?function_id=2227&amp;resp_id=20634&amp;resp_appl_id=401&amp;security_group_id=0&amp;lang_code=US&amp;oas=eIiJzMl6VsjrF9wbcwnIOw..')" TargetMode="External"/><Relationship Id="rId86" Type="http://schemas.openxmlformats.org/officeDocument/2006/relationships/hyperlink" Target="javascript:launchForm('http://ebs.toyotavn.com.vn:8000/OA_HTML/RF.jsp?function_id=5257&amp;resp_id=20634&amp;resp_appl_id=401&amp;security_group_id=0&amp;lang_code=US&amp;oas=a_-whJb6M1VxKMATAHdpIA..')" TargetMode="External"/><Relationship Id="rId130" Type="http://schemas.openxmlformats.org/officeDocument/2006/relationships/hyperlink" Target="javascript:launchForm('http://ebs.toyotavn.com.vn:8000/OA_HTML/RF.jsp?function_id=4424&amp;resp_id=20634&amp;resp_appl_id=401&amp;security_group_id=0&amp;lang_code=US&amp;oas=2EtgRx3ViuDsHf84vzEZWw..')" TargetMode="External"/><Relationship Id="rId151" Type="http://schemas.openxmlformats.org/officeDocument/2006/relationships/hyperlink" Target="javascript:launchForm('http://ebs.toyotavn.com.vn:8000/OA_HTML/RF.jsp?function_id=4634&amp;resp_id=20634&amp;resp_appl_id=401&amp;security_group_id=0&amp;lang_code=US&amp;oas=gK1Ec8t8qdiv-IauyfnRog..')" TargetMode="External"/><Relationship Id="rId172" Type="http://schemas.openxmlformats.org/officeDocument/2006/relationships/hyperlink" Target="javascript:launchForm('http://ebs.toyotavn.com.vn:8000/OA_HTML/RF.jsp?function_id=1277&amp;resp_id=20634&amp;resp_appl_id=401&amp;security_group_id=0&amp;lang_code=US&amp;oas=EDdtjvsNc44Updq7czivbg..')" TargetMode="External"/><Relationship Id="rId193" Type="http://schemas.openxmlformats.org/officeDocument/2006/relationships/hyperlink" Target="javascript:launchForm('http://ebs.toyotavn.com.vn:8000/OA_HTML/RF.jsp?function_id=2009&amp;resp_id=20634&amp;resp_appl_id=401&amp;security_group_id=0&amp;lang_code=US&amp;oas=lnrITcLMnKaKgDmypiUp3w..')" TargetMode="External"/><Relationship Id="rId207" Type="http://schemas.openxmlformats.org/officeDocument/2006/relationships/hyperlink" Target="javascript:launchForm('http://ebs.toyotavn.com.vn:8000/OA_HTML/RF.jsp?function_id=2855&amp;resp_id=20634&amp;resp_appl_id=401&amp;security_group_id=0&amp;lang_code=US&amp;oas=qFHTRFVuqDVbQd1zaGE2bw..')" TargetMode="External"/><Relationship Id="rId228" Type="http://schemas.openxmlformats.org/officeDocument/2006/relationships/hyperlink" Target="javascript:launchForm('http://ebs.toyotavn.com.vn:8000/OA_HTML/RF.jsp?function_id=1008460&amp;resp_id=20634&amp;resp_appl_id=401&amp;security_group_id=0&amp;lang_code=US&amp;oas=xNnSSsCbo_RxjIhkEN0A8A..')" TargetMode="External"/><Relationship Id="rId13" Type="http://schemas.openxmlformats.org/officeDocument/2006/relationships/hyperlink" Target="javascript:launchForm('http://ebs.toyotavn.com.vn:8000/OA_HTML/RF.jsp?function_id=1018610&amp;resp_id=20634&amp;resp_appl_id=401&amp;security_group_id=0&amp;lang_code=US&amp;oas=e41t0Tch9LLiqHVradQXkw..')" TargetMode="External"/><Relationship Id="rId109" Type="http://schemas.openxmlformats.org/officeDocument/2006/relationships/hyperlink" Target="javascript:launchForm('http://ebs.toyotavn.com.vn:8000/OA_HTML/RF.jsp?function_id=241&amp;resp_id=20634&amp;resp_appl_id=401&amp;security_group_id=0&amp;lang_code=US&amp;oas=_pqHXNd1F7nN0lKnL7Id_Q..')" TargetMode="External"/><Relationship Id="rId34" Type="http://schemas.openxmlformats.org/officeDocument/2006/relationships/hyperlink" Target="javascript:launchForm('http://ebs.toyotavn.com.vn:8000/OA_HTML/RF.jsp?function_id=2047&amp;resp_id=20634&amp;resp_appl_id=401&amp;security_group_id=0&amp;lang_code=US&amp;oas=s4NJ2kcfle-Vqc3r3x7Spw..')" TargetMode="External"/><Relationship Id="rId55" Type="http://schemas.openxmlformats.org/officeDocument/2006/relationships/hyperlink" Target="javascript:launchForm('http://ebs.toyotavn.com.vn:8000/OA_HTML/RF.jsp?function_id=1247&amp;resp_id=20634&amp;resp_appl_id=401&amp;security_group_id=0&amp;lang_code=US&amp;oas=xk2LSxqojUX8FB1dTYHpqg..')" TargetMode="External"/><Relationship Id="rId76" Type="http://schemas.openxmlformats.org/officeDocument/2006/relationships/hyperlink" Target="javascript:launchForm('http://ebs.toyotavn.com.vn:8000/OA_HTML/RF.jsp?function_id=1103&amp;resp_id=20634&amp;resp_appl_id=401&amp;security_group_id=0&amp;lang_code=US&amp;oas=Ia93jHF4QP5tSuQJtUSVkw..')" TargetMode="External"/><Relationship Id="rId97" Type="http://schemas.openxmlformats.org/officeDocument/2006/relationships/hyperlink" Target="javascript:launchForm('http://ebs.toyotavn.com.vn:8000/OA_HTML/RF.jsp?function_id=3106&amp;resp_id=20634&amp;resp_appl_id=401&amp;security_group_id=0&amp;lang_code=US&amp;oas=hcw6dWS3Wo-fKrSX2g8urw..')" TargetMode="External"/><Relationship Id="rId120" Type="http://schemas.openxmlformats.org/officeDocument/2006/relationships/hyperlink" Target="javascript:launchForm('http://ebs.toyotavn.com.vn:8000/OA_HTML/RF.jsp?function_id=1454&amp;resp_id=20634&amp;resp_appl_id=401&amp;security_group_id=0&amp;lang_code=US&amp;oas=qD6e3czjQkLwKGA8JFo5hg..')" TargetMode="External"/><Relationship Id="rId141" Type="http://schemas.openxmlformats.org/officeDocument/2006/relationships/hyperlink" Target="javascript:launchForm('http://ebs.toyotavn.com.vn:8000/OA_HTML/RF.jsp?function_id=65&amp;resp_id=20634&amp;resp_appl_id=401&amp;security_group_id=0&amp;lang_code=US&amp;oas=D1g1H5kD3mo9SFmFYtYGtg..')" TargetMode="External"/><Relationship Id="rId7" Type="http://schemas.openxmlformats.org/officeDocument/2006/relationships/hyperlink" Target="http://ebs.toyotavn.com.vn:8000/OA_HTML/RF.jsp?function_id=4857&amp;resp_id=20634&amp;resp_appl_id=401&amp;security_group_id=0&amp;lang_code=US&amp;params=HPz0OoaK-TkqXk5r3TIlssAG9TH0HzN00TWZnVwTYsY&amp;oas=Jb2OhLyT53dYX5h9H8W3_g.." TargetMode="External"/><Relationship Id="rId162" Type="http://schemas.openxmlformats.org/officeDocument/2006/relationships/hyperlink" Target="javascript:launchForm('http://ebs.toyotavn.com.vn:8000/OA_HTML/RF.jsp?function_id=1188&amp;resp_id=20634&amp;resp_appl_id=401&amp;security_group_id=0&amp;lang_code=US&amp;oas=Bx8Zpy3fPZZqCyJHsP0z1g..')" TargetMode="External"/><Relationship Id="rId183" Type="http://schemas.openxmlformats.org/officeDocument/2006/relationships/hyperlink" Target="javascript:launchForm('http://ebs.toyotavn.com.vn:8000/OA_HTML/RF.jsp?function_id=704&amp;resp_id=20634&amp;resp_appl_id=401&amp;security_group_id=0&amp;lang_code=US&amp;oas=7Xgfly24pALvSIqTVQwViw..')" TargetMode="External"/><Relationship Id="rId218" Type="http://schemas.openxmlformats.org/officeDocument/2006/relationships/hyperlink" Target="javascript:launchForm('http://ebs.toyotavn.com.vn:8000/OA_HTML/RF.jsp?function_id=602&amp;resp_id=20634&amp;resp_appl_id=401&amp;security_group_id=0&amp;lang_code=US&amp;oas=Hxp4y60sqwGaMqH5LyXV_Q..')" TargetMode="External"/><Relationship Id="rId239" Type="http://schemas.openxmlformats.org/officeDocument/2006/relationships/image" Target="../media/image25.emf"/><Relationship Id="rId24" Type="http://schemas.openxmlformats.org/officeDocument/2006/relationships/hyperlink" Target="javascript:launchForm('http://ebs.toyotavn.com.vn:8000/OA_HTML/RF.jsp?function_id=1008258&amp;resp_id=20634&amp;resp_appl_id=401&amp;security_group_id=0&amp;lang_code=US&amp;oas=EfZ8scxK87e2-20zscHTLA..')" TargetMode="External"/><Relationship Id="rId45" Type="http://schemas.openxmlformats.org/officeDocument/2006/relationships/hyperlink" Target="javascript:launchForm('http://ebs.toyotavn.com.vn:8000/OA_HTML/RF.jsp?function_id=1271&amp;resp_id=20634&amp;resp_appl_id=401&amp;security_group_id=0&amp;lang_code=US&amp;oas=Vvk3IieX2mWgVZOLG5KlgQ..')" TargetMode="External"/><Relationship Id="rId66" Type="http://schemas.openxmlformats.org/officeDocument/2006/relationships/hyperlink" Target="javascript:launchForm('http://ebs.toyotavn.com.vn:8000/OA_HTML/RF.jsp?function_id=2235&amp;resp_id=20634&amp;resp_appl_id=401&amp;security_group_id=0&amp;lang_code=US&amp;oas=IKpnOI-V8ScUqsE4HuEIjg..')" TargetMode="External"/><Relationship Id="rId87" Type="http://schemas.openxmlformats.org/officeDocument/2006/relationships/hyperlink" Target="javascript:launchForm('http://ebs.toyotavn.com.vn:8000/OA_HTML/RF.jsp?function_id=5258&amp;resp_id=20634&amp;resp_appl_id=401&amp;security_group_id=0&amp;lang_code=US&amp;oas=aLfni_OdZoJl6rJg_gvBCw..')" TargetMode="External"/><Relationship Id="rId110" Type="http://schemas.openxmlformats.org/officeDocument/2006/relationships/hyperlink" Target="javascript:launchForm('http://ebs.toyotavn.com.vn:8000/OA_HTML/RF.jsp?function_id=242&amp;resp_id=20634&amp;resp_appl_id=401&amp;security_group_id=0&amp;lang_code=US&amp;oas=eEGv0A49XM_4CXDXsmvT0w..')" TargetMode="External"/><Relationship Id="rId131" Type="http://schemas.openxmlformats.org/officeDocument/2006/relationships/hyperlink" Target="javascript:launchForm('http://ebs.toyotavn.com.vn:8000/OA_HTML/RF.jsp?function_id=4635&amp;resp_id=20634&amp;resp_appl_id=401&amp;security_group_id=0&amp;lang_code=US&amp;oas=K4GrF2k6WP7pCRX_Mf7WKQ..')" TargetMode="External"/><Relationship Id="rId152" Type="http://schemas.openxmlformats.org/officeDocument/2006/relationships/hyperlink" Target="javascript:launchForm('http://ebs.toyotavn.com.vn:8000/OA_HTML/RF.jsp?function_id=1008393&amp;resp_id=20634&amp;resp_appl_id=401&amp;security_group_id=0&amp;lang_code=US&amp;oas=wgqQPnCg8E0vLIZIfV6new..')" TargetMode="External"/><Relationship Id="rId173" Type="http://schemas.openxmlformats.org/officeDocument/2006/relationships/hyperlink" Target="javascript:launchForm('http://ebs.toyotavn.com.vn:8000/OA_HTML/RF.jsp?function_id=1257&amp;resp_id=20634&amp;resp_appl_id=401&amp;security_group_id=0&amp;lang_code=US&amp;oas=pqjfMSyn1pGRFm8TnvtP5g..')" TargetMode="External"/><Relationship Id="rId194" Type="http://schemas.openxmlformats.org/officeDocument/2006/relationships/hyperlink" Target="javascript:launchForm('http://ebs.toyotavn.com.vn:8000/OA_HTML/RF.jsp?function_id=2010&amp;resp_id=20634&amp;resp_appl_id=401&amp;security_group_id=0&amp;lang_code=US&amp;oas=VeljJ3CbT_lW5znKg3JhSA..')" TargetMode="External"/><Relationship Id="rId208" Type="http://schemas.openxmlformats.org/officeDocument/2006/relationships/hyperlink" Target="javascript:launchForm('http://ebs.toyotavn.com.vn:8000/OA_HTML/RF.jsp?function_id=173&amp;resp_id=20634&amp;resp_appl_id=401&amp;security_group_id=0&amp;lang_code=US&amp;oas=KAU9Lnx2vbw7_HCgeEOvQw..')" TargetMode="External"/><Relationship Id="rId229" Type="http://schemas.openxmlformats.org/officeDocument/2006/relationships/hyperlink" Target="javascript:top.help_window()" TargetMode="External"/><Relationship Id="rId14" Type="http://schemas.openxmlformats.org/officeDocument/2006/relationships/hyperlink" Target="javascript:launchForm('http://ebs.toyotavn.com.vn:8000/OA_HTML/RF.jsp?function_id=1283&amp;resp_id=20634&amp;resp_appl_id=401&amp;security_group_id=0&amp;lang_code=US&amp;oas=WBU7RbJW02qRvlNNsu-zRA..')" TargetMode="External"/><Relationship Id="rId35" Type="http://schemas.openxmlformats.org/officeDocument/2006/relationships/hyperlink" Target="javascript:launchForm('http://ebs.toyotavn.com.vn:8000/OA_HTML/RF.jsp?function_id=4512&amp;resp_id=20634&amp;resp_appl_id=401&amp;security_group_id=0&amp;lang_code=US&amp;oas=sbUTEmZIZxE3suuBWHlZ9A..')" TargetMode="External"/><Relationship Id="rId56" Type="http://schemas.openxmlformats.org/officeDocument/2006/relationships/hyperlink" Target="javascript:launchForm('http://ebs.toyotavn.com.vn:8000/OA_HTML/RF.jsp?function_id=1249&amp;resp_id=20634&amp;resp_appl_id=401&amp;security_group_id=0&amp;lang_code=US&amp;oas=3sUwDBq9v8LHJAgrvhArLw..')" TargetMode="External"/><Relationship Id="rId77" Type="http://schemas.openxmlformats.org/officeDocument/2006/relationships/hyperlink" Target="javascript:launchForm('http://ebs.toyotavn.com.vn:8000/OA_HTML/RF.jsp?function_id=1100&amp;resp_id=20634&amp;resp_appl_id=401&amp;security_group_id=0&amp;lang_code=US&amp;oas=u1pdeIzT318KzBXBidGK7w..')" TargetMode="External"/><Relationship Id="rId100" Type="http://schemas.openxmlformats.org/officeDocument/2006/relationships/hyperlink" Target="javascript:launchForm('http://ebs.toyotavn.com.vn:8000/OA_HTML/RF.jsp?function_id=3111&amp;resp_id=20634&amp;resp_appl_id=401&amp;security_group_id=0&amp;lang_code=US&amp;oas=57Tj6P36PL2IfacEXIDIyw..')" TargetMode="External"/><Relationship Id="rId8" Type="http://schemas.openxmlformats.org/officeDocument/2006/relationships/hyperlink" Target="javascript:launchForm('http://ebs.toyotavn.com.vn:8000/OA_HTML/RF.jsp?function_id=759&amp;resp_id=20634&amp;resp_appl_id=401&amp;security_group_id=0&amp;lang_code=US&amp;oas=e0P2_CtWeKFKRqD7cf_kgg..')" TargetMode="External"/><Relationship Id="rId98" Type="http://schemas.openxmlformats.org/officeDocument/2006/relationships/hyperlink" Target="javascript:launchForm('http://ebs.toyotavn.com.vn:8000/OA_HTML/RF.jsp?function_id=3107&amp;resp_id=20634&amp;resp_appl_id=401&amp;security_group_id=0&amp;lang_code=US&amp;oas=G4RXrVdb6yAd6Dk0fQegqA..')" TargetMode="External"/><Relationship Id="rId121" Type="http://schemas.openxmlformats.org/officeDocument/2006/relationships/hyperlink" Target="javascript:launchForm('http://ebs.toyotavn.com.vn:8000/OA_HTML/RF.jsp?function_id=1286&amp;resp_id=20634&amp;resp_appl_id=401&amp;security_group_id=0&amp;lang_code=US&amp;oas=MXEF8N2Sk9kV7AUagUGUNg..')" TargetMode="External"/><Relationship Id="rId142" Type="http://schemas.openxmlformats.org/officeDocument/2006/relationships/hyperlink" Target="javascript:launchForm('http://ebs.toyotavn.com.vn:8000/OA_HTML/RF.jsp?function_id=1255&amp;resp_id=20634&amp;resp_appl_id=401&amp;security_group_id=0&amp;lang_code=US&amp;oas=5if_F53NYD1Ge4fytlt9YA..')" TargetMode="External"/><Relationship Id="rId163" Type="http://schemas.openxmlformats.org/officeDocument/2006/relationships/hyperlink" Target="javascript:launchForm('http://ebs.toyotavn.com.vn:8000/OA_HTML/RF.jsp?function_id=1244&amp;resp_id=20634&amp;resp_appl_id=401&amp;security_group_id=0&amp;lang_code=US&amp;oas=8ChMHsmA-2lCrd1ggquG5w..')" TargetMode="External"/><Relationship Id="rId184" Type="http://schemas.openxmlformats.org/officeDocument/2006/relationships/hyperlink" Target="javascript:launchForm('http://ebs.toyotavn.com.vn:8000/OA_HTML/RF.jsp?function_id=710&amp;resp_id=20634&amp;resp_appl_id=401&amp;security_group_id=0&amp;lang_code=US&amp;oas=MyW53kynTiMOP7VFrNa3wA..')" TargetMode="External"/><Relationship Id="rId219" Type="http://schemas.openxmlformats.org/officeDocument/2006/relationships/hyperlink" Target="javascript:launchForm('http://ebs.toyotavn.com.vn:8000/OA_HTML/RF.jsp?function_id=568&amp;resp_id=20634&amp;resp_appl_id=401&amp;security_group_id=0&amp;lang_code=US&amp;oas=7AS9JaChdtHRIj5LH2d_hw..')" TargetMode="External"/><Relationship Id="rId230" Type="http://schemas.openxmlformats.org/officeDocument/2006/relationships/drawing" Target="../drawings/drawing29.xml"/><Relationship Id="rId25" Type="http://schemas.openxmlformats.org/officeDocument/2006/relationships/hyperlink" Target="javascript:launchForm('http://ebs.toyotavn.com.vn:8000/OA_HTML/RF.jsp?function_id=1008259&amp;resp_id=20634&amp;resp_appl_id=401&amp;security_group_id=0&amp;lang_code=US&amp;oas=EovbvImE2utGz_dIzYcYAg..')" TargetMode="External"/><Relationship Id="rId46" Type="http://schemas.openxmlformats.org/officeDocument/2006/relationships/hyperlink" Target="javascript:launchForm('http://ebs.toyotavn.com.vn:8000/OA_HTML/RF.jsp?function_id=1401&amp;resp_id=20634&amp;resp_appl_id=401&amp;security_group_id=0&amp;lang_code=US&amp;oas=J_49al1LPQ9GnZOFPDX8Rw..')" TargetMode="External"/><Relationship Id="rId67" Type="http://schemas.openxmlformats.org/officeDocument/2006/relationships/hyperlink" Target="javascript:launchForm('http://ebs.toyotavn.com.vn:8000/OA_HTML/RF.jsp?function_id=1557&amp;resp_id=20634&amp;resp_appl_id=401&amp;security_group_id=0&amp;lang_code=US&amp;oas=GLvUcFE3VSyShuep1NgJSw..')" TargetMode="External"/><Relationship Id="rId88" Type="http://schemas.openxmlformats.org/officeDocument/2006/relationships/hyperlink" Target="javascript:launchForm('http://ebs.toyotavn.com.vn:8000/OA_HTML/RF.jsp?function_id=5827&amp;resp_id=20634&amp;resp_appl_id=401&amp;security_group_id=0&amp;lang_code=US&amp;oas=LNMLUU_1wHgvK8iRJR62lA..')" TargetMode="External"/><Relationship Id="rId111" Type="http://schemas.openxmlformats.org/officeDocument/2006/relationships/hyperlink" Target="javascript:launchForm('http://ebs.toyotavn.com.vn:8000/OA_HTML/RF.jsp?function_id=2147&amp;resp_id=20634&amp;resp_appl_id=401&amp;security_group_id=0&amp;lang_code=US&amp;oas=_oH-4ZH8xtwgURU5qr4jkg..')" TargetMode="External"/><Relationship Id="rId132" Type="http://schemas.openxmlformats.org/officeDocument/2006/relationships/hyperlink" Target="http://ebs.toyotavn.com.vn:8000/OA_HTML/RF.jsp?function_id=1008373&amp;resp_id=20634&amp;resp_appl_id=401&amp;security_group_id=0&amp;lang_code=US&amp;params=opqNxyGy-IjPehBRImAGqMAG9TH0HzN00TWZnVwTYsY&amp;oas=Qp9Hw74KgmX52uto0mceHQ.." TargetMode="External"/><Relationship Id="rId153" Type="http://schemas.openxmlformats.org/officeDocument/2006/relationships/hyperlink" Target="javascript:launchForm('http://ebs.toyotavn.com.vn:8000/OA_HTML/RF.jsp?function_id=1196&amp;resp_id=20634&amp;resp_appl_id=401&amp;security_group_id=0&amp;lang_code=US&amp;oas=gC0b0fpFzsHaAp8n5GH4Ow..')" TargetMode="External"/><Relationship Id="rId174" Type="http://schemas.openxmlformats.org/officeDocument/2006/relationships/hyperlink" Target="javascript:launchForm('http://ebs.toyotavn.com.vn:8000/OA_HTML/RF.jsp?function_id=1264&amp;resp_id=20634&amp;resp_appl_id=401&amp;security_group_id=0&amp;lang_code=US&amp;oas=vwO2UEfmflwmX7eA4k9Xpw..')" TargetMode="External"/><Relationship Id="rId195" Type="http://schemas.openxmlformats.org/officeDocument/2006/relationships/hyperlink" Target="javascript:launchForm('http://ebs.toyotavn.com.vn:8000/OA_HTML/RF.jsp?function_id=5831&amp;resp_id=20634&amp;resp_appl_id=401&amp;security_group_id=0&amp;lang_code=US&amp;oas=F1Q0i_iCsEi3HLNzTUqkCQ..')" TargetMode="External"/><Relationship Id="rId209" Type="http://schemas.openxmlformats.org/officeDocument/2006/relationships/hyperlink" Target="javascript:launchForm('http://ebs.toyotavn.com.vn:8000/OA_HTML/RF.jsp?function_id=175&amp;resp_id=20634&amp;resp_appl_id=401&amp;security_group_id=0&amp;lang_code=US&amp;oas=ann5W0lILUvNpMK89ZjROQ..')" TargetMode="External"/><Relationship Id="rId190" Type="http://schemas.openxmlformats.org/officeDocument/2006/relationships/hyperlink" Target="javascript:launchForm('http://ebs.toyotavn.com.vn:8000/OA_HTML/RF.jsp?function_id=4372&amp;resp_id=20634&amp;resp_appl_id=401&amp;security_group_id=0&amp;lang_code=US&amp;oas=iU19rNZNwuWtBG5CYLzIuQ..')" TargetMode="External"/><Relationship Id="rId204" Type="http://schemas.openxmlformats.org/officeDocument/2006/relationships/hyperlink" Target="javascript:launchForm('http://ebs.toyotavn.com.vn:8000/OA_HTML/RF.jsp?function_id=74&amp;resp_id=20634&amp;resp_appl_id=401&amp;security_group_id=0&amp;lang_code=US&amp;oas=uIDaPDHYYFOWUuiPreFWRA..')" TargetMode="External"/><Relationship Id="rId220" Type="http://schemas.openxmlformats.org/officeDocument/2006/relationships/hyperlink" Target="javascript:launchForm('http://ebs.toyotavn.com.vn:8000/OA_HTML/RF.jsp?function_id=609&amp;resp_id=20634&amp;resp_appl_id=401&amp;security_group_id=0&amp;lang_code=US&amp;oas=htoqG3sfehklAY6u_O3mvw..')" TargetMode="External"/><Relationship Id="rId225" Type="http://schemas.openxmlformats.org/officeDocument/2006/relationships/hyperlink" Target="javascript:launchForm('http://ebs.toyotavn.com.vn:8000/OA_HTML/RF.jsp?function_id=1008458&amp;resp_id=20634&amp;resp_appl_id=401&amp;security_group_id=0&amp;lang_code=US&amp;oas=UcjVZ84GJZnytOayzmMS9Q..')" TargetMode="External"/><Relationship Id="rId15" Type="http://schemas.openxmlformats.org/officeDocument/2006/relationships/hyperlink" Target="javascript:launchForm('http://ebs.toyotavn.com.vn:8000/OA_HTML/RF.jsp?function_id=1281&amp;resp_id=20634&amp;resp_appl_id=401&amp;security_group_id=0&amp;lang_code=US&amp;oas=moSsdOOz-7w8-rFMaE2CSQ..')" TargetMode="External"/><Relationship Id="rId36" Type="http://schemas.openxmlformats.org/officeDocument/2006/relationships/hyperlink" Target="javascript:launchForm('http://ebs.toyotavn.com.vn:8000/OA_HTML/RF.jsp?function_id=4513&amp;resp_id=20634&amp;resp_appl_id=401&amp;security_group_id=0&amp;lang_code=US&amp;oas=4oumPzZx1wwGUzlMNfnDsQ..')" TargetMode="External"/><Relationship Id="rId57" Type="http://schemas.openxmlformats.org/officeDocument/2006/relationships/hyperlink" Target="javascript:launchForm('http://ebs.toyotavn.com.vn:8000/OA_HTML/RF.jsp?function_id=1556&amp;resp_id=20634&amp;resp_appl_id=401&amp;security_group_id=0&amp;lang_code=US&amp;oas=7EwkE5Q4265L1Ss4txUGtA..')" TargetMode="External"/><Relationship Id="rId106" Type="http://schemas.openxmlformats.org/officeDocument/2006/relationships/hyperlink" Target="javascript:launchForm('http://ebs.toyotavn.com.vn:8000/OA_HTML/RF.jsp?function_id=1520&amp;resp_id=20634&amp;resp_appl_id=401&amp;security_group_id=0&amp;lang_code=US&amp;oas=xH2qAQAH6dXqnMaLaj0bSg..')" TargetMode="External"/><Relationship Id="rId127" Type="http://schemas.openxmlformats.org/officeDocument/2006/relationships/hyperlink" Target="javascript:launchForm('http://ebs.toyotavn.com.vn:8000/OA_HTML/RF.jsp?function_id=1477&amp;resp_id=20634&amp;resp_appl_id=401&amp;security_group_id=0&amp;lang_code=US&amp;oas=JntKBAQkVncpDanU9qm6CQ..')" TargetMode="External"/><Relationship Id="rId10" Type="http://schemas.openxmlformats.org/officeDocument/2006/relationships/hyperlink" Target="javascript:launchForm('http://ebs.toyotavn.com.vn:8000/OA_HTML/RF.jsp?function_id=1253&amp;resp_id=20634&amp;resp_appl_id=401&amp;security_group_id=0&amp;lang_code=US&amp;oas=dOtujizI8IfGRfr0W6kDKw..')" TargetMode="External"/><Relationship Id="rId31" Type="http://schemas.openxmlformats.org/officeDocument/2006/relationships/hyperlink" Target="javascript:launchForm('http://ebs.toyotavn.com.vn:8000/OA_HTML/RF.jsp?function_id=1676&amp;resp_id=20634&amp;resp_appl_id=401&amp;security_group_id=0&amp;lang_code=US&amp;oas=Xxz9LZEA55g_-2Fd65VP5Q..')" TargetMode="External"/><Relationship Id="rId52" Type="http://schemas.openxmlformats.org/officeDocument/2006/relationships/hyperlink" Target="javascript:launchForm('http://ebs.toyotavn.com.vn:8000/OA_HTML/RF.jsp?function_id=1192&amp;resp_id=20634&amp;resp_appl_id=401&amp;security_group_id=0&amp;lang_code=US&amp;oas=KyHEtBFq8wNHS9TAQEL-sA..')" TargetMode="External"/><Relationship Id="rId73" Type="http://schemas.openxmlformats.org/officeDocument/2006/relationships/hyperlink" Target="javascript:launchForm('http://ebs.toyotavn.com.vn:8000/OA_HTML/RF.jsp?function_id=903&amp;resp_id=20634&amp;resp_appl_id=401&amp;security_group_id=0&amp;lang_code=US&amp;oas=jfO_UGKXfiVEAGTr_ZNrhg..')" TargetMode="External"/><Relationship Id="rId78" Type="http://schemas.openxmlformats.org/officeDocument/2006/relationships/hyperlink" Target="javascript:launchForm('http://ebs.toyotavn.com.vn:8000/OA_HTML/RF.jsp?function_id=1327&amp;resp_id=20634&amp;resp_appl_id=401&amp;security_group_id=0&amp;lang_code=US&amp;oas=49j3Tg4nqC1aHL_RODtMyw..')" TargetMode="External"/><Relationship Id="rId94" Type="http://schemas.openxmlformats.org/officeDocument/2006/relationships/hyperlink" Target="javascript:launchForm('http://ebs.toyotavn.com.vn:8000/OA_HTML/RF.jsp?function_id=1561&amp;resp_id=20634&amp;resp_appl_id=401&amp;security_group_id=0&amp;lang_code=US&amp;oas=rzBb0xGIS-NP066AkUtlfw..')" TargetMode="External"/><Relationship Id="rId99" Type="http://schemas.openxmlformats.org/officeDocument/2006/relationships/hyperlink" Target="javascript:launchForm('http://ebs.toyotavn.com.vn:8000/OA_HTML/RF.jsp?function_id=3110&amp;resp_id=20634&amp;resp_appl_id=401&amp;security_group_id=0&amp;lang_code=US&amp;oas=gserOnU19hYTJRcsspflYA..')" TargetMode="External"/><Relationship Id="rId101" Type="http://schemas.openxmlformats.org/officeDocument/2006/relationships/hyperlink" Target="javascript:launchForm('http://ebs.toyotavn.com.vn:8000/OA_HTML/RF.jsp?function_id=2284&amp;resp_id=20634&amp;resp_appl_id=401&amp;security_group_id=0&amp;lang_code=US&amp;oas=WFwSaV8n_YosONBO7bSu5w..')" TargetMode="External"/><Relationship Id="rId122" Type="http://schemas.openxmlformats.org/officeDocument/2006/relationships/hyperlink" Target="javascript:launchForm('http://ebs.toyotavn.com.vn:8000/OA_HTML/RF.jsp?function_id=2702&amp;resp_id=20634&amp;resp_appl_id=401&amp;security_group_id=0&amp;lang_code=US&amp;oas=viwYkkrcgClV34tyM5uPIw..')" TargetMode="External"/><Relationship Id="rId143" Type="http://schemas.openxmlformats.org/officeDocument/2006/relationships/hyperlink" Target="javascript:launchForm('http://ebs.toyotavn.com.vn:8000/OA_HTML/RF.jsp?function_id=4766&amp;resp_id=20634&amp;resp_appl_id=401&amp;security_group_id=0&amp;lang_code=US&amp;oas=6Zvkfi3L3awwY7bKtDk-Ow..')" TargetMode="External"/><Relationship Id="rId148" Type="http://schemas.openxmlformats.org/officeDocument/2006/relationships/hyperlink" Target="javascript:launchForm('http://ebs.toyotavn.com.vn:8000/OA_HTML/RF.jsp?function_id=1605&amp;resp_id=20634&amp;resp_appl_id=401&amp;security_group_id=0&amp;lang_code=US&amp;oas=QY9vswNGf95npIVTlBaTUw..')" TargetMode="External"/><Relationship Id="rId164" Type="http://schemas.openxmlformats.org/officeDocument/2006/relationships/hyperlink" Target="javascript:launchForm('http://ebs.toyotavn.com.vn:8000/OA_HTML/RF.jsp?function_id=1253&amp;resp_id=20634&amp;resp_appl_id=401&amp;security_group_id=0&amp;lang_code=US&amp;oas=dOtujizI8IfGRfr0W6kDKw..')" TargetMode="External"/><Relationship Id="rId169" Type="http://schemas.openxmlformats.org/officeDocument/2006/relationships/hyperlink" Target="javascript:launchForm('http://ebs.toyotavn.com.vn:8000/OA_HTML/RF.jsp?function_id=942&amp;resp_id=20634&amp;resp_appl_id=401&amp;security_group_id=0&amp;lang_code=US&amp;oas=YTi29l2HwO25uDbcQMGMqQ..')" TargetMode="External"/><Relationship Id="rId185" Type="http://schemas.openxmlformats.org/officeDocument/2006/relationships/hyperlink" Target="javascript:launchForm('http://ebs.toyotavn.com.vn:8000/OA_HTML/RF.jsp?function_id=1270&amp;resp_id=20634&amp;resp_appl_id=401&amp;security_group_id=0&amp;lang_code=US&amp;oas=1zefycjPmQwf2NOAwnAXFg..')" TargetMode="External"/><Relationship Id="rId4" Type="http://schemas.openxmlformats.org/officeDocument/2006/relationships/hyperlink" Target="javascript:launchForm('http://ebs.toyotavn.com.vn:8000/OA_HTML/RF.jsp?function_id=3770&amp;resp_id=20634&amp;resp_appl_id=401&amp;security_group_id=0&amp;lang_code=US&amp;oas=fERT6MNsb1kuMpMpY3JTiA..')" TargetMode="External"/><Relationship Id="rId9" Type="http://schemas.openxmlformats.org/officeDocument/2006/relationships/hyperlink" Target="javascript:launchForm('http://ebs.toyotavn.com.vn:8000/OA_HTML/RF.jsp?function_id=6032&amp;resp_id=20634&amp;resp_appl_id=401&amp;security_group_id=0&amp;lang_code=US&amp;oas=213GIk2SQ5gG7Nn77xaszA..')" TargetMode="External"/><Relationship Id="rId180" Type="http://schemas.openxmlformats.org/officeDocument/2006/relationships/hyperlink" Target="javascript:launchForm('http://ebs.toyotavn.com.vn:8000/OA_HTML/RF.jsp?function_id=1260&amp;resp_id=20634&amp;resp_appl_id=401&amp;security_group_id=0&amp;lang_code=US&amp;oas=TBweYFfpUUa3lef9M2s-yw..')" TargetMode="External"/><Relationship Id="rId210" Type="http://schemas.openxmlformats.org/officeDocument/2006/relationships/hyperlink" Target="javascript:launchForm('http://ebs.toyotavn.com.vn:8000/OA_HTML/RF.jsp?function_id=64&amp;resp_id=20634&amp;resp_appl_id=401&amp;security_group_id=0&amp;lang_code=US&amp;oas=Qiu8Kajf-DiiiWL46Z86Pg..')" TargetMode="External"/><Relationship Id="rId215" Type="http://schemas.openxmlformats.org/officeDocument/2006/relationships/hyperlink" Target="javascript:launchForm('http://ebs.toyotavn.com.vn:8000/OA_HTML/RF.jsp?function_id=61&amp;resp_id=20634&amp;resp_appl_id=401&amp;security_group_id=0&amp;lang_code=US&amp;oas=2GClTrWABiP7K6uP9QNvwA..')" TargetMode="External"/><Relationship Id="rId236" Type="http://schemas.openxmlformats.org/officeDocument/2006/relationships/control" Target="../activeX/activeX4.xml"/><Relationship Id="rId26" Type="http://schemas.openxmlformats.org/officeDocument/2006/relationships/hyperlink" Target="javascript:launchForm('http://ebs.toyotavn.com.vn:8000/OA_HTML/RF.jsp?function_id=1008260&amp;resp_id=20634&amp;resp_appl_id=401&amp;security_group_id=0&amp;lang_code=US&amp;oas=HWQrWjcjPLvnswzzv3QT3Q..')" TargetMode="External"/><Relationship Id="rId231" Type="http://schemas.openxmlformats.org/officeDocument/2006/relationships/vmlDrawing" Target="../drawings/vmlDrawing20.vml"/><Relationship Id="rId47" Type="http://schemas.openxmlformats.org/officeDocument/2006/relationships/hyperlink" Target="javascript:launchForm('http://ebs.toyotavn.com.vn:8000/OA_HTML/RF.jsp?function_id=1521&amp;resp_id=20634&amp;resp_appl_id=401&amp;security_group_id=0&amp;lang_code=US&amp;oas=eaEnRZe19fzEjlkLhTKXlA..')" TargetMode="External"/><Relationship Id="rId68" Type="http://schemas.openxmlformats.org/officeDocument/2006/relationships/hyperlink" Target="javascript:launchForm('http://ebs.toyotavn.com.vn:8000/OA_HTML/RF.jsp?function_id=1007877&amp;resp_id=20634&amp;resp_appl_id=401&amp;security_group_id=0&amp;lang_code=US&amp;oas=ExHHaRk0kYHe_Ucb8zwTlQ..')" TargetMode="External"/><Relationship Id="rId89" Type="http://schemas.openxmlformats.org/officeDocument/2006/relationships/hyperlink" Target="javascript:launchForm('http://ebs.toyotavn.com.vn:8000/OA_HTML/RF.jsp?function_id=5828&amp;resp_id=20634&amp;resp_appl_id=401&amp;security_group_id=0&amp;lang_code=US&amp;oas=xmiNkeEKnWmXouDs3d5-wA..')" TargetMode="External"/><Relationship Id="rId112" Type="http://schemas.openxmlformats.org/officeDocument/2006/relationships/hyperlink" Target="javascript:launchForm('http://ebs.toyotavn.com.vn:8000/OA_HTML/RF.jsp?function_id=238&amp;resp_id=20634&amp;resp_appl_id=401&amp;security_group_id=0&amp;lang_code=US&amp;oas=kYVpxAHa8uit0x5GL97a8A..')" TargetMode="External"/><Relationship Id="rId133" Type="http://schemas.openxmlformats.org/officeDocument/2006/relationships/hyperlink" Target="javascript:launchForm('http://ebs.toyotavn.com.vn:8000/OA_HTML/RF.jsp?function_id=1470&amp;resp_id=20634&amp;resp_appl_id=401&amp;security_group_id=0&amp;lang_code=US&amp;oas=ZGtM_g546T0Eo1aj8doyxQ..')" TargetMode="External"/><Relationship Id="rId154" Type="http://schemas.openxmlformats.org/officeDocument/2006/relationships/hyperlink" Target="javascript:launchForm('http://ebs.toyotavn.com.vn:8000/OA_HTML/RF.jsp?function_id=1189&amp;resp_id=20634&amp;resp_appl_id=401&amp;security_group_id=0&amp;lang_code=US&amp;oas=0sxs3YGgR3WreGJ1ZSQkfw..')" TargetMode="External"/><Relationship Id="rId175" Type="http://schemas.openxmlformats.org/officeDocument/2006/relationships/hyperlink" Target="javascript:launchForm('http://ebs.toyotavn.com.vn:8000/OA_HTML/RF.jsp?function_id=1183&amp;resp_id=20634&amp;resp_appl_id=401&amp;security_group_id=0&amp;lang_code=US&amp;oas=O6ThQSLkwjY6xpkx0ledMg..')" TargetMode="External"/><Relationship Id="rId196" Type="http://schemas.openxmlformats.org/officeDocument/2006/relationships/hyperlink" Target="javascript:launchForm('http://ebs.toyotavn.com.vn:8000/OA_HTML/RF.jsp?function_id=308&amp;resp_id=20634&amp;resp_appl_id=401&amp;security_group_id=0&amp;lang_code=US&amp;oas=INUlfU799sy6sOLLq2iFqg..')" TargetMode="External"/><Relationship Id="rId200" Type="http://schemas.openxmlformats.org/officeDocument/2006/relationships/hyperlink" Target="javascript:launchForm('http://ebs.toyotavn.com.vn:8000/OA_HTML/RF.jsp?function_id=2010&amp;resp_id=20634&amp;resp_appl_id=401&amp;security_group_id=0&amp;lang_code=US&amp;oas=VeljJ3CbT_lW5znKg3JhSA..')" TargetMode="External"/><Relationship Id="rId16" Type="http://schemas.openxmlformats.org/officeDocument/2006/relationships/hyperlink" Target="javascript:launchForm('http://ebs.toyotavn.com.vn:8000/OA_HTML/RF.jsp?function_id=1282&amp;resp_id=20634&amp;resp_appl_id=401&amp;security_group_id=0&amp;lang_code=US&amp;oas=pIIkpr7dqDkvLv6ODgta8A..')" TargetMode="External"/><Relationship Id="rId221" Type="http://schemas.openxmlformats.org/officeDocument/2006/relationships/hyperlink" Target="javascript:launchForm('http://ebs.toyotavn.com.vn:8000/OA_HTML/RF.jsp?function_id=603&amp;resp_id=20634&amp;resp_appl_id=401&amp;security_group_id=0&amp;lang_code=US&amp;oas=szY8uvhtd7DJDH2NjfFyYA..')" TargetMode="External"/><Relationship Id="rId37" Type="http://schemas.openxmlformats.org/officeDocument/2006/relationships/hyperlink" Target="javascript:launchForm('http://ebs.toyotavn.com.vn:8000/OA_HTML/RF.jsp?function_id=1008263&amp;resp_id=20634&amp;resp_appl_id=401&amp;security_group_id=0&amp;lang_code=US&amp;oas=oT6LKzbRq1HUOskpE1TXng..')" TargetMode="External"/><Relationship Id="rId58" Type="http://schemas.openxmlformats.org/officeDocument/2006/relationships/hyperlink" Target="javascript:launchForm('http://ebs.toyotavn.com.vn:8000/OA_HTML/RF.jsp?function_id=1581&amp;resp_id=20634&amp;resp_appl_id=401&amp;security_group_id=0&amp;lang_code=US&amp;oas=jBdv5xnkUpaBUHtkax0ZFw..')" TargetMode="External"/><Relationship Id="rId79" Type="http://schemas.openxmlformats.org/officeDocument/2006/relationships/hyperlink" Target="javascript:launchForm('http://ebs.toyotavn.com.vn:8000/OA_HTML/RF.jsp?function_id=1006524&amp;resp_id=20634&amp;resp_appl_id=401&amp;security_group_id=0&amp;lang_code=US&amp;oas=AC09eAJW5jKkrgx4z1UfUw..')" TargetMode="External"/><Relationship Id="rId102" Type="http://schemas.openxmlformats.org/officeDocument/2006/relationships/hyperlink" Target="javascript:launchForm('http://ebs.toyotavn.com.vn:8000/OA_HTML/RF.jsp?function_id=1580&amp;resp_id=20634&amp;resp_appl_id=401&amp;security_group_id=0&amp;lang_code=US&amp;oas=MMKdZb36rOgVVpmBhttE5A..')" TargetMode="External"/><Relationship Id="rId123" Type="http://schemas.openxmlformats.org/officeDocument/2006/relationships/hyperlink" Target="javascript:launchForm('http://ebs.toyotavn.com.vn:8000/OA_HTML/RF.jsp?function_id=1461&amp;resp_id=20634&amp;resp_appl_id=401&amp;security_group_id=0&amp;lang_code=US&amp;oas=LBMX4suYWlZugCp78nfovw..')" TargetMode="External"/><Relationship Id="rId144" Type="http://schemas.openxmlformats.org/officeDocument/2006/relationships/hyperlink" Target="javascript:launchForm('http://ebs.toyotavn.com.vn:8000/OA_HTML/RF.jsp?function_id=1276&amp;resp_id=20634&amp;resp_appl_id=401&amp;security_group_id=0&amp;lang_code=US&amp;oas=05vVNgTQsX-yHYBDSD22kg..')" TargetMode="External"/><Relationship Id="rId90" Type="http://schemas.openxmlformats.org/officeDocument/2006/relationships/hyperlink" Target="javascript:launchForm('http://ebs.toyotavn.com.vn:8000/OA_HTML/RF.jsp?function_id=1174&amp;resp_id=20634&amp;resp_appl_id=401&amp;security_group_id=0&amp;lang_code=US&amp;oas=r4SdX1QE1hvS9Ukvp260HQ..')" TargetMode="External"/><Relationship Id="rId165" Type="http://schemas.openxmlformats.org/officeDocument/2006/relationships/hyperlink" Target="http://ebs.toyotavn.com.vn:8000/OA_HTML/RF.jsp?function_id=1001438&amp;resp_id=20634&amp;resp_appl_id=401&amp;security_group_id=0&amp;lang_code=US&amp;params=K6x6szdPUW4Zh2uavP7UMFEZYAmcDrPCU.sVy-BPnao&amp;oas=d2N1UmlaXSkclKu6SP2-Jw.." TargetMode="External"/><Relationship Id="rId186" Type="http://schemas.openxmlformats.org/officeDocument/2006/relationships/hyperlink" Target="javascript:launchForm('http://ebs.toyotavn.com.vn:8000/OA_HTML/RF.jsp?function_id=1252&amp;resp_id=20634&amp;resp_appl_id=401&amp;security_group_id=0&amp;lang_code=US&amp;oas=B65Ng75LxHKLr4lqOIhvUw..')" TargetMode="External"/><Relationship Id="rId211" Type="http://schemas.openxmlformats.org/officeDocument/2006/relationships/hyperlink" Target="javascript:launchForm('http://ebs.toyotavn.com.vn:8000/OA_HTML/RF.jsp?function_id=59&amp;resp_id=20634&amp;resp_appl_id=401&amp;security_group_id=0&amp;lang_code=US&amp;oas=U10vMGlFTlwErJo-bbLk8w..')" TargetMode="External"/><Relationship Id="rId232" Type="http://schemas.openxmlformats.org/officeDocument/2006/relationships/control" Target="../activeX/activeX1.xml"/><Relationship Id="rId27" Type="http://schemas.openxmlformats.org/officeDocument/2006/relationships/hyperlink" Target="javascript:launchForm('http://ebs.toyotavn.com.vn:8000/OA_HTML/RF.jsp?function_id=1008261&amp;resp_id=20634&amp;resp_appl_id=401&amp;security_group_id=0&amp;lang_code=US&amp;oas=89i2AfHzpxx5KH2m3d5XsQ..')" TargetMode="External"/><Relationship Id="rId48" Type="http://schemas.openxmlformats.org/officeDocument/2006/relationships/hyperlink" Target="javascript:launchForm('http://ebs.toyotavn.com.vn:8000/OA_HTML/RF.jsp?function_id=1008272&amp;resp_id=20634&amp;resp_appl_id=401&amp;security_group_id=0&amp;lang_code=US&amp;oas=yvL1kbxdOFyaeywFTgMaIg..')" TargetMode="External"/><Relationship Id="rId69" Type="http://schemas.openxmlformats.org/officeDocument/2006/relationships/hyperlink" Target="javascript:launchForm('http://ebs.toyotavn.com.vn:8000/OA_HTML/RF.jsp?function_id=943&amp;resp_id=20634&amp;resp_appl_id=401&amp;security_group_id=0&amp;lang_code=US&amp;oas=yqSy1-P0GwWepLTm53hZgQ..')" TargetMode="External"/><Relationship Id="rId113" Type="http://schemas.openxmlformats.org/officeDocument/2006/relationships/hyperlink" Target="javascript:launchForm('http://ebs.toyotavn.com.vn:8000/OA_HTML/RF.jsp?function_id=383&amp;resp_id=20634&amp;resp_appl_id=401&amp;security_group_id=0&amp;lang_code=US&amp;oas=0d8SRa-B6YpaeqRC9yLPgQ..')" TargetMode="External"/><Relationship Id="rId134" Type="http://schemas.openxmlformats.org/officeDocument/2006/relationships/hyperlink" Target="javascript:launchForm('http://ebs.toyotavn.com.vn:8000/OA_HTML/RF.jsp?function_id=1472&amp;resp_id=20634&amp;resp_appl_id=401&amp;security_group_id=0&amp;lang_code=US&amp;oas=OUP9iM9vX3yJ3JylfriZsg..')" TargetMode="External"/><Relationship Id="rId80" Type="http://schemas.openxmlformats.org/officeDocument/2006/relationships/hyperlink" Target="javascript:launchForm('http://ebs.toyotavn.com.vn:8000/OA_HTML/RF.jsp?function_id=1006525&amp;resp_id=20634&amp;resp_appl_id=401&amp;security_group_id=0&amp;lang_code=US&amp;oas=WqttABGdPe727mmn45sLsw..')" TargetMode="External"/><Relationship Id="rId155" Type="http://schemas.openxmlformats.org/officeDocument/2006/relationships/hyperlink" Target="javascript:launchForm('http://ebs.toyotavn.com.vn:8000/OA_HTML/RF.jsp?function_id=1190&amp;resp_id=20634&amp;resp_appl_id=401&amp;security_group_id=0&amp;lang_code=US&amp;oas=DZ1wb8NMynjJRAxK8uXZNg..')" TargetMode="External"/><Relationship Id="rId176" Type="http://schemas.openxmlformats.org/officeDocument/2006/relationships/hyperlink" Target="javascript:launchForm('http://ebs.toyotavn.com.vn:8000/OA_HTML/RF.jsp?function_id=1184&amp;resp_id=20634&amp;resp_appl_id=401&amp;security_group_id=0&amp;lang_code=US&amp;oas=Y_ncvi6TSY9YMTlZz0rOVg..')" TargetMode="External"/><Relationship Id="rId197" Type="http://schemas.openxmlformats.org/officeDocument/2006/relationships/hyperlink" Target="javascript:launchForm('http://ebs.toyotavn.com.vn:8000/OA_HTML/RF.jsp?function_id=1008453&amp;resp_id=20634&amp;resp_appl_id=401&amp;security_group_id=0&amp;lang_code=US&amp;oas=c6X0sng5riNOJWei3IKBmA..')" TargetMode="External"/><Relationship Id="rId201" Type="http://schemas.openxmlformats.org/officeDocument/2006/relationships/hyperlink" Target="javascript:launchForm('http://ebs.toyotavn.com.vn:8000/OA_HTML/RF.jsp?function_id=44&amp;resp_id=20634&amp;resp_appl_id=401&amp;security_group_id=0&amp;lang_code=US&amp;oas=yT54NLEA_hd1fYUdgTeIHw..')" TargetMode="External"/><Relationship Id="rId222" Type="http://schemas.openxmlformats.org/officeDocument/2006/relationships/hyperlink" Target="javascript:launchForm('http://ebs.toyotavn.com.vn:8000/OA_HTML/RF.jsp?function_id=596&amp;resp_id=20634&amp;resp_appl_id=401&amp;security_group_id=0&amp;lang_code=US&amp;oas=E1-VVV8oWUL3Ybe7HpHlrQ..')" TargetMode="External"/><Relationship Id="rId17" Type="http://schemas.openxmlformats.org/officeDocument/2006/relationships/hyperlink" Target="javascript:launchForm('http://ebs.toyotavn.com.vn:8000/OA_HTML/RF.jsp?function_id=1288&amp;resp_id=20634&amp;resp_appl_id=401&amp;security_group_id=0&amp;lang_code=US&amp;oas=8jQhA_SmsqPTNaSg5iXgwA..')" TargetMode="External"/><Relationship Id="rId38" Type="http://schemas.openxmlformats.org/officeDocument/2006/relationships/hyperlink" Target="javascript:launchForm('http://ebs.toyotavn.com.vn:8000/OA_HTML/RF.jsp?function_id=1275&amp;resp_id=20634&amp;resp_appl_id=401&amp;security_group_id=0&amp;lang_code=US&amp;oas=UlgKD2IvRVYCnCNFvMrtsg..')" TargetMode="External"/><Relationship Id="rId59" Type="http://schemas.openxmlformats.org/officeDocument/2006/relationships/hyperlink" Target="javascript:launchForm('http://ebs.toyotavn.com.vn:8000/OA_HTML/RF.jsp?function_id=1553&amp;resp_id=20634&amp;resp_appl_id=401&amp;security_group_id=0&amp;lang_code=US&amp;oas=u0rp08tMPkzpoS6VA_2kqA..')" TargetMode="External"/><Relationship Id="rId103" Type="http://schemas.openxmlformats.org/officeDocument/2006/relationships/hyperlink" Target="javascript:launchForm('http://ebs.toyotavn.com.vn:8000/OA_HTML/RF.jsp?function_id=1185&amp;resp_id=20634&amp;resp_appl_id=401&amp;security_group_id=0&amp;lang_code=US&amp;oas=NSXdHxgQmVXz8j_owMrq3A..')" TargetMode="External"/><Relationship Id="rId124" Type="http://schemas.openxmlformats.org/officeDocument/2006/relationships/hyperlink" Target="javascript:launchForm('http://ebs.toyotavn.com.vn:8000/OA_HTML/RF.jsp?function_id=1473&amp;resp_id=20634&amp;resp_appl_id=401&amp;security_group_id=0&amp;lang_code=US&amp;oas=2Bh0eZ1UJfAs5W4xZBOHeg..')" TargetMode="External"/><Relationship Id="rId70" Type="http://schemas.openxmlformats.org/officeDocument/2006/relationships/hyperlink" Target="javascript:launchForm('http://ebs.toyotavn.com.vn:8000/OA_HTML/RF.jsp?function_id=5944&amp;resp_id=20634&amp;resp_appl_id=401&amp;security_group_id=0&amp;lang_code=US&amp;oas=7a_1LXX9ZTgocNCe2Y3Z5A..')" TargetMode="External"/><Relationship Id="rId91" Type="http://schemas.openxmlformats.org/officeDocument/2006/relationships/hyperlink" Target="javascript:launchForm('http://ebs.toyotavn.com.vn:8000/OA_HTML/RF.jsp?function_id=1179&amp;resp_id=20634&amp;resp_appl_id=401&amp;security_group_id=0&amp;lang_code=US&amp;oas=XrMRBQADq8R96RUz5j15iQ..')" TargetMode="External"/><Relationship Id="rId145" Type="http://schemas.openxmlformats.org/officeDocument/2006/relationships/hyperlink" Target="javascript:launchForm('http://ebs.toyotavn.com.vn:8000/OA_HTML/RF.jsp?function_id=1273&amp;resp_id=20634&amp;resp_appl_id=401&amp;security_group_id=0&amp;lang_code=US&amp;oas=ZzawYqNvQAxV5nElbeFGOw..')" TargetMode="External"/><Relationship Id="rId166" Type="http://schemas.openxmlformats.org/officeDocument/2006/relationships/hyperlink" Target="javascript:launchForm('http://ebs.toyotavn.com.vn:8000/OA_HTML/RF.jsp?function_id=1331&amp;resp_id=20634&amp;resp_appl_id=401&amp;security_group_id=0&amp;lang_code=US&amp;oas=DzRMYVnHVrBeo-C7iG791g..')" TargetMode="External"/><Relationship Id="rId187" Type="http://schemas.openxmlformats.org/officeDocument/2006/relationships/hyperlink" Target="javascript:launchForm('http://ebs.toyotavn.com.vn:8000/OA_HTML/RF.jsp?function_id=1262&amp;resp_id=20634&amp;resp_appl_id=401&amp;security_group_id=0&amp;lang_code=US&amp;oas=LplnVNFJrOSMZAxZf8HBUw..')" TargetMode="External"/><Relationship Id="rId1" Type="http://schemas.openxmlformats.org/officeDocument/2006/relationships/hyperlink" Target="http://ebs.toyotavn.com.vn:8000/OA_HTML/OA.jsp?OAFunc=OAHOMEPAGE&amp;akRegionApplicationId=0&amp;navRespId=20634&amp;navRespAppId=401&amp;navSecGrpId=0&amp;transactionid=1124760657&amp;oapc=4&amp;oas=dgf1n9GdGNd8ELjrLSq1kw.." TargetMode="External"/><Relationship Id="rId212" Type="http://schemas.openxmlformats.org/officeDocument/2006/relationships/hyperlink" Target="javascript:launchForm('http://ebs.toyotavn.com.vn:8000/OA_HTML/RF.jsp?function_id=172&amp;resp_id=20634&amp;resp_appl_id=401&amp;security_group_id=0&amp;lang_code=US&amp;oas=9A_7Nxi0ikkAhBNcI2Y67w..')" TargetMode="External"/><Relationship Id="rId233" Type="http://schemas.openxmlformats.org/officeDocument/2006/relationships/image" Target="../media/image24.emf"/><Relationship Id="rId28" Type="http://schemas.openxmlformats.org/officeDocument/2006/relationships/hyperlink" Target="javascript:launchForm('http://ebs.toyotavn.com.vn:8000/OA_HTML/RF.jsp?function_id=1671&amp;resp_id=20634&amp;resp_appl_id=401&amp;security_group_id=0&amp;lang_code=US&amp;oas=omcn9C0sE_X6DnLUXREN_w..')" TargetMode="External"/><Relationship Id="rId49" Type="http://schemas.openxmlformats.org/officeDocument/2006/relationships/hyperlink" Target="javascript:launchForm('http://ebs.toyotavn.com.vn:8000/OA_HTML/RF.jsp?function_id=1008273&amp;resp_id=20634&amp;resp_appl_id=401&amp;security_group_id=0&amp;lang_code=US&amp;oas=cTr1AM2y0tsN1nTif2Gciw..')" TargetMode="External"/><Relationship Id="rId114" Type="http://schemas.openxmlformats.org/officeDocument/2006/relationships/hyperlink" Target="javascript:launchForm('http://ebs.toyotavn.com.vn:8000/OA_HTML/RF.jsp?function_id=1165&amp;resp_id=20634&amp;resp_appl_id=401&amp;security_group_id=0&amp;lang_code=US&amp;oas=33fspUsg0TXLNJhAY4rMdg..')" TargetMode="External"/><Relationship Id="rId60" Type="http://schemas.openxmlformats.org/officeDocument/2006/relationships/hyperlink" Target="javascript:launchForm('http://ebs.toyotavn.com.vn:8000/OA_HTML/RF.jsp?function_id=1007848&amp;resp_id=20634&amp;resp_appl_id=401&amp;security_group_id=0&amp;lang_code=US&amp;oas=yHl9M3DRJT6qbxNbVZHlXA..')" TargetMode="External"/><Relationship Id="rId81" Type="http://schemas.openxmlformats.org/officeDocument/2006/relationships/hyperlink" Target="javascript:launchForm('http://ebs.toyotavn.com.vn:8000/OA_HTML/RF.jsp?function_id=1006526&amp;resp_id=20634&amp;resp_appl_id=401&amp;security_group_id=0&amp;lang_code=US&amp;oas=biGjx1pvoWMcqt6MrCnm6Q..')" TargetMode="External"/><Relationship Id="rId135" Type="http://schemas.openxmlformats.org/officeDocument/2006/relationships/hyperlink" Target="javascript:launchForm('http://ebs.toyotavn.com.vn:8000/OA_HTML/RF.jsp?function_id=1474&amp;resp_id=20634&amp;resp_appl_id=401&amp;security_group_id=0&amp;lang_code=US&amp;oas=9cY7h3zhGGuPQ-cGWJHL8A..')" TargetMode="External"/><Relationship Id="rId156" Type="http://schemas.openxmlformats.org/officeDocument/2006/relationships/hyperlink" Target="javascript:launchForm('http://ebs.toyotavn.com.vn:8000/OA_HTML/RF.jsp?function_id=2234&amp;resp_id=20634&amp;resp_appl_id=401&amp;security_group_id=0&amp;lang_code=US&amp;oas=y1oCGUUa1PlpCDDBNqGpTA..')" TargetMode="External"/><Relationship Id="rId177" Type="http://schemas.openxmlformats.org/officeDocument/2006/relationships/hyperlink" Target="javascript:launchForm('http://ebs.toyotavn.com.vn:8000/OA_HTML/RF.jsp?function_id=1263&amp;resp_id=20634&amp;resp_appl_id=401&amp;security_group_id=0&amp;lang_code=US&amp;oas=E9L6sasn-jVcwM8_1sNrOQ..')" TargetMode="External"/><Relationship Id="rId198" Type="http://schemas.openxmlformats.org/officeDocument/2006/relationships/hyperlink" Target="javascript:launchForm('http://ebs.toyotavn.com.vn:8000/OA_HTML/RF.jsp?function_id=1008454&amp;resp_id=20634&amp;resp_appl_id=401&amp;security_group_id=0&amp;lang_code=US&amp;oas=VpwbzabmLMhl1dCAGtUDEQ..')" TargetMode="External"/><Relationship Id="rId202" Type="http://schemas.openxmlformats.org/officeDocument/2006/relationships/hyperlink" Target="javascript:launchForm('http://ebs.toyotavn.com.vn:8000/OA_HTML/RF.jsp?function_id=57&amp;resp_id=20634&amp;resp_appl_id=401&amp;security_group_id=0&amp;lang_code=US&amp;oas=p_o2uwvohykmsKrRNvGZ6w..')" TargetMode="External"/><Relationship Id="rId223" Type="http://schemas.openxmlformats.org/officeDocument/2006/relationships/hyperlink" Target="javascript:launchForm('http://ebs.toyotavn.com.vn:8000/OA_HTML/RF.jsp?function_id=598&amp;resp_id=20634&amp;resp_appl_id=401&amp;security_group_id=0&amp;lang_code=US&amp;oas=ne3R8jSaN3_B_cuCcsj6JQ..')" TargetMode="External"/><Relationship Id="rId18" Type="http://schemas.openxmlformats.org/officeDocument/2006/relationships/hyperlink" Target="javascript:launchForm('http://ebs.toyotavn.com.vn:8000/OA_HTML/RF.jsp?function_id=1552&amp;resp_id=20634&amp;resp_appl_id=401&amp;security_group_id=0&amp;lang_code=US&amp;oas=noJEutzcH_KV3RCoFkc2hQ..')" TargetMode="External"/><Relationship Id="rId39" Type="http://schemas.openxmlformats.org/officeDocument/2006/relationships/hyperlink" Target="javascript:launchForm('http://ebs.toyotavn.com.vn:8000/OA_HTML/RF.jsp?function_id=3570&amp;resp_id=20634&amp;resp_appl_id=401&amp;security_group_id=0&amp;lang_code=US&amp;oas=ng8GzJZd5qwRno2frxBnzg..')" TargetMode="External"/><Relationship Id="rId50" Type="http://schemas.openxmlformats.org/officeDocument/2006/relationships/hyperlink" Target="javascript:launchForm('http://ebs.toyotavn.com.vn:8000/OA_HTML/RF.jsp?function_id=1008274&amp;resp_id=20634&amp;resp_appl_id=401&amp;security_group_id=0&amp;lang_code=US&amp;oas=QDJmfCNJTGUlSWrw7HQTQw..')" TargetMode="External"/><Relationship Id="rId104" Type="http://schemas.openxmlformats.org/officeDocument/2006/relationships/hyperlink" Target="javascript:launchForm('http://ebs.toyotavn.com.vn:8000/OA_HTML/RF.jsp?function_id=1310&amp;resp_id=20634&amp;resp_appl_id=401&amp;security_group_id=0&amp;lang_code=US&amp;oas=ZyEUESo9-qw8bYl-wls-ug..')" TargetMode="External"/><Relationship Id="rId125" Type="http://schemas.openxmlformats.org/officeDocument/2006/relationships/hyperlink" Target="javascript:launchForm('http://ebs.toyotavn.com.vn:8000/OA_HTML/RF.jsp?function_id=1475&amp;resp_id=20634&amp;resp_appl_id=401&amp;security_group_id=0&amp;lang_code=US&amp;oas=lFCx9ih-1JqBgRF2pUONMQ..')" TargetMode="External"/><Relationship Id="rId146" Type="http://schemas.openxmlformats.org/officeDocument/2006/relationships/hyperlink" Target="javascript:launchForm('http://ebs.toyotavn.com.vn:8000/OA_HTML/RF.jsp?function_id=1272&amp;resp_id=20634&amp;resp_appl_id=401&amp;security_group_id=0&amp;lang_code=US&amp;oas=NlCJt8ISgbOrT1A1-YMqeg..')" TargetMode="External"/><Relationship Id="rId167" Type="http://schemas.openxmlformats.org/officeDocument/2006/relationships/hyperlink" Target="javascript:launchForm('http://ebs.toyotavn.com.vn:8000/OA_HTML/RF.jsp?function_id=1328&amp;resp_id=20634&amp;resp_appl_id=401&amp;security_group_id=0&amp;lang_code=US&amp;oas=YzFf1atCrE8Lsno5TGVjyg..')" TargetMode="External"/><Relationship Id="rId188" Type="http://schemas.openxmlformats.org/officeDocument/2006/relationships/hyperlink" Target="javascript:launchForm('http://ebs.toyotavn.com.vn:8000/OA_HTML/RF.jsp?function_id=3486&amp;resp_id=20634&amp;resp_appl_id=401&amp;security_group_id=0&amp;lang_code=US&amp;oas=n7P_Nys_1pGdmHmrqaL5uA..')" TargetMode="External"/><Relationship Id="rId71" Type="http://schemas.openxmlformats.org/officeDocument/2006/relationships/hyperlink" Target="javascript:launchForm('http://ebs.toyotavn.com.vn:8000/OA_HTML/RF.jsp?function_id=902&amp;resp_id=20634&amp;resp_appl_id=401&amp;security_group_id=0&amp;lang_code=US&amp;oas=FKN7IOls6VlENK4FSzb5Hw..')" TargetMode="External"/><Relationship Id="rId92" Type="http://schemas.openxmlformats.org/officeDocument/2006/relationships/hyperlink" Target="javascript:launchForm('http://ebs.toyotavn.com.vn:8000/OA_HTML/RF.jsp?function_id=1175&amp;resp_id=20634&amp;resp_appl_id=401&amp;security_group_id=0&amp;lang_code=US&amp;oas=kAtfaigNAULV34REK30QxA..')" TargetMode="External"/><Relationship Id="rId213" Type="http://schemas.openxmlformats.org/officeDocument/2006/relationships/hyperlink" Target="javascript:launchForm('http://ebs.toyotavn.com.vn:8000/OA_HTML/RF.jsp?function_id=174&amp;resp_id=20634&amp;resp_appl_id=401&amp;security_group_id=0&amp;lang_code=US&amp;oas=eJk0lqQ5jinuBkQCnPsjNw..')" TargetMode="External"/><Relationship Id="rId234" Type="http://schemas.openxmlformats.org/officeDocument/2006/relationships/control" Target="../activeX/activeX2.xml"/><Relationship Id="rId2" Type="http://schemas.openxmlformats.org/officeDocument/2006/relationships/hyperlink" Target="http://ebs.toyotavn.com.vn:8000/OA_HTML/OA.jsp?OAFunc=OAHOMEPAGE&amp;akRegionApplicationId=0&amp;navRespId=50121&amp;navRespAppId=401&amp;navSecGrpId=0&amp;transactionid=1124760657&amp;oapc=4&amp;oas=viUMUkT1Bx0SNQ9F3hsiYQ.." TargetMode="External"/><Relationship Id="rId29" Type="http://schemas.openxmlformats.org/officeDocument/2006/relationships/hyperlink" Target="javascript:launchForm('http://ebs.toyotavn.com.vn:8000/OA_HTML/RF.jsp?function_id=1677&amp;resp_id=20634&amp;resp_appl_id=401&amp;security_group_id=0&amp;lang_code=US&amp;oas=5-YPA1XtrH9GPNEX4fL12A..')" TargetMode="External"/><Relationship Id="rId40" Type="http://schemas.openxmlformats.org/officeDocument/2006/relationships/hyperlink" Target="javascript:launchForm('http://ebs.toyotavn.com.vn:8000/OA_HTML/RF.jsp?function_id=1296&amp;resp_id=20634&amp;resp_appl_id=401&amp;security_group_id=0&amp;lang_code=US&amp;oas=_P5jINy2_uVuChEbIUcIvw..')" TargetMode="External"/><Relationship Id="rId115" Type="http://schemas.openxmlformats.org/officeDocument/2006/relationships/hyperlink" Target="javascript:launchForm('http://ebs.toyotavn.com.vn:8000/OA_HTML/RF.jsp?function_id=1168&amp;resp_id=20634&amp;resp_appl_id=401&amp;security_group_id=0&amp;lang_code=US&amp;oas=0nVM1-bIhMVcKHfezkJlBA..')" TargetMode="External"/><Relationship Id="rId136" Type="http://schemas.openxmlformats.org/officeDocument/2006/relationships/hyperlink" Target="javascript:launchForm('http://ebs.toyotavn.com.vn:8000/OA_HTML/RF.jsp?function_id=1006568&amp;resp_id=20634&amp;resp_appl_id=401&amp;security_group_id=0&amp;lang_code=US&amp;oas=1jNwmEgfcy369zvX-zUkqw..')" TargetMode="External"/><Relationship Id="rId157" Type="http://schemas.openxmlformats.org/officeDocument/2006/relationships/hyperlink" Target="javascript:launchForm('http://ebs.toyotavn.com.vn:8000/OA_HTML/RF.jsp?function_id=1163&amp;resp_id=20634&amp;resp_appl_id=401&amp;security_group_id=0&amp;lang_code=US&amp;oas=4TJbtd1TN3tLk8xgwn2O-Q..')" TargetMode="External"/><Relationship Id="rId178" Type="http://schemas.openxmlformats.org/officeDocument/2006/relationships/hyperlink" Target="javascript:launchForm('http://ebs.toyotavn.com.vn:8000/OA_HTML/RF.jsp?function_id=5829&amp;resp_id=20634&amp;resp_appl_id=401&amp;security_group_id=0&amp;lang_code=US&amp;oas=tcaEVsByhEXaD01lNP4Nig..')" TargetMode="External"/><Relationship Id="rId61" Type="http://schemas.openxmlformats.org/officeDocument/2006/relationships/hyperlink" Target="javascript:launchForm('http://ebs.toyotavn.com.vn:8000/OA_HTML/RF.jsp?function_id=1018509&amp;resp_id=20634&amp;resp_appl_id=401&amp;security_group_id=0&amp;lang_code=US&amp;oas=H8spPrZqUgS22kuokYFpdg..')" TargetMode="External"/><Relationship Id="rId82" Type="http://schemas.openxmlformats.org/officeDocument/2006/relationships/hyperlink" Target="javascript:launchForm('http://ebs.toyotavn.com.vn:8000/OA_HTML/RF.jsp?function_id=1172&amp;resp_id=20634&amp;resp_appl_id=401&amp;security_group_id=0&amp;lang_code=US&amp;oas=jSjOF4nBPkSXqn8N_txOxQ..')" TargetMode="External"/><Relationship Id="rId199" Type="http://schemas.openxmlformats.org/officeDocument/2006/relationships/hyperlink" Target="javascript:launchForm('http://ebs.toyotavn.com.vn:8000/OA_HTML/RF.jsp?function_id=2701&amp;resp_id=20634&amp;resp_appl_id=401&amp;security_group_id=0&amp;lang_code=US&amp;oas=o0np7HMCP2gZK1_HE9BHvw..')" TargetMode="External"/><Relationship Id="rId203" Type="http://schemas.openxmlformats.org/officeDocument/2006/relationships/hyperlink" Target="javascript:launchForm('http://ebs.toyotavn.com.vn:8000/OA_HTML/RF.jsp?function_id=60&amp;resp_id=20634&amp;resp_appl_id=401&amp;security_group_id=0&amp;lang_code=US&amp;oas=TdBHX681kxDhdi3ykt0lYQ..')" TargetMode="External"/><Relationship Id="rId19" Type="http://schemas.openxmlformats.org/officeDocument/2006/relationships/hyperlink" Target="javascript:launchForm('http://ebs.toyotavn.com.vn:8000/OA_HTML/RF.jsp?function_id=1293&amp;resp_id=20634&amp;resp_appl_id=401&amp;security_group_id=0&amp;lang_code=US&amp;oas=GbstzxB8tufjbFOeth1x-w..')" TargetMode="External"/><Relationship Id="rId224" Type="http://schemas.openxmlformats.org/officeDocument/2006/relationships/hyperlink" Target="javascript:launchForm('http://ebs.toyotavn.com.vn:8000/OA_HTML/RF.jsp?function_id=106&amp;resp_id=20634&amp;resp_appl_id=401&amp;security_group_id=0&amp;lang_code=US&amp;oas=JJXKtkh60rvjJAfgafq1Wg..')" TargetMode="External"/><Relationship Id="rId30" Type="http://schemas.openxmlformats.org/officeDocument/2006/relationships/hyperlink" Target="javascript:launchForm('http://ebs.toyotavn.com.vn:8000/OA_HTML/RF.jsp?function_id=1678&amp;resp_id=20634&amp;resp_appl_id=401&amp;security_group_id=0&amp;lang_code=US&amp;oas=ZyEe9jzVIX6uHCL7EamyFw..')" TargetMode="External"/><Relationship Id="rId105" Type="http://schemas.openxmlformats.org/officeDocument/2006/relationships/hyperlink" Target="javascript:launchForm('http://ebs.toyotavn.com.vn:8000/OA_HTML/RF.jsp?function_id=1498&amp;resp_id=20634&amp;resp_appl_id=401&amp;security_group_id=0&amp;lang_code=US&amp;oas=xohyn-LCpoUbJAqKrKqGgw..')" TargetMode="External"/><Relationship Id="rId126" Type="http://schemas.openxmlformats.org/officeDocument/2006/relationships/hyperlink" Target="javascript:launchForm('http://ebs.toyotavn.com.vn:8000/OA_HTML/RF.jsp?function_id=1471&amp;resp_id=20634&amp;resp_appl_id=401&amp;security_group_id=0&amp;lang_code=US&amp;oas=QucK8mFZJ6ks2TDjW5K2jg..')" TargetMode="External"/><Relationship Id="rId147" Type="http://schemas.openxmlformats.org/officeDocument/2006/relationships/hyperlink" Target="javascript:launchForm('http://ebs.toyotavn.com.vn:8000/OA_HTML/RF.jsp?function_id=1259&amp;resp_id=20634&amp;resp_appl_id=401&amp;security_group_id=0&amp;lang_code=US&amp;oas=qMva_N7lXBsTFRB617F5mQ..')" TargetMode="External"/><Relationship Id="rId168" Type="http://schemas.openxmlformats.org/officeDocument/2006/relationships/hyperlink" Target="javascript:launchForm('http://ebs.toyotavn.com.vn:8000/OA_HTML/RF.jsp?function_id=2412&amp;resp_id=20634&amp;resp_appl_id=401&amp;security_group_id=0&amp;lang_code=US&amp;oas=hATzbHLjJaT_1oumwA4v_A..')" TargetMode="External"/><Relationship Id="rId51" Type="http://schemas.openxmlformats.org/officeDocument/2006/relationships/hyperlink" Target="javascript:launchForm('http://ebs.toyotavn.com.vn:8000/OA_HTML/RF.jsp?function_id=1191&amp;resp_id=20634&amp;resp_appl_id=401&amp;security_group_id=0&amp;lang_code=US&amp;oas=kyrW9XRShiKD8VsFdaharQ..')" TargetMode="External"/><Relationship Id="rId72" Type="http://schemas.openxmlformats.org/officeDocument/2006/relationships/hyperlink" Target="javascript:launchForm('http://ebs.toyotavn.com.vn:8000/OA_HTML/RF.jsp?function_id=1347&amp;resp_id=20634&amp;resp_appl_id=401&amp;security_group_id=0&amp;lang_code=US&amp;oas=bg_THPPqoKgCsXFM5H_Vdw..')" TargetMode="External"/><Relationship Id="rId93" Type="http://schemas.openxmlformats.org/officeDocument/2006/relationships/hyperlink" Target="javascript:launchForm('http://ebs.toyotavn.com.vn:8000/OA_HTML/RF.jsp?function_id=1173&amp;resp_id=20634&amp;resp_appl_id=401&amp;security_group_id=0&amp;lang_code=US&amp;oas=rfYULR3STZWAN7WeFPISKw..')" TargetMode="External"/><Relationship Id="rId189" Type="http://schemas.openxmlformats.org/officeDocument/2006/relationships/hyperlink" Target="javascript:launchForm('http://ebs.toyotavn.com.vn:8000/OA_HTML/RF.jsp?function_id=1979&amp;resp_id=20634&amp;resp_appl_id=401&amp;security_group_id=0&amp;lang_code=US&amp;oas=qD2307ptkvuyuAbbgrK-Cw..')" TargetMode="External"/><Relationship Id="rId3" Type="http://schemas.openxmlformats.org/officeDocument/2006/relationships/hyperlink" Target="http://ebs.toyotavn.com.vn:8000/OA_HTML/OA.jsp?OAFunc=OAHOMEPAGE&amp;akRegionApplicationId=0&amp;navRespId=50322&amp;navRespAppId=201&amp;navSecGrpId=0&amp;transactionid=1124760657&amp;oapc=4&amp;oas=aQL5L69ctPse7cM49AN18w.." TargetMode="External"/><Relationship Id="rId214" Type="http://schemas.openxmlformats.org/officeDocument/2006/relationships/hyperlink" Target="javascript:launchForm('http://ebs.toyotavn.com.vn:8000/OA_HTML/RF.jsp?function_id=69&amp;resp_id=20634&amp;resp_appl_id=401&amp;security_group_id=0&amp;lang_code=US&amp;oas=X_V2E59odZVFUV0IrKnNXQ..')" TargetMode="External"/><Relationship Id="rId235" Type="http://schemas.openxmlformats.org/officeDocument/2006/relationships/control" Target="../activeX/activeX3.xml"/><Relationship Id="rId116" Type="http://schemas.openxmlformats.org/officeDocument/2006/relationships/hyperlink" Target="javascript:launchForm('http://ebs.toyotavn.com.vn:8000/OA_HTML/RF.jsp?function_id=1169&amp;resp_id=20634&amp;resp_appl_id=401&amp;security_group_id=0&amp;lang_code=US&amp;oas=1uTZ5TzansyDVupjFg1J8w..')" TargetMode="External"/><Relationship Id="rId137" Type="http://schemas.openxmlformats.org/officeDocument/2006/relationships/hyperlink" Target="javascript:launchForm('http://ebs.toyotavn.com.vn:8000/OA_HTML/RF.jsp?function_id=1469&amp;resp_id=20634&amp;resp_appl_id=401&amp;security_group_id=0&amp;lang_code=US&amp;oas=l9kQLy14JYsuHnwh0twKqA..')" TargetMode="External"/><Relationship Id="rId158" Type="http://schemas.openxmlformats.org/officeDocument/2006/relationships/hyperlink" Target="javascript:launchForm('http://ebs.toyotavn.com.vn:8000/OA_HTML/RF.jsp?function_id=1261&amp;resp_id=20634&amp;resp_appl_id=401&amp;security_group_id=0&amp;lang_code=US&amp;oas=uKb6_V5lREKSkbtbIpTC9g..')" TargetMode="External"/><Relationship Id="rId20" Type="http://schemas.openxmlformats.org/officeDocument/2006/relationships/hyperlink" Target="javascript:launchForm('http://ebs.toyotavn.com.vn:8000/OA_HTML/RF.jsp?function_id=1292&amp;resp_id=20634&amp;resp_appl_id=401&amp;security_group_id=0&amp;lang_code=US&amp;oas=IqDGxdlLpmWrUOjewPCPqg..')" TargetMode="External"/><Relationship Id="rId41" Type="http://schemas.openxmlformats.org/officeDocument/2006/relationships/hyperlink" Target="javascript:launchForm('http://ebs.toyotavn.com.vn:8000/OA_HTML/RF.jsp?function_id=4373&amp;resp_id=20634&amp;resp_appl_id=401&amp;security_group_id=0&amp;lang_code=US&amp;oas=nmxHxQRfpFd8cYSxXx_Iig..')" TargetMode="External"/><Relationship Id="rId62" Type="http://schemas.openxmlformats.org/officeDocument/2006/relationships/hyperlink" Target="javascript:launchForm('http://ebs.toyotavn.com.vn:8000/OA_HTML/RF.jsp?function_id=1193&amp;resp_id=20634&amp;resp_appl_id=401&amp;security_group_id=0&amp;lang_code=US&amp;oas=dGfyJ2R8df3OJyfhDtrRNQ..')" TargetMode="External"/><Relationship Id="rId83" Type="http://schemas.openxmlformats.org/officeDocument/2006/relationships/hyperlink" Target="javascript:launchForm('http://ebs.toyotavn.com.vn:8000/OA_HTML/RF.jsp?function_id=1171&amp;resp_id=20634&amp;resp_appl_id=401&amp;security_group_id=0&amp;lang_code=US&amp;oas=8Stxy_-ZNtasFuwPcEBTfQ..')" TargetMode="External"/><Relationship Id="rId179" Type="http://schemas.openxmlformats.org/officeDocument/2006/relationships/hyperlink" Target="javascript:launchForm('http://ebs.toyotavn.com.vn:8000/OA_HTML/RF.jsp?function_id=309&amp;resp_id=20634&amp;resp_appl_id=401&amp;security_group_id=0&amp;lang_code=US&amp;oas=rYehYnS_SPu-H9_ReaIs7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1"/>
    <pageSetUpPr fitToPage="1"/>
  </sheetPr>
  <dimension ref="B1:BA87"/>
  <sheetViews>
    <sheetView view="pageBreakPreview" zoomScale="82" zoomScaleNormal="100" zoomScaleSheetLayoutView="82" workbookViewId="0">
      <selection activeCell="T54" sqref="T54"/>
    </sheetView>
  </sheetViews>
  <sheetFormatPr defaultColWidth="8.85546875" defaultRowHeight="12.75"/>
  <cols>
    <col min="1" max="1" width="2.42578125" style="419" customWidth="1"/>
    <col min="2" max="2" width="1" style="419" customWidth="1"/>
    <col min="3" max="3" width="2" style="419" customWidth="1"/>
    <col min="4" max="34" width="2.5703125" style="419" customWidth="1"/>
    <col min="35" max="38" width="2.28515625" style="419" customWidth="1"/>
    <col min="39" max="49" width="2" style="419" customWidth="1"/>
    <col min="50" max="50" width="0.42578125" style="419" customWidth="1"/>
    <col min="51" max="52" width="2.7109375" style="419" customWidth="1"/>
    <col min="53" max="53" width="2.42578125" style="419" customWidth="1"/>
    <col min="54" max="118" width="2.7109375" style="419" customWidth="1"/>
    <col min="119" max="16384" width="8.85546875" style="419"/>
  </cols>
  <sheetData>
    <row r="1" spans="2:53" ht="16.149999999999999" customHeight="1">
      <c r="B1" s="557"/>
      <c r="C1" s="488"/>
      <c r="D1" s="488"/>
      <c r="E1" s="488"/>
      <c r="F1" s="488"/>
      <c r="G1" s="488"/>
      <c r="H1" s="598"/>
      <c r="I1" s="598"/>
      <c r="J1" s="598"/>
      <c r="K1" s="598"/>
      <c r="L1" s="598"/>
      <c r="M1" s="598"/>
      <c r="N1" s="598"/>
      <c r="O1" s="598"/>
      <c r="P1" s="599"/>
      <c r="Q1" s="557"/>
      <c r="R1" s="634" t="s">
        <v>1390</v>
      </c>
      <c r="S1" s="635"/>
      <c r="T1" s="635"/>
      <c r="U1" s="635"/>
      <c r="V1" s="635"/>
      <c r="W1" s="635"/>
      <c r="X1" s="635"/>
      <c r="Y1" s="635"/>
      <c r="Z1" s="635"/>
      <c r="AA1" s="635"/>
      <c r="AB1" s="635"/>
      <c r="AC1" s="635"/>
      <c r="AD1" s="635"/>
      <c r="AE1" s="635"/>
      <c r="AF1" s="635"/>
      <c r="AG1" s="635"/>
      <c r="AH1" s="635"/>
      <c r="AI1" s="635"/>
      <c r="AJ1" s="635"/>
      <c r="AK1" s="635"/>
      <c r="AL1" s="636"/>
      <c r="AM1" s="420" t="s">
        <v>1391</v>
      </c>
      <c r="AN1" s="421"/>
      <c r="AO1" s="421"/>
      <c r="AP1" s="421"/>
      <c r="AQ1" s="421"/>
      <c r="AR1" s="421"/>
      <c r="AS1" s="421"/>
      <c r="AT1" s="421"/>
      <c r="AU1" s="421"/>
      <c r="AV1" s="421"/>
      <c r="AW1" s="422"/>
      <c r="AX1" s="423"/>
    </row>
    <row r="2" spans="2:53" ht="16.149999999999999" customHeight="1" thickBot="1">
      <c r="B2" s="557"/>
      <c r="C2" s="497" t="s">
        <v>1392</v>
      </c>
      <c r="D2" s="497"/>
      <c r="E2" s="497"/>
      <c r="F2" s="497"/>
      <c r="G2" s="497"/>
      <c r="H2" s="598"/>
      <c r="I2" s="598"/>
      <c r="J2" s="598"/>
      <c r="K2" s="598"/>
      <c r="L2" s="598"/>
      <c r="M2" s="598"/>
      <c r="N2" s="598"/>
      <c r="O2" s="598"/>
      <c r="P2" s="600"/>
      <c r="Q2" s="557"/>
      <c r="R2" s="637"/>
      <c r="S2" s="638"/>
      <c r="T2" s="638"/>
      <c r="U2" s="638"/>
      <c r="V2" s="638"/>
      <c r="W2" s="638"/>
      <c r="X2" s="638"/>
      <c r="Y2" s="638"/>
      <c r="Z2" s="638"/>
      <c r="AA2" s="638"/>
      <c r="AB2" s="638"/>
      <c r="AC2" s="638"/>
      <c r="AD2" s="638"/>
      <c r="AE2" s="638"/>
      <c r="AF2" s="638"/>
      <c r="AG2" s="638"/>
      <c r="AH2" s="638"/>
      <c r="AI2" s="638"/>
      <c r="AJ2" s="638"/>
      <c r="AK2" s="638"/>
      <c r="AL2" s="639"/>
      <c r="AM2" s="424"/>
      <c r="AN2" s="425"/>
      <c r="AO2" s="425"/>
      <c r="AP2" s="425"/>
      <c r="AQ2" s="425"/>
      <c r="AR2" s="425"/>
      <c r="AS2" s="425"/>
      <c r="AT2" s="425"/>
      <c r="AU2" s="425"/>
      <c r="AV2" s="425"/>
      <c r="AW2" s="426"/>
      <c r="AX2" s="427"/>
    </row>
    <row r="3" spans="2:53" ht="16.149999999999999" customHeight="1" thickBot="1">
      <c r="B3" s="557"/>
      <c r="C3" s="601"/>
      <c r="D3" s="601"/>
      <c r="E3" s="601"/>
      <c r="F3" s="601"/>
      <c r="G3" s="488"/>
      <c r="H3" s="601"/>
      <c r="I3" s="601" t="s">
        <v>1393</v>
      </c>
      <c r="J3" s="497"/>
      <c r="K3" s="601"/>
      <c r="L3" s="601" t="s">
        <v>1394</v>
      </c>
      <c r="M3" s="601"/>
      <c r="N3" s="601"/>
      <c r="O3" s="601" t="s">
        <v>1395</v>
      </c>
      <c r="P3" s="497"/>
      <c r="Q3" s="557"/>
      <c r="R3" s="420" t="s">
        <v>1396</v>
      </c>
      <c r="S3" s="428"/>
      <c r="T3" s="428"/>
      <c r="U3" s="428"/>
      <c r="V3" s="428"/>
      <c r="W3" s="428"/>
      <c r="X3" s="428"/>
      <c r="Y3" s="428"/>
      <c r="Z3" s="428"/>
      <c r="AA3" s="428"/>
      <c r="AB3" s="428"/>
      <c r="AC3" s="428"/>
      <c r="AD3" s="428"/>
      <c r="AE3" s="428"/>
      <c r="AF3" s="428"/>
      <c r="AG3" s="428"/>
      <c r="AH3" s="428"/>
      <c r="AI3" s="428"/>
      <c r="AJ3" s="428"/>
      <c r="AK3" s="429"/>
      <c r="AL3" s="430"/>
      <c r="AM3" s="431"/>
      <c r="AN3" s="432"/>
      <c r="AO3" s="432"/>
      <c r="AP3" s="432"/>
      <c r="AQ3" s="432"/>
      <c r="AR3" s="432"/>
      <c r="AS3" s="432"/>
      <c r="AT3" s="432"/>
      <c r="AU3" s="432"/>
      <c r="AV3" s="432"/>
      <c r="AW3" s="433"/>
      <c r="AX3" s="427"/>
    </row>
    <row r="4" spans="2:53" ht="16.149999999999999" customHeight="1" thickBot="1">
      <c r="B4" s="557"/>
      <c r="C4" s="434" t="s">
        <v>1397</v>
      </c>
      <c r="D4" s="435"/>
      <c r="E4" s="436"/>
      <c r="F4" s="435"/>
      <c r="G4" s="437"/>
      <c r="H4" s="438"/>
      <c r="I4" s="439">
        <v>0</v>
      </c>
      <c r="J4" s="440">
        <v>5</v>
      </c>
      <c r="K4" s="441"/>
      <c r="L4" s="442">
        <v>0</v>
      </c>
      <c r="M4" s="442">
        <v>1</v>
      </c>
      <c r="N4" s="443"/>
      <c r="O4" s="442">
        <v>1</v>
      </c>
      <c r="P4" s="444">
        <v>8</v>
      </c>
      <c r="Q4" s="557"/>
      <c r="R4" s="640" t="s">
        <v>1401</v>
      </c>
      <c r="S4" s="641"/>
      <c r="T4" s="641"/>
      <c r="U4" s="641"/>
      <c r="V4" s="641"/>
      <c r="W4" s="641"/>
      <c r="X4" s="641"/>
      <c r="Y4" s="641"/>
      <c r="Z4" s="641"/>
      <c r="AA4" s="641"/>
      <c r="AB4" s="641"/>
      <c r="AC4" s="641"/>
      <c r="AD4" s="641"/>
      <c r="AE4" s="641"/>
      <c r="AF4" s="641"/>
      <c r="AG4" s="641"/>
      <c r="AH4" s="641"/>
      <c r="AI4" s="641"/>
      <c r="AJ4" s="641"/>
      <c r="AK4" s="641"/>
      <c r="AL4" s="642"/>
      <c r="AM4" s="431"/>
      <c r="AN4" s="432"/>
      <c r="AO4" s="432"/>
      <c r="AP4" s="432"/>
      <c r="AQ4" s="445"/>
      <c r="AR4" s="445"/>
      <c r="AS4" s="432"/>
      <c r="AT4" s="432"/>
      <c r="AU4" s="432"/>
      <c r="AV4" s="432"/>
      <c r="AW4" s="446"/>
      <c r="AX4" s="427"/>
    </row>
    <row r="5" spans="2:53" ht="16.149999999999999" customHeight="1" thickBot="1">
      <c r="B5" s="557"/>
      <c r="C5" s="447" t="s">
        <v>1398</v>
      </c>
      <c r="D5" s="448"/>
      <c r="E5" s="449"/>
      <c r="F5" s="448"/>
      <c r="G5" s="450"/>
      <c r="H5" s="451"/>
      <c r="I5" s="452"/>
      <c r="J5" s="452"/>
      <c r="K5" s="452"/>
      <c r="L5" s="452"/>
      <c r="M5" s="452"/>
      <c r="N5" s="452"/>
      <c r="O5" s="452"/>
      <c r="P5" s="453"/>
      <c r="Q5" s="557"/>
      <c r="R5" s="643"/>
      <c r="S5" s="644"/>
      <c r="T5" s="644"/>
      <c r="U5" s="644"/>
      <c r="V5" s="644"/>
      <c r="W5" s="644"/>
      <c r="X5" s="644"/>
      <c r="Y5" s="644"/>
      <c r="Z5" s="644"/>
      <c r="AA5" s="644"/>
      <c r="AB5" s="644"/>
      <c r="AC5" s="644"/>
      <c r="AD5" s="644"/>
      <c r="AE5" s="644"/>
      <c r="AF5" s="644"/>
      <c r="AG5" s="644"/>
      <c r="AH5" s="644"/>
      <c r="AI5" s="644"/>
      <c r="AJ5" s="644"/>
      <c r="AK5" s="644"/>
      <c r="AL5" s="645"/>
      <c r="AM5" s="454"/>
      <c r="AN5" s="455"/>
      <c r="AO5" s="448"/>
      <c r="AP5" s="448"/>
      <c r="AQ5" s="448"/>
      <c r="AR5" s="448"/>
      <c r="AS5" s="448"/>
      <c r="AT5" s="448"/>
      <c r="AU5" s="448"/>
      <c r="AV5" s="448"/>
      <c r="AW5" s="456"/>
      <c r="AX5" s="427"/>
    </row>
    <row r="6" spans="2:53" ht="29.25" customHeight="1" thickBot="1">
      <c r="B6" s="557"/>
      <c r="C6" s="432" t="s">
        <v>1399</v>
      </c>
      <c r="D6" s="432"/>
      <c r="E6" s="432"/>
      <c r="F6" s="432"/>
      <c r="G6" s="432"/>
      <c r="H6" s="432"/>
      <c r="I6" s="432"/>
      <c r="J6" s="432"/>
      <c r="K6" s="432"/>
      <c r="L6" s="432"/>
      <c r="M6" s="432"/>
      <c r="N6" s="432"/>
      <c r="O6" s="432"/>
      <c r="P6" s="432"/>
      <c r="Q6" s="557"/>
      <c r="R6" s="457"/>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602"/>
      <c r="AX6" s="458"/>
    </row>
    <row r="7" spans="2:53" ht="15" customHeight="1">
      <c r="B7" s="557"/>
      <c r="C7" s="459"/>
      <c r="D7" s="460"/>
      <c r="E7" s="461"/>
      <c r="F7" s="461"/>
      <c r="G7" s="461"/>
      <c r="H7" s="461"/>
      <c r="I7" s="461"/>
      <c r="J7" s="461"/>
      <c r="K7" s="461"/>
      <c r="L7" s="461"/>
      <c r="M7" s="461"/>
      <c r="N7" s="461"/>
      <c r="O7" s="461"/>
      <c r="P7" s="461"/>
      <c r="Q7" s="461"/>
      <c r="R7" s="461"/>
      <c r="S7" s="461"/>
      <c r="T7" s="461"/>
      <c r="U7" s="461"/>
      <c r="V7" s="461"/>
      <c r="W7" s="461"/>
      <c r="X7" s="461"/>
      <c r="Y7" s="461"/>
      <c r="Z7" s="461"/>
      <c r="AA7" s="461"/>
      <c r="AB7" s="461"/>
      <c r="AC7" s="461"/>
      <c r="AD7" s="461"/>
      <c r="AE7" s="461"/>
      <c r="AF7" s="461"/>
      <c r="AG7" s="461"/>
      <c r="AH7" s="461"/>
      <c r="AI7" s="461"/>
      <c r="AJ7" s="461"/>
      <c r="AK7" s="461"/>
      <c r="AL7" s="461"/>
      <c r="AM7" s="461"/>
      <c r="AN7" s="461"/>
      <c r="AO7" s="461"/>
      <c r="AP7" s="461"/>
      <c r="AQ7" s="461"/>
      <c r="AR7" s="461"/>
      <c r="AS7" s="461"/>
      <c r="AT7" s="461"/>
      <c r="AU7" s="461"/>
      <c r="AV7" s="461"/>
      <c r="AW7" s="462"/>
    </row>
    <row r="8" spans="2:53" ht="15" customHeight="1">
      <c r="B8" s="557"/>
      <c r="C8" s="463"/>
      <c r="D8" s="464"/>
      <c r="E8" s="465"/>
      <c r="F8" s="465"/>
      <c r="G8" s="465"/>
      <c r="H8" s="465"/>
      <c r="I8" s="465"/>
      <c r="J8" s="465"/>
      <c r="K8" s="465"/>
      <c r="L8" s="465"/>
      <c r="M8" s="465"/>
      <c r="N8" s="465"/>
      <c r="O8" s="465"/>
      <c r="P8" s="465"/>
      <c r="Q8" s="465"/>
      <c r="R8" s="465"/>
      <c r="S8" s="465"/>
      <c r="T8" s="465"/>
      <c r="U8" s="465"/>
      <c r="V8" s="465"/>
      <c r="W8" s="465"/>
      <c r="X8" s="465"/>
      <c r="Y8" s="465"/>
      <c r="Z8" s="465"/>
      <c r="AA8" s="465"/>
      <c r="AB8" s="465"/>
      <c r="AC8" s="465"/>
      <c r="AD8" s="465"/>
      <c r="AE8" s="465"/>
      <c r="AF8" s="465"/>
      <c r="AG8" s="465"/>
      <c r="AH8" s="465"/>
      <c r="AI8" s="465"/>
      <c r="AJ8" s="465"/>
      <c r="AK8" s="465"/>
      <c r="AL8" s="465"/>
      <c r="AM8" s="465"/>
      <c r="AN8" s="465"/>
      <c r="AO8" s="465"/>
      <c r="AP8" s="465"/>
      <c r="AQ8" s="465"/>
      <c r="AR8" s="465"/>
      <c r="AS8" s="465"/>
      <c r="AT8" s="465"/>
      <c r="AU8" s="465"/>
      <c r="AV8" s="465"/>
      <c r="AW8" s="466"/>
    </row>
    <row r="9" spans="2:53" ht="15" customHeight="1">
      <c r="B9" s="557"/>
      <c r="C9" s="463"/>
      <c r="D9" s="467" t="s">
        <v>1402</v>
      </c>
      <c r="E9" s="465"/>
      <c r="F9" s="465"/>
      <c r="G9" s="465"/>
      <c r="H9" s="465"/>
      <c r="I9" s="465"/>
      <c r="J9" s="465"/>
      <c r="K9" s="465"/>
      <c r="L9" s="465"/>
      <c r="M9" s="465"/>
      <c r="N9" s="465"/>
      <c r="O9" s="465"/>
      <c r="P9" s="465"/>
      <c r="Q9" s="465"/>
      <c r="R9" s="465"/>
      <c r="S9" s="465"/>
      <c r="T9" s="465"/>
      <c r="U9" s="465"/>
      <c r="V9" s="465"/>
      <c r="W9" s="465"/>
      <c r="X9" s="465"/>
      <c r="Y9" s="465"/>
      <c r="Z9" s="465"/>
      <c r="AA9" s="465"/>
      <c r="AB9" s="465"/>
      <c r="AC9" s="465"/>
      <c r="AD9" s="465"/>
      <c r="AE9" s="465"/>
      <c r="AF9" s="465"/>
      <c r="AG9" s="465"/>
      <c r="AH9" s="465"/>
      <c r="AI9" s="465"/>
      <c r="AJ9" s="465"/>
      <c r="AK9" s="465"/>
      <c r="AL9" s="465"/>
      <c r="AM9" s="465"/>
      <c r="AN9" s="465"/>
      <c r="AO9" s="465"/>
      <c r="AP9" s="465"/>
      <c r="AQ9" s="465"/>
      <c r="AR9" s="465"/>
      <c r="AS9" s="465"/>
      <c r="AT9" s="465"/>
      <c r="AU9" s="465"/>
      <c r="AV9" s="465"/>
      <c r="AW9" s="466"/>
    </row>
    <row r="10" spans="2:53" ht="15" customHeight="1">
      <c r="B10" s="557"/>
      <c r="C10" s="463"/>
      <c r="D10" s="468"/>
      <c r="E10" s="465"/>
      <c r="F10" s="465"/>
      <c r="G10" s="465"/>
      <c r="H10" s="465"/>
      <c r="I10" s="465"/>
      <c r="J10" s="465"/>
      <c r="K10" s="465"/>
      <c r="L10" s="465"/>
      <c r="M10" s="465"/>
      <c r="N10" s="465"/>
      <c r="O10" s="465"/>
      <c r="P10" s="465"/>
      <c r="Q10" s="465"/>
      <c r="R10" s="465"/>
      <c r="S10" s="465"/>
      <c r="T10" s="465"/>
      <c r="U10" s="465"/>
      <c r="V10" s="465"/>
      <c r="W10" s="465"/>
      <c r="X10" s="465"/>
      <c r="Y10" s="465"/>
      <c r="Z10" s="465"/>
      <c r="AA10" s="465"/>
      <c r="AB10" s="465"/>
      <c r="AC10" s="465"/>
      <c r="AD10" s="465"/>
      <c r="AE10" s="465"/>
      <c r="AF10" s="465"/>
      <c r="AG10" s="465"/>
      <c r="AH10" s="465"/>
      <c r="AI10" s="465"/>
      <c r="AJ10" s="465"/>
      <c r="AK10" s="465"/>
      <c r="AL10" s="465"/>
      <c r="AM10" s="465"/>
      <c r="AN10" s="465"/>
      <c r="AO10" s="465"/>
      <c r="AP10" s="465"/>
      <c r="AQ10" s="465"/>
      <c r="AR10" s="465"/>
      <c r="AS10" s="465"/>
      <c r="AT10" s="465"/>
      <c r="AU10" s="465"/>
      <c r="AV10" s="465"/>
      <c r="AW10" s="466"/>
    </row>
    <row r="11" spans="2:53" ht="22.9" customHeight="1">
      <c r="B11" s="557"/>
      <c r="C11" s="463"/>
      <c r="D11" s="498" t="s">
        <v>1403</v>
      </c>
      <c r="E11" s="499" t="s">
        <v>1400</v>
      </c>
      <c r="F11" s="499" t="s">
        <v>622</v>
      </c>
      <c r="G11" s="500" t="s">
        <v>1408</v>
      </c>
      <c r="H11" s="500" t="s">
        <v>1408</v>
      </c>
      <c r="I11" s="500" t="s">
        <v>1408</v>
      </c>
      <c r="J11" s="500" t="s">
        <v>1408</v>
      </c>
      <c r="K11" s="500" t="s">
        <v>1408</v>
      </c>
      <c r="L11" s="500" t="s">
        <v>1408</v>
      </c>
      <c r="M11" s="500" t="s">
        <v>1408</v>
      </c>
      <c r="N11" s="500" t="s">
        <v>1408</v>
      </c>
      <c r="O11" s="500" t="s">
        <v>1408</v>
      </c>
      <c r="P11" s="500" t="s">
        <v>1408</v>
      </c>
      <c r="Q11" s="500" t="s">
        <v>1408</v>
      </c>
      <c r="R11" s="500" t="s">
        <v>1408</v>
      </c>
      <c r="S11" s="500" t="s">
        <v>1408</v>
      </c>
      <c r="T11" s="500" t="s">
        <v>1408</v>
      </c>
      <c r="U11" s="501" t="s">
        <v>629</v>
      </c>
      <c r="V11" s="501" t="s">
        <v>629</v>
      </c>
      <c r="W11" s="501" t="s">
        <v>629</v>
      </c>
      <c r="X11" s="501" t="s">
        <v>629</v>
      </c>
      <c r="Y11" s="502" t="s">
        <v>396</v>
      </c>
      <c r="Z11" s="502" t="s">
        <v>396</v>
      </c>
      <c r="AA11" s="502" t="s">
        <v>396</v>
      </c>
      <c r="AB11" s="502" t="s">
        <v>396</v>
      </c>
      <c r="AC11" s="502" t="s">
        <v>396</v>
      </c>
      <c r="AD11" s="503" t="s">
        <v>1512</v>
      </c>
      <c r="AE11" s="503" t="s">
        <v>1512</v>
      </c>
      <c r="AF11" s="503" t="s">
        <v>1512</v>
      </c>
      <c r="AG11" s="503" t="s">
        <v>1512</v>
      </c>
      <c r="AH11" s="503" t="s">
        <v>1512</v>
      </c>
      <c r="AI11" s="503" t="s">
        <v>1512</v>
      </c>
      <c r="AJ11" s="465"/>
      <c r="AK11" s="465"/>
      <c r="AL11" s="465"/>
      <c r="AM11" s="465"/>
      <c r="AN11" s="465"/>
      <c r="AO11" s="465"/>
      <c r="AP11" s="465"/>
      <c r="AQ11" s="465"/>
      <c r="AR11" s="465"/>
      <c r="AS11" s="465"/>
      <c r="AT11" s="465"/>
      <c r="AU11" s="465"/>
      <c r="AV11" s="465"/>
      <c r="AW11" s="558"/>
      <c r="AX11" s="465"/>
    </row>
    <row r="12" spans="2:53" ht="13.9" customHeight="1">
      <c r="B12" s="557"/>
      <c r="C12" s="463"/>
      <c r="D12" s="470"/>
      <c r="E12" s="468"/>
      <c r="F12" s="465"/>
      <c r="G12" s="471"/>
      <c r="H12" s="465"/>
      <c r="I12" s="465"/>
      <c r="J12" s="465"/>
      <c r="K12" s="465"/>
      <c r="L12" s="465"/>
      <c r="M12" s="465"/>
      <c r="N12" s="465"/>
      <c r="O12" s="465"/>
      <c r="P12" s="465"/>
      <c r="Q12" s="465"/>
      <c r="R12" s="465"/>
      <c r="S12" s="465"/>
      <c r="T12" s="465"/>
      <c r="U12" s="470"/>
      <c r="V12" s="465"/>
      <c r="W12" s="465"/>
      <c r="X12" s="465"/>
      <c r="Y12" s="470"/>
      <c r="Z12" s="465"/>
      <c r="AA12" s="465"/>
      <c r="AB12" s="465"/>
      <c r="AC12" s="465"/>
      <c r="AD12" s="470"/>
      <c r="AE12" s="465"/>
      <c r="AF12" s="465"/>
      <c r="AG12" s="465"/>
      <c r="AH12" s="465"/>
      <c r="AI12" s="465"/>
      <c r="AJ12" s="465"/>
      <c r="AK12" s="465"/>
      <c r="AL12" s="465"/>
      <c r="AM12" s="557"/>
      <c r="AN12" s="557"/>
      <c r="AO12" s="557"/>
      <c r="AP12" s="465"/>
      <c r="AQ12" s="465"/>
      <c r="AR12" s="465"/>
      <c r="AS12" s="465"/>
      <c r="AT12" s="465"/>
      <c r="AU12" s="465"/>
      <c r="AV12" s="465"/>
      <c r="AW12" s="558"/>
      <c r="AX12" s="465"/>
    </row>
    <row r="13" spans="2:53" ht="13.9" customHeight="1">
      <c r="B13" s="557"/>
      <c r="C13" s="463"/>
      <c r="D13" s="470"/>
      <c r="E13" s="468"/>
      <c r="F13" s="465"/>
      <c r="G13" s="471"/>
      <c r="H13" s="465"/>
      <c r="I13" s="465"/>
      <c r="J13" s="465"/>
      <c r="K13" s="465"/>
      <c r="L13" s="465"/>
      <c r="M13" s="465"/>
      <c r="N13" s="465"/>
      <c r="O13" s="465"/>
      <c r="P13" s="465"/>
      <c r="Q13" s="465"/>
      <c r="R13" s="465"/>
      <c r="S13" s="465"/>
      <c r="T13" s="465"/>
      <c r="U13" s="470"/>
      <c r="V13" s="465"/>
      <c r="W13" s="465"/>
      <c r="X13" s="465"/>
      <c r="Y13" s="470"/>
      <c r="Z13" s="465"/>
      <c r="AA13" s="465"/>
      <c r="AB13" s="465"/>
      <c r="AC13" s="465"/>
      <c r="AD13" s="472" t="s">
        <v>1513</v>
      </c>
      <c r="AE13" s="473"/>
      <c r="AF13" s="473"/>
      <c r="AG13" s="473"/>
      <c r="AH13" s="473"/>
      <c r="AI13" s="473"/>
      <c r="AJ13" s="484"/>
      <c r="AK13" s="484"/>
      <c r="AL13" s="465"/>
      <c r="AM13" s="557"/>
      <c r="AN13" s="557"/>
      <c r="AO13" s="557"/>
      <c r="AP13" s="465"/>
      <c r="AQ13" s="465"/>
      <c r="AR13" s="465"/>
      <c r="AS13" s="465"/>
      <c r="AT13" s="465"/>
      <c r="AU13" s="465"/>
      <c r="AV13" s="465"/>
      <c r="AW13" s="558"/>
      <c r="AX13" s="465"/>
    </row>
    <row r="14" spans="2:53" ht="13.9" customHeight="1">
      <c r="B14" s="557"/>
      <c r="C14" s="463"/>
      <c r="D14" s="470"/>
      <c r="E14" s="468"/>
      <c r="F14" s="465"/>
      <c r="G14" s="471"/>
      <c r="H14" s="465"/>
      <c r="I14" s="465"/>
      <c r="J14" s="465"/>
      <c r="K14" s="465"/>
      <c r="L14" s="465"/>
      <c r="M14" s="465"/>
      <c r="N14" s="465"/>
      <c r="O14" s="465"/>
      <c r="P14" s="465"/>
      <c r="Q14" s="465"/>
      <c r="R14" s="465"/>
      <c r="S14" s="465"/>
      <c r="T14" s="465"/>
      <c r="U14" s="470"/>
      <c r="V14" s="465"/>
      <c r="W14" s="465"/>
      <c r="X14" s="465"/>
      <c r="Y14" s="470"/>
      <c r="Z14" s="465"/>
      <c r="AA14" s="465"/>
      <c r="AB14" s="465"/>
      <c r="AC14" s="465"/>
      <c r="AD14" s="469"/>
      <c r="AE14" s="469"/>
      <c r="AF14" s="469"/>
      <c r="AG14" s="469"/>
      <c r="AH14" s="469"/>
      <c r="AI14" s="469"/>
      <c r="AJ14" s="504"/>
      <c r="AK14" s="504"/>
      <c r="AL14" s="465"/>
      <c r="AM14" s="557"/>
      <c r="AN14" s="557"/>
      <c r="AO14" s="557"/>
      <c r="AP14" s="465"/>
      <c r="AQ14" s="465"/>
      <c r="AR14" s="465"/>
      <c r="AS14" s="465"/>
      <c r="AT14" s="465"/>
      <c r="AU14" s="465"/>
      <c r="AV14" s="465"/>
      <c r="AW14" s="558"/>
      <c r="AX14" s="465"/>
      <c r="BA14" s="419" t="s">
        <v>1163</v>
      </c>
    </row>
    <row r="15" spans="2:53" ht="13.9" customHeight="1">
      <c r="B15" s="557"/>
      <c r="C15" s="463"/>
      <c r="D15" s="470"/>
      <c r="E15" s="468"/>
      <c r="F15" s="465"/>
      <c r="G15" s="471"/>
      <c r="H15" s="465"/>
      <c r="I15" s="465"/>
      <c r="J15" s="465"/>
      <c r="K15" s="465"/>
      <c r="L15" s="465"/>
      <c r="M15" s="465"/>
      <c r="N15" s="465"/>
      <c r="O15" s="465"/>
      <c r="P15" s="465"/>
      <c r="Q15" s="465"/>
      <c r="R15" s="465"/>
      <c r="S15" s="465"/>
      <c r="T15" s="465"/>
      <c r="U15" s="470"/>
      <c r="V15" s="465"/>
      <c r="W15" s="465"/>
      <c r="X15" s="465"/>
      <c r="Y15" s="472" t="s">
        <v>1407</v>
      </c>
      <c r="Z15" s="473"/>
      <c r="AA15" s="473"/>
      <c r="AB15" s="473"/>
      <c r="AC15" s="473"/>
      <c r="AD15" s="473"/>
      <c r="AE15" s="473"/>
      <c r="AF15" s="473"/>
      <c r="AG15" s="473"/>
      <c r="AH15" s="473"/>
      <c r="AI15" s="473"/>
      <c r="AJ15" s="473"/>
      <c r="AK15" s="473"/>
      <c r="AL15" s="473"/>
      <c r="AM15" s="557"/>
      <c r="AN15" s="557"/>
      <c r="AO15" s="557"/>
      <c r="AP15" s="465"/>
      <c r="AQ15" s="465"/>
      <c r="AR15" s="465"/>
      <c r="AS15" s="465"/>
      <c r="AT15" s="465"/>
      <c r="AU15" s="465"/>
      <c r="AV15" s="465"/>
      <c r="AW15" s="558"/>
      <c r="AX15" s="465"/>
    </row>
    <row r="16" spans="2:53" ht="13.9" customHeight="1">
      <c r="B16" s="557"/>
      <c r="C16" s="463"/>
      <c r="D16" s="470"/>
      <c r="E16" s="468"/>
      <c r="F16" s="465"/>
      <c r="G16" s="471"/>
      <c r="H16" s="465"/>
      <c r="I16" s="465"/>
      <c r="J16" s="465"/>
      <c r="K16" s="465"/>
      <c r="L16" s="465"/>
      <c r="M16" s="465"/>
      <c r="N16" s="465"/>
      <c r="O16" s="465"/>
      <c r="P16" s="465"/>
      <c r="Q16" s="465"/>
      <c r="R16" s="465"/>
      <c r="S16" s="465"/>
      <c r="T16" s="465"/>
      <c r="U16" s="470"/>
      <c r="V16" s="465"/>
      <c r="W16" s="465"/>
      <c r="X16" s="465"/>
      <c r="Y16" s="465"/>
      <c r="Z16" s="465"/>
      <c r="AA16" s="465"/>
      <c r="AB16" s="465"/>
      <c r="AC16" s="465"/>
      <c r="AD16" s="465"/>
      <c r="AE16" s="465"/>
      <c r="AF16" s="465"/>
      <c r="AG16" s="465"/>
      <c r="AH16" s="465"/>
      <c r="AI16" s="465"/>
      <c r="AJ16" s="465"/>
      <c r="AK16" s="465"/>
      <c r="AL16" s="465"/>
      <c r="AM16" s="557"/>
      <c r="AN16" s="557"/>
      <c r="AO16" s="557"/>
      <c r="AP16" s="465"/>
      <c r="AQ16" s="465"/>
      <c r="AR16" s="465"/>
      <c r="AS16" s="465"/>
      <c r="AT16" s="465"/>
      <c r="AU16" s="465"/>
      <c r="AV16" s="465"/>
      <c r="AW16" s="558"/>
      <c r="AX16" s="465"/>
    </row>
    <row r="17" spans="2:50" ht="13.9" customHeight="1">
      <c r="B17" s="557"/>
      <c r="C17" s="463"/>
      <c r="D17" s="470"/>
      <c r="E17" s="465"/>
      <c r="F17" s="465"/>
      <c r="G17" s="471"/>
      <c r="H17" s="465"/>
      <c r="I17" s="465"/>
      <c r="J17" s="465"/>
      <c r="K17" s="465"/>
      <c r="L17" s="465"/>
      <c r="M17" s="465"/>
      <c r="N17" s="465"/>
      <c r="O17" s="465"/>
      <c r="P17" s="465"/>
      <c r="Q17" s="465"/>
      <c r="R17" s="465"/>
      <c r="S17" s="465"/>
      <c r="T17" s="465"/>
      <c r="U17" s="472" t="s">
        <v>1406</v>
      </c>
      <c r="V17" s="473"/>
      <c r="W17" s="473"/>
      <c r="X17" s="473"/>
      <c r="Y17" s="473"/>
      <c r="Z17" s="473"/>
      <c r="AA17" s="473"/>
      <c r="AB17" s="473"/>
      <c r="AC17" s="473"/>
      <c r="AD17" s="465"/>
      <c r="AE17" s="465"/>
      <c r="AF17" s="465"/>
      <c r="AG17" s="465"/>
      <c r="AH17" s="465"/>
      <c r="AI17" s="465"/>
      <c r="AJ17" s="465"/>
      <c r="AK17" s="465"/>
      <c r="AL17" s="465"/>
      <c r="AM17" s="557"/>
      <c r="AN17" s="557"/>
      <c r="AO17" s="557"/>
      <c r="AP17" s="465"/>
      <c r="AQ17" s="465"/>
      <c r="AR17" s="465"/>
      <c r="AS17" s="465"/>
      <c r="AT17" s="465"/>
      <c r="AU17" s="465"/>
      <c r="AV17" s="465"/>
      <c r="AW17" s="558"/>
      <c r="AX17" s="465"/>
    </row>
    <row r="18" spans="2:50" ht="13.9" customHeight="1">
      <c r="B18" s="557"/>
      <c r="C18" s="463"/>
      <c r="D18" s="474"/>
      <c r="E18" s="475"/>
      <c r="F18" s="475"/>
      <c r="G18" s="471"/>
      <c r="H18" s="475"/>
      <c r="I18" s="475"/>
      <c r="J18" s="475"/>
      <c r="K18" s="475"/>
      <c r="L18" s="475"/>
      <c r="M18" s="475"/>
      <c r="N18" s="475"/>
      <c r="O18" s="475"/>
      <c r="P18" s="475"/>
      <c r="Q18" s="475"/>
      <c r="R18" s="465"/>
      <c r="S18" s="465"/>
      <c r="T18" s="465"/>
      <c r="U18" s="465"/>
      <c r="V18" s="465"/>
      <c r="W18" s="465"/>
      <c r="X18" s="465"/>
      <c r="Y18" s="465"/>
      <c r="Z18" s="465"/>
      <c r="AA18" s="465"/>
      <c r="AB18" s="465"/>
      <c r="AC18" s="465"/>
      <c r="AD18" s="465"/>
      <c r="AE18" s="465"/>
      <c r="AF18" s="465"/>
      <c r="AG18" s="465"/>
      <c r="AH18" s="465"/>
      <c r="AI18" s="465"/>
      <c r="AJ18" s="465"/>
      <c r="AK18" s="465"/>
      <c r="AL18" s="465"/>
      <c r="AM18" s="557"/>
      <c r="AN18" s="557"/>
      <c r="AO18" s="557"/>
      <c r="AP18" s="465"/>
      <c r="AQ18" s="465"/>
      <c r="AR18" s="465"/>
      <c r="AS18" s="465"/>
      <c r="AT18" s="465"/>
      <c r="AU18" s="465"/>
      <c r="AV18" s="465"/>
      <c r="AW18" s="558"/>
      <c r="AX18" s="465"/>
    </row>
    <row r="19" spans="2:50" ht="13.9" customHeight="1">
      <c r="B19" s="557"/>
      <c r="C19" s="463"/>
      <c r="D19" s="477"/>
      <c r="E19" s="485"/>
      <c r="F19" s="478"/>
      <c r="G19" s="480" t="s">
        <v>1405</v>
      </c>
      <c r="H19" s="481"/>
      <c r="I19" s="481"/>
      <c r="J19" s="481"/>
      <c r="K19" s="481"/>
      <c r="L19" s="481"/>
      <c r="M19" s="481"/>
      <c r="N19" s="481"/>
      <c r="O19" s="482"/>
      <c r="P19" s="482"/>
      <c r="Q19" s="482"/>
      <c r="R19" s="483"/>
      <c r="S19" s="486"/>
      <c r="T19" s="486"/>
      <c r="U19" s="486"/>
      <c r="V19" s="486"/>
      <c r="W19" s="486" t="s">
        <v>394</v>
      </c>
      <c r="X19" s="486" t="s">
        <v>394</v>
      </c>
      <c r="Y19" s="486" t="s">
        <v>394</v>
      </c>
      <c r="Z19" s="486" t="s">
        <v>394</v>
      </c>
      <c r="AA19" s="486" t="s">
        <v>394</v>
      </c>
      <c r="AB19" s="615" t="s">
        <v>1608</v>
      </c>
      <c r="AC19" s="486" t="s">
        <v>1408</v>
      </c>
      <c r="AD19" s="486" t="s">
        <v>1408</v>
      </c>
      <c r="AE19" s="486" t="s">
        <v>1408</v>
      </c>
      <c r="AF19" s="486" t="s">
        <v>1408</v>
      </c>
      <c r="AG19" s="486" t="s">
        <v>1408</v>
      </c>
      <c r="AH19" s="615" t="s">
        <v>1608</v>
      </c>
      <c r="AI19" s="486">
        <v>0</v>
      </c>
      <c r="AJ19" s="486">
        <v>0</v>
      </c>
      <c r="AK19" s="486"/>
      <c r="AL19" s="486"/>
      <c r="AM19" s="557"/>
      <c r="AN19" s="557"/>
      <c r="AO19" s="557"/>
      <c r="AP19" s="465"/>
      <c r="AQ19" s="465"/>
      <c r="AR19" s="465"/>
      <c r="AS19" s="465"/>
      <c r="AT19" s="465"/>
      <c r="AU19" s="465"/>
      <c r="AV19" s="465"/>
      <c r="AW19" s="558"/>
      <c r="AX19" s="465"/>
    </row>
    <row r="20" spans="2:50" ht="13.9" customHeight="1">
      <c r="B20" s="557"/>
      <c r="C20" s="463"/>
      <c r="D20" s="487"/>
      <c r="E20" s="475"/>
      <c r="F20" s="479"/>
      <c r="G20" s="479"/>
      <c r="H20" s="479"/>
      <c r="I20" s="479"/>
      <c r="J20" s="479"/>
      <c r="K20" s="479"/>
      <c r="L20" s="479"/>
      <c r="M20" s="479"/>
      <c r="N20" s="479"/>
      <c r="O20" s="479"/>
      <c r="P20" s="479"/>
      <c r="Q20" s="479"/>
      <c r="R20" s="488"/>
      <c r="S20" s="479"/>
      <c r="T20" s="479"/>
      <c r="U20" s="489"/>
      <c r="V20" s="490"/>
      <c r="W20" s="489"/>
      <c r="X20" s="489"/>
      <c r="Y20" s="489"/>
      <c r="Z20" s="489"/>
      <c r="AA20" s="489"/>
      <c r="AB20" s="489"/>
      <c r="AC20" s="489"/>
      <c r="AD20" s="489"/>
      <c r="AE20" s="489"/>
      <c r="AF20" s="489"/>
      <c r="AG20" s="489"/>
      <c r="AH20" s="489"/>
      <c r="AI20" s="489"/>
      <c r="AJ20" s="489"/>
      <c r="AK20" s="489"/>
      <c r="AL20" s="489"/>
      <c r="AM20" s="489"/>
      <c r="AN20" s="489"/>
      <c r="AO20" s="489"/>
      <c r="AP20" s="465"/>
      <c r="AQ20" s="465"/>
      <c r="AR20" s="465"/>
      <c r="AS20" s="465"/>
      <c r="AT20" s="465"/>
      <c r="AU20" s="465"/>
      <c r="AV20" s="465"/>
      <c r="AW20" s="558"/>
      <c r="AX20" s="465"/>
    </row>
    <row r="21" spans="2:50" ht="13.9" customHeight="1">
      <c r="B21" s="557"/>
      <c r="C21" s="463"/>
      <c r="D21" s="491" t="s">
        <v>1404</v>
      </c>
      <c r="E21" s="476"/>
      <c r="F21" s="481"/>
      <c r="G21" s="481"/>
      <c r="H21" s="481"/>
      <c r="I21" s="481"/>
      <c r="J21" s="481"/>
      <c r="K21" s="481"/>
      <c r="L21" s="481"/>
      <c r="M21" s="481"/>
      <c r="N21" s="481"/>
      <c r="O21" s="481"/>
      <c r="P21" s="481"/>
      <c r="Q21" s="481"/>
      <c r="R21" s="492"/>
      <c r="S21" s="481"/>
      <c r="T21" s="481"/>
      <c r="U21" s="493"/>
      <c r="V21" s="494"/>
      <c r="W21" s="493"/>
      <c r="X21" s="493"/>
      <c r="Y21" s="493"/>
      <c r="Z21" s="493"/>
      <c r="AA21" s="493"/>
      <c r="AB21" s="493"/>
      <c r="AC21" s="493"/>
      <c r="AD21" s="493"/>
      <c r="AE21" s="493"/>
      <c r="AF21" s="493"/>
      <c r="AG21" s="493"/>
      <c r="AH21" s="493"/>
      <c r="AI21" s="493"/>
      <c r="AJ21" s="493"/>
      <c r="AK21" s="493"/>
      <c r="AL21" s="493"/>
      <c r="AM21" s="493"/>
      <c r="AN21" s="493"/>
      <c r="AO21" s="493"/>
      <c r="AP21" s="465"/>
      <c r="AQ21" s="465"/>
      <c r="AR21" s="465"/>
      <c r="AS21" s="465"/>
      <c r="AT21" s="465"/>
      <c r="AU21" s="465"/>
      <c r="AV21" s="465"/>
      <c r="AW21" s="558"/>
      <c r="AX21" s="465"/>
    </row>
    <row r="22" spans="2:50" ht="13.9" customHeight="1">
      <c r="B22" s="557"/>
      <c r="C22" s="463"/>
      <c r="D22" s="557"/>
      <c r="E22" s="557"/>
      <c r="F22" s="557"/>
      <c r="G22" s="465"/>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558"/>
      <c r="AX22" s="465"/>
    </row>
    <row r="23" spans="2:50" ht="14.45" customHeight="1">
      <c r="B23" s="557"/>
      <c r="C23" s="463"/>
      <c r="D23" s="603" t="s">
        <v>1598</v>
      </c>
      <c r="E23" s="557"/>
      <c r="F23" s="557"/>
      <c r="G23" s="557"/>
      <c r="H23" s="557"/>
      <c r="I23" s="557"/>
      <c r="J23" s="557"/>
      <c r="K23" s="557"/>
      <c r="L23" s="557"/>
      <c r="M23" s="557"/>
      <c r="N23" s="557"/>
      <c r="O23" s="557"/>
      <c r="P23" s="557"/>
      <c r="Q23" s="557"/>
      <c r="R23" s="557"/>
      <c r="S23" s="557"/>
      <c r="T23" s="557"/>
      <c r="U23" s="557"/>
      <c r="V23" s="557"/>
      <c r="W23" s="557"/>
      <c r="X23" s="557"/>
      <c r="Y23" s="557"/>
      <c r="Z23" s="557"/>
      <c r="AA23" s="557"/>
      <c r="AB23" s="557"/>
      <c r="AC23" s="557"/>
      <c r="AD23" s="557"/>
      <c r="AE23" s="557"/>
      <c r="AF23" s="557"/>
      <c r="AG23" s="557"/>
      <c r="AH23" s="557"/>
      <c r="AI23" s="557"/>
      <c r="AJ23" s="557"/>
      <c r="AK23" s="557"/>
      <c r="AL23" s="557"/>
      <c r="AM23" s="557"/>
      <c r="AN23" s="557"/>
      <c r="AO23" s="557"/>
      <c r="AP23" s="557"/>
      <c r="AQ23" s="557"/>
      <c r="AR23" s="557"/>
      <c r="AS23" s="557"/>
      <c r="AT23" s="557"/>
      <c r="AU23" s="557"/>
      <c r="AV23" s="557"/>
      <c r="AW23" s="559"/>
    </row>
    <row r="24" spans="2:50" ht="14.45" customHeight="1">
      <c r="B24" s="557"/>
      <c r="C24" s="463"/>
      <c r="D24" s="557"/>
      <c r="E24" s="557"/>
      <c r="F24" s="557"/>
      <c r="G24" s="557"/>
      <c r="H24" s="557"/>
      <c r="I24" s="557"/>
      <c r="J24" s="557"/>
      <c r="K24" s="557"/>
      <c r="L24" s="557"/>
      <c r="M24" s="557"/>
      <c r="N24" s="557"/>
      <c r="O24" s="557"/>
      <c r="P24" s="557"/>
      <c r="Q24" s="557"/>
      <c r="R24" s="557"/>
      <c r="S24" s="557"/>
      <c r="T24" s="557"/>
      <c r="U24" s="557"/>
      <c r="V24" s="557"/>
      <c r="W24" s="557"/>
      <c r="X24" s="557"/>
      <c r="Y24" s="557"/>
      <c r="Z24" s="557"/>
      <c r="AA24" s="557"/>
      <c r="AB24" s="557"/>
      <c r="AC24" s="557"/>
      <c r="AD24" s="557"/>
      <c r="AE24" s="557"/>
      <c r="AF24" s="557"/>
      <c r="AG24" s="557"/>
      <c r="AH24" s="557"/>
      <c r="AI24" s="557"/>
      <c r="AJ24" s="557"/>
      <c r="AK24" s="557"/>
      <c r="AL24" s="557"/>
      <c r="AM24" s="557"/>
      <c r="AN24" s="557"/>
      <c r="AO24" s="557"/>
      <c r="AP24" s="557"/>
      <c r="AQ24" s="557"/>
      <c r="AR24" s="465"/>
      <c r="AS24" s="465"/>
      <c r="AT24" s="465"/>
      <c r="AU24" s="465"/>
      <c r="AV24" s="465"/>
      <c r="AW24" s="466"/>
    </row>
    <row r="25" spans="2:50" ht="9" customHeight="1">
      <c r="B25" s="557"/>
      <c r="C25" s="463"/>
      <c r="D25" s="585"/>
      <c r="E25" s="586"/>
      <c r="F25" s="586"/>
      <c r="G25" s="586"/>
      <c r="H25" s="586"/>
      <c r="I25" s="586"/>
      <c r="J25" s="586"/>
      <c r="K25" s="586"/>
      <c r="L25" s="586"/>
      <c r="M25" s="586"/>
      <c r="N25" s="586"/>
      <c r="O25" s="586"/>
      <c r="P25" s="586"/>
      <c r="Q25" s="586"/>
      <c r="R25" s="586"/>
      <c r="S25" s="586"/>
      <c r="T25" s="586"/>
      <c r="U25" s="586"/>
      <c r="V25" s="586"/>
      <c r="W25" s="586"/>
      <c r="X25" s="586"/>
      <c r="Y25" s="586"/>
      <c r="Z25" s="586"/>
      <c r="AA25" s="586"/>
      <c r="AB25" s="586"/>
      <c r="AC25" s="586"/>
      <c r="AD25" s="586"/>
      <c r="AE25" s="586"/>
      <c r="AF25" s="586"/>
      <c r="AG25" s="586"/>
      <c r="AH25" s="586"/>
      <c r="AI25" s="586"/>
      <c r="AJ25" s="586"/>
      <c r="AK25" s="586"/>
      <c r="AL25" s="586"/>
      <c r="AM25" s="586"/>
      <c r="AN25" s="586"/>
      <c r="AO25" s="586"/>
      <c r="AP25" s="586"/>
      <c r="AQ25" s="586"/>
      <c r="AR25" s="586"/>
      <c r="AS25" s="586"/>
      <c r="AT25" s="586"/>
      <c r="AU25" s="586"/>
      <c r="AV25" s="587"/>
      <c r="AW25" s="604"/>
    </row>
    <row r="26" spans="2:50" ht="9" customHeight="1">
      <c r="B26" s="557"/>
      <c r="C26" s="463"/>
      <c r="D26" s="588"/>
      <c r="E26" s="646" t="s">
        <v>0</v>
      </c>
      <c r="F26" s="646"/>
      <c r="G26" s="646"/>
      <c r="H26" s="646"/>
      <c r="I26" s="646"/>
      <c r="J26" s="646"/>
      <c r="K26" s="646"/>
      <c r="L26" s="646"/>
      <c r="M26" s="646"/>
      <c r="N26" s="646"/>
      <c r="O26" s="589"/>
      <c r="P26" s="659" t="s">
        <v>1587</v>
      </c>
      <c r="Q26" s="660"/>
      <c r="R26" s="660"/>
      <c r="S26" s="660"/>
      <c r="T26" s="660"/>
      <c r="U26" s="660"/>
      <c r="V26" s="660"/>
      <c r="W26" s="660"/>
      <c r="X26" s="660"/>
      <c r="Y26" s="660"/>
      <c r="Z26" s="660"/>
      <c r="AA26" s="660"/>
      <c r="AB26" s="660"/>
      <c r="AC26" s="660"/>
      <c r="AD26" s="660"/>
      <c r="AE26" s="660"/>
      <c r="AF26" s="660"/>
      <c r="AG26" s="660"/>
      <c r="AH26" s="660"/>
      <c r="AI26" s="660"/>
      <c r="AJ26" s="660"/>
      <c r="AK26" s="660"/>
      <c r="AL26" s="589"/>
      <c r="AM26" s="646" t="s">
        <v>1588</v>
      </c>
      <c r="AN26" s="646"/>
      <c r="AO26" s="646"/>
      <c r="AP26" s="646"/>
      <c r="AQ26" s="646"/>
      <c r="AR26" s="646"/>
      <c r="AS26" s="646"/>
      <c r="AT26" s="646"/>
      <c r="AU26" s="646"/>
      <c r="AV26" s="590"/>
      <c r="AW26" s="604"/>
    </row>
    <row r="27" spans="2:50" ht="9" customHeight="1">
      <c r="B27" s="557"/>
      <c r="C27" s="463"/>
      <c r="D27" s="588"/>
      <c r="E27" s="679" t="s">
        <v>1597</v>
      </c>
      <c r="F27" s="680"/>
      <c r="G27" s="680"/>
      <c r="H27" s="680"/>
      <c r="I27" s="680"/>
      <c r="J27" s="680"/>
      <c r="K27" s="680"/>
      <c r="L27" s="680"/>
      <c r="M27" s="680"/>
      <c r="N27" s="681"/>
      <c r="O27" s="589"/>
      <c r="P27" s="688"/>
      <c r="Q27" s="689"/>
      <c r="R27" s="689"/>
      <c r="S27" s="689"/>
      <c r="T27" s="689"/>
      <c r="U27" s="689"/>
      <c r="V27" s="689"/>
      <c r="W27" s="689"/>
      <c r="X27" s="689"/>
      <c r="Y27" s="689"/>
      <c r="Z27" s="689"/>
      <c r="AA27" s="689"/>
      <c r="AB27" s="689"/>
      <c r="AC27" s="689"/>
      <c r="AD27" s="689"/>
      <c r="AE27" s="689"/>
      <c r="AF27" s="689"/>
      <c r="AG27" s="689"/>
      <c r="AH27" s="689"/>
      <c r="AI27" s="689"/>
      <c r="AJ27" s="689"/>
      <c r="AK27" s="690"/>
      <c r="AL27" s="589"/>
      <c r="AM27" s="647" t="s">
        <v>971</v>
      </c>
      <c r="AN27" s="648"/>
      <c r="AO27" s="648"/>
      <c r="AP27" s="648"/>
      <c r="AQ27" s="648"/>
      <c r="AR27" s="648"/>
      <c r="AS27" s="648"/>
      <c r="AT27" s="648"/>
      <c r="AU27" s="649"/>
      <c r="AV27" s="590"/>
      <c r="AW27" s="604"/>
    </row>
    <row r="28" spans="2:50" ht="9" customHeight="1">
      <c r="B28" s="557"/>
      <c r="C28" s="463"/>
      <c r="D28" s="588"/>
      <c r="E28" s="682"/>
      <c r="F28" s="683"/>
      <c r="G28" s="683"/>
      <c r="H28" s="683"/>
      <c r="I28" s="683"/>
      <c r="J28" s="683"/>
      <c r="K28" s="683"/>
      <c r="L28" s="683"/>
      <c r="M28" s="683"/>
      <c r="N28" s="684"/>
      <c r="O28" s="589"/>
      <c r="P28" s="691"/>
      <c r="Q28" s="692"/>
      <c r="R28" s="692"/>
      <c r="S28" s="692"/>
      <c r="T28" s="692"/>
      <c r="U28" s="692"/>
      <c r="V28" s="692"/>
      <c r="W28" s="692"/>
      <c r="X28" s="692"/>
      <c r="Y28" s="692"/>
      <c r="Z28" s="692"/>
      <c r="AA28" s="692"/>
      <c r="AB28" s="692"/>
      <c r="AC28" s="692"/>
      <c r="AD28" s="692"/>
      <c r="AE28" s="692"/>
      <c r="AF28" s="692"/>
      <c r="AG28" s="692"/>
      <c r="AH28" s="692"/>
      <c r="AI28" s="692"/>
      <c r="AJ28" s="692"/>
      <c r="AK28" s="693"/>
      <c r="AL28" s="589"/>
      <c r="AM28" s="650"/>
      <c r="AN28" s="651"/>
      <c r="AO28" s="651"/>
      <c r="AP28" s="651"/>
      <c r="AQ28" s="651"/>
      <c r="AR28" s="651"/>
      <c r="AS28" s="651"/>
      <c r="AT28" s="651"/>
      <c r="AU28" s="652"/>
      <c r="AV28" s="590"/>
      <c r="AW28" s="604"/>
    </row>
    <row r="29" spans="2:50" s="496" customFormat="1" ht="9" customHeight="1">
      <c r="B29" s="605"/>
      <c r="C29" s="495"/>
      <c r="D29" s="588"/>
      <c r="E29" s="682"/>
      <c r="F29" s="683"/>
      <c r="G29" s="683"/>
      <c r="H29" s="683"/>
      <c r="I29" s="683"/>
      <c r="J29" s="683"/>
      <c r="K29" s="683"/>
      <c r="L29" s="683"/>
      <c r="M29" s="683"/>
      <c r="N29" s="684"/>
      <c r="O29" s="589"/>
      <c r="P29" s="691"/>
      <c r="Q29" s="692"/>
      <c r="R29" s="692"/>
      <c r="S29" s="692"/>
      <c r="T29" s="692"/>
      <c r="U29" s="692"/>
      <c r="V29" s="692"/>
      <c r="W29" s="692"/>
      <c r="X29" s="692"/>
      <c r="Y29" s="692"/>
      <c r="Z29" s="692"/>
      <c r="AA29" s="692"/>
      <c r="AB29" s="692"/>
      <c r="AC29" s="692"/>
      <c r="AD29" s="692"/>
      <c r="AE29" s="692"/>
      <c r="AF29" s="692"/>
      <c r="AG29" s="692"/>
      <c r="AH29" s="692"/>
      <c r="AI29" s="692"/>
      <c r="AJ29" s="692"/>
      <c r="AK29" s="693"/>
      <c r="AL29" s="589"/>
      <c r="AM29" s="650"/>
      <c r="AN29" s="651"/>
      <c r="AO29" s="651"/>
      <c r="AP29" s="651"/>
      <c r="AQ29" s="651"/>
      <c r="AR29" s="651"/>
      <c r="AS29" s="651"/>
      <c r="AT29" s="651"/>
      <c r="AU29" s="652"/>
      <c r="AV29" s="590"/>
      <c r="AW29" s="604"/>
    </row>
    <row r="30" spans="2:50" ht="9" customHeight="1">
      <c r="B30" s="557"/>
      <c r="C30" s="463"/>
      <c r="D30" s="588"/>
      <c r="E30" s="685"/>
      <c r="F30" s="686"/>
      <c r="G30" s="686"/>
      <c r="H30" s="686"/>
      <c r="I30" s="686"/>
      <c r="J30" s="686"/>
      <c r="K30" s="686"/>
      <c r="L30" s="686"/>
      <c r="M30" s="686"/>
      <c r="N30" s="687"/>
      <c r="O30" s="589"/>
      <c r="P30" s="691"/>
      <c r="Q30" s="692"/>
      <c r="R30" s="692"/>
      <c r="S30" s="692"/>
      <c r="T30" s="692"/>
      <c r="U30" s="692"/>
      <c r="V30" s="692"/>
      <c r="W30" s="692"/>
      <c r="X30" s="692"/>
      <c r="Y30" s="692"/>
      <c r="Z30" s="692"/>
      <c r="AA30" s="692"/>
      <c r="AB30" s="692"/>
      <c r="AC30" s="692"/>
      <c r="AD30" s="692"/>
      <c r="AE30" s="692"/>
      <c r="AF30" s="692"/>
      <c r="AG30" s="692"/>
      <c r="AH30" s="692"/>
      <c r="AI30" s="692"/>
      <c r="AJ30" s="692"/>
      <c r="AK30" s="693"/>
      <c r="AL30" s="589"/>
      <c r="AM30" s="653"/>
      <c r="AN30" s="654"/>
      <c r="AO30" s="654"/>
      <c r="AP30" s="654"/>
      <c r="AQ30" s="654"/>
      <c r="AR30" s="654"/>
      <c r="AS30" s="654"/>
      <c r="AT30" s="654"/>
      <c r="AU30" s="655"/>
      <c r="AV30" s="590"/>
      <c r="AW30" s="604"/>
    </row>
    <row r="31" spans="2:50" ht="9" customHeight="1">
      <c r="B31" s="557"/>
      <c r="C31" s="463"/>
      <c r="D31" s="588"/>
      <c r="E31" s="589"/>
      <c r="F31" s="589"/>
      <c r="G31" s="589"/>
      <c r="H31" s="589"/>
      <c r="I31" s="589"/>
      <c r="J31" s="589"/>
      <c r="K31" s="589"/>
      <c r="L31" s="589"/>
      <c r="M31" s="589"/>
      <c r="N31" s="589"/>
      <c r="O31" s="589"/>
      <c r="P31" s="691"/>
      <c r="Q31" s="692"/>
      <c r="R31" s="692"/>
      <c r="S31" s="692"/>
      <c r="T31" s="692"/>
      <c r="U31" s="692"/>
      <c r="V31" s="692"/>
      <c r="W31" s="692"/>
      <c r="X31" s="692"/>
      <c r="Y31" s="692"/>
      <c r="Z31" s="692"/>
      <c r="AA31" s="692"/>
      <c r="AB31" s="692"/>
      <c r="AC31" s="692"/>
      <c r="AD31" s="692"/>
      <c r="AE31" s="692"/>
      <c r="AF31" s="692"/>
      <c r="AG31" s="692"/>
      <c r="AH31" s="692"/>
      <c r="AI31" s="692"/>
      <c r="AJ31" s="692"/>
      <c r="AK31" s="693"/>
      <c r="AL31" s="589"/>
      <c r="AM31" s="589"/>
      <c r="AN31" s="589"/>
      <c r="AO31" s="589"/>
      <c r="AP31" s="589"/>
      <c r="AQ31" s="589"/>
      <c r="AR31" s="589"/>
      <c r="AS31" s="589"/>
      <c r="AT31" s="589"/>
      <c r="AU31" s="589"/>
      <c r="AV31" s="590"/>
      <c r="AW31" s="604"/>
    </row>
    <row r="32" spans="2:50" ht="9" customHeight="1">
      <c r="B32" s="557"/>
      <c r="C32" s="463"/>
      <c r="D32" s="588"/>
      <c r="E32" s="661" t="s">
        <v>1589</v>
      </c>
      <c r="F32" s="661"/>
      <c r="G32" s="661"/>
      <c r="H32" s="661"/>
      <c r="I32" s="661"/>
      <c r="J32" s="661"/>
      <c r="K32" s="661"/>
      <c r="L32" s="661"/>
      <c r="M32" s="661"/>
      <c r="N32" s="661"/>
      <c r="O32" s="589"/>
      <c r="P32" s="691"/>
      <c r="Q32" s="692"/>
      <c r="R32" s="692"/>
      <c r="S32" s="692"/>
      <c r="T32" s="692"/>
      <c r="U32" s="692"/>
      <c r="V32" s="692"/>
      <c r="W32" s="692"/>
      <c r="X32" s="692"/>
      <c r="Y32" s="692"/>
      <c r="Z32" s="692"/>
      <c r="AA32" s="692"/>
      <c r="AB32" s="692"/>
      <c r="AC32" s="692"/>
      <c r="AD32" s="692"/>
      <c r="AE32" s="692"/>
      <c r="AF32" s="692"/>
      <c r="AG32" s="692"/>
      <c r="AH32" s="692"/>
      <c r="AI32" s="692"/>
      <c r="AJ32" s="692"/>
      <c r="AK32" s="693"/>
      <c r="AL32" s="589"/>
      <c r="AM32" s="656" t="s">
        <v>1590</v>
      </c>
      <c r="AN32" s="657"/>
      <c r="AO32" s="657"/>
      <c r="AP32" s="657"/>
      <c r="AQ32" s="657"/>
      <c r="AR32" s="657"/>
      <c r="AS32" s="657"/>
      <c r="AT32" s="657"/>
      <c r="AU32" s="658"/>
      <c r="AV32" s="590"/>
      <c r="AW32" s="604"/>
    </row>
    <row r="33" spans="2:49" ht="9" customHeight="1">
      <c r="B33" s="557"/>
      <c r="C33" s="463"/>
      <c r="D33" s="588"/>
      <c r="E33" s="697"/>
      <c r="F33" s="698"/>
      <c r="G33" s="698"/>
      <c r="H33" s="698"/>
      <c r="I33" s="698"/>
      <c r="J33" s="698"/>
      <c r="K33" s="698"/>
      <c r="L33" s="698"/>
      <c r="M33" s="698"/>
      <c r="N33" s="699"/>
      <c r="O33" s="589"/>
      <c r="P33" s="691"/>
      <c r="Q33" s="692"/>
      <c r="R33" s="692"/>
      <c r="S33" s="692"/>
      <c r="T33" s="692"/>
      <c r="U33" s="692"/>
      <c r="V33" s="692"/>
      <c r="W33" s="692"/>
      <c r="X33" s="692"/>
      <c r="Y33" s="692"/>
      <c r="Z33" s="692"/>
      <c r="AA33" s="692"/>
      <c r="AB33" s="692"/>
      <c r="AC33" s="692"/>
      <c r="AD33" s="692"/>
      <c r="AE33" s="692"/>
      <c r="AF33" s="692"/>
      <c r="AG33" s="692"/>
      <c r="AH33" s="692"/>
      <c r="AI33" s="692"/>
      <c r="AJ33" s="692"/>
      <c r="AK33" s="693"/>
      <c r="AL33" s="589"/>
      <c r="AM33" s="647"/>
      <c r="AN33" s="648"/>
      <c r="AO33" s="648"/>
      <c r="AP33" s="648"/>
      <c r="AQ33" s="648"/>
      <c r="AR33" s="648"/>
      <c r="AS33" s="648"/>
      <c r="AT33" s="648"/>
      <c r="AU33" s="649"/>
      <c r="AV33" s="590"/>
      <c r="AW33" s="604"/>
    </row>
    <row r="34" spans="2:49" ht="9" customHeight="1">
      <c r="B34" s="557"/>
      <c r="C34" s="463"/>
      <c r="D34" s="588"/>
      <c r="E34" s="697"/>
      <c r="F34" s="698"/>
      <c r="G34" s="698"/>
      <c r="H34" s="698"/>
      <c r="I34" s="698"/>
      <c r="J34" s="698"/>
      <c r="K34" s="698"/>
      <c r="L34" s="698"/>
      <c r="M34" s="698"/>
      <c r="N34" s="699"/>
      <c r="O34" s="589"/>
      <c r="P34" s="694"/>
      <c r="Q34" s="695"/>
      <c r="R34" s="695"/>
      <c r="S34" s="695"/>
      <c r="T34" s="695"/>
      <c r="U34" s="695"/>
      <c r="V34" s="695"/>
      <c r="W34" s="695"/>
      <c r="X34" s="695"/>
      <c r="Y34" s="695"/>
      <c r="Z34" s="695"/>
      <c r="AA34" s="695"/>
      <c r="AB34" s="695"/>
      <c r="AC34" s="695"/>
      <c r="AD34" s="695"/>
      <c r="AE34" s="695"/>
      <c r="AF34" s="695"/>
      <c r="AG34" s="695"/>
      <c r="AH34" s="695"/>
      <c r="AI34" s="695"/>
      <c r="AJ34" s="695"/>
      <c r="AK34" s="696"/>
      <c r="AL34" s="589"/>
      <c r="AM34" s="650"/>
      <c r="AN34" s="651"/>
      <c r="AO34" s="651"/>
      <c r="AP34" s="651"/>
      <c r="AQ34" s="651"/>
      <c r="AR34" s="651"/>
      <c r="AS34" s="651"/>
      <c r="AT34" s="651"/>
      <c r="AU34" s="652"/>
      <c r="AV34" s="590"/>
      <c r="AW34" s="604"/>
    </row>
    <row r="35" spans="2:49" ht="9" customHeight="1">
      <c r="B35" s="557"/>
      <c r="C35" s="463"/>
      <c r="D35" s="588"/>
      <c r="E35" s="697"/>
      <c r="F35" s="698"/>
      <c r="G35" s="698"/>
      <c r="H35" s="698"/>
      <c r="I35" s="698"/>
      <c r="J35" s="698"/>
      <c r="K35" s="698"/>
      <c r="L35" s="698"/>
      <c r="M35" s="698"/>
      <c r="N35" s="699"/>
      <c r="O35" s="589"/>
      <c r="P35" s="589"/>
      <c r="Q35" s="589"/>
      <c r="R35" s="589"/>
      <c r="S35" s="589"/>
      <c r="T35" s="589"/>
      <c r="U35" s="589"/>
      <c r="V35" s="589"/>
      <c r="W35" s="589"/>
      <c r="X35" s="589"/>
      <c r="Y35" s="589"/>
      <c r="Z35" s="589"/>
      <c r="AA35" s="589"/>
      <c r="AB35" s="589"/>
      <c r="AC35" s="589"/>
      <c r="AD35" s="589"/>
      <c r="AE35" s="589"/>
      <c r="AF35" s="589"/>
      <c r="AG35" s="589"/>
      <c r="AH35" s="589"/>
      <c r="AI35" s="589"/>
      <c r="AJ35" s="589"/>
      <c r="AK35" s="589"/>
      <c r="AL35" s="589"/>
      <c r="AM35" s="650"/>
      <c r="AN35" s="651"/>
      <c r="AO35" s="651"/>
      <c r="AP35" s="651"/>
      <c r="AQ35" s="651"/>
      <c r="AR35" s="651"/>
      <c r="AS35" s="651"/>
      <c r="AT35" s="651"/>
      <c r="AU35" s="652"/>
      <c r="AV35" s="590"/>
      <c r="AW35" s="604"/>
    </row>
    <row r="36" spans="2:49" ht="9" customHeight="1">
      <c r="B36" s="557"/>
      <c r="C36" s="463"/>
      <c r="D36" s="588"/>
      <c r="E36" s="697"/>
      <c r="F36" s="698"/>
      <c r="G36" s="698"/>
      <c r="H36" s="698"/>
      <c r="I36" s="698"/>
      <c r="J36" s="698"/>
      <c r="K36" s="698"/>
      <c r="L36" s="698"/>
      <c r="M36" s="698"/>
      <c r="N36" s="699"/>
      <c r="O36" s="589"/>
      <c r="P36" s="662" t="s">
        <v>1591</v>
      </c>
      <c r="Q36" s="663"/>
      <c r="R36" s="663"/>
      <c r="S36" s="586"/>
      <c r="T36" s="666"/>
      <c r="U36" s="666"/>
      <c r="V36" s="666"/>
      <c r="W36" s="666"/>
      <c r="X36" s="666"/>
      <c r="Y36" s="666"/>
      <c r="Z36" s="666"/>
      <c r="AA36" s="666"/>
      <c r="AB36" s="666"/>
      <c r="AC36" s="666"/>
      <c r="AD36" s="666"/>
      <c r="AE36" s="666"/>
      <c r="AF36" s="666"/>
      <c r="AG36" s="666"/>
      <c r="AH36" s="586"/>
      <c r="AI36" s="586"/>
      <c r="AJ36" s="668"/>
      <c r="AK36" s="669"/>
      <c r="AL36" s="589"/>
      <c r="AM36" s="653"/>
      <c r="AN36" s="654"/>
      <c r="AO36" s="654"/>
      <c r="AP36" s="654"/>
      <c r="AQ36" s="654"/>
      <c r="AR36" s="654"/>
      <c r="AS36" s="654"/>
      <c r="AT36" s="654"/>
      <c r="AU36" s="655"/>
      <c r="AV36" s="590"/>
      <c r="AW36" s="604"/>
    </row>
    <row r="37" spans="2:49" ht="9" customHeight="1">
      <c r="B37" s="557"/>
      <c r="C37" s="463"/>
      <c r="D37" s="588"/>
      <c r="E37" s="672"/>
      <c r="F37" s="673"/>
      <c r="G37" s="673"/>
      <c r="H37" s="673"/>
      <c r="I37" s="673"/>
      <c r="J37" s="673"/>
      <c r="K37" s="673"/>
      <c r="L37" s="673"/>
      <c r="M37" s="673"/>
      <c r="N37" s="674"/>
      <c r="O37" s="589"/>
      <c r="P37" s="664"/>
      <c r="Q37" s="665"/>
      <c r="R37" s="665"/>
      <c r="S37" s="589"/>
      <c r="T37" s="667"/>
      <c r="U37" s="667"/>
      <c r="V37" s="667"/>
      <c r="W37" s="667"/>
      <c r="X37" s="667"/>
      <c r="Y37" s="667"/>
      <c r="Z37" s="667"/>
      <c r="AA37" s="667"/>
      <c r="AB37" s="667"/>
      <c r="AC37" s="667"/>
      <c r="AD37" s="667"/>
      <c r="AE37" s="667"/>
      <c r="AF37" s="667"/>
      <c r="AG37" s="667"/>
      <c r="AH37" s="589"/>
      <c r="AI37" s="589"/>
      <c r="AJ37" s="670"/>
      <c r="AK37" s="671"/>
      <c r="AL37" s="589"/>
      <c r="AM37" s="591"/>
      <c r="AN37" s="591"/>
      <c r="AO37" s="591"/>
      <c r="AP37" s="591"/>
      <c r="AQ37" s="591"/>
      <c r="AR37" s="591"/>
      <c r="AS37" s="591"/>
      <c r="AT37" s="591"/>
      <c r="AU37" s="591"/>
      <c r="AV37" s="590"/>
      <c r="AW37" s="604"/>
    </row>
    <row r="38" spans="2:49" ht="9" customHeight="1">
      <c r="B38" s="557"/>
      <c r="C38" s="463"/>
      <c r="D38" s="588"/>
      <c r="E38" s="672"/>
      <c r="F38" s="673"/>
      <c r="G38" s="673"/>
      <c r="H38" s="673"/>
      <c r="I38" s="673"/>
      <c r="J38" s="673"/>
      <c r="K38" s="673"/>
      <c r="L38" s="673"/>
      <c r="M38" s="673"/>
      <c r="N38" s="674"/>
      <c r="O38" s="589"/>
      <c r="P38" s="664" t="s">
        <v>1592</v>
      </c>
      <c r="Q38" s="665"/>
      <c r="R38" s="665"/>
      <c r="S38" s="665"/>
      <c r="T38" s="677"/>
      <c r="U38" s="677"/>
      <c r="V38" s="677"/>
      <c r="W38" s="677"/>
      <c r="X38" s="677"/>
      <c r="Y38" s="677"/>
      <c r="Z38" s="677"/>
      <c r="AA38" s="677"/>
      <c r="AB38" s="677"/>
      <c r="AC38" s="677"/>
      <c r="AD38" s="677"/>
      <c r="AE38" s="677"/>
      <c r="AF38" s="677"/>
      <c r="AG38" s="677"/>
      <c r="AH38" s="677"/>
      <c r="AI38" s="677"/>
      <c r="AJ38" s="589"/>
      <c r="AK38" s="590"/>
      <c r="AL38" s="589"/>
      <c r="AM38" s="616" t="s">
        <v>1593</v>
      </c>
      <c r="AN38" s="617"/>
      <c r="AO38" s="617"/>
      <c r="AP38" s="617"/>
      <c r="AQ38" s="617"/>
      <c r="AR38" s="617"/>
      <c r="AS38" s="617"/>
      <c r="AT38" s="617"/>
      <c r="AU38" s="618"/>
      <c r="AV38" s="590"/>
      <c r="AW38" s="604"/>
    </row>
    <row r="39" spans="2:49" ht="9" customHeight="1">
      <c r="B39" s="557"/>
      <c r="C39" s="463"/>
      <c r="D39" s="588"/>
      <c r="E39" s="592"/>
      <c r="F39" s="593"/>
      <c r="G39" s="593"/>
      <c r="H39" s="593"/>
      <c r="I39" s="593"/>
      <c r="J39" s="593"/>
      <c r="K39" s="593"/>
      <c r="L39" s="593"/>
      <c r="M39" s="593"/>
      <c r="N39" s="594"/>
      <c r="O39" s="589"/>
      <c r="P39" s="675"/>
      <c r="Q39" s="676"/>
      <c r="R39" s="676"/>
      <c r="S39" s="676"/>
      <c r="T39" s="678"/>
      <c r="U39" s="678"/>
      <c r="V39" s="678"/>
      <c r="W39" s="678"/>
      <c r="X39" s="678"/>
      <c r="Y39" s="678"/>
      <c r="Z39" s="678"/>
      <c r="AA39" s="678"/>
      <c r="AB39" s="678"/>
      <c r="AC39" s="678"/>
      <c r="AD39" s="678"/>
      <c r="AE39" s="678"/>
      <c r="AF39" s="678"/>
      <c r="AG39" s="678"/>
      <c r="AH39" s="678"/>
      <c r="AI39" s="678"/>
      <c r="AJ39" s="593"/>
      <c r="AK39" s="594"/>
      <c r="AL39" s="589"/>
      <c r="AM39" s="619"/>
      <c r="AN39" s="620"/>
      <c r="AO39" s="620"/>
      <c r="AP39" s="620"/>
      <c r="AQ39" s="620"/>
      <c r="AR39" s="620"/>
      <c r="AS39" s="620"/>
      <c r="AT39" s="620"/>
      <c r="AU39" s="621"/>
      <c r="AV39" s="590"/>
      <c r="AW39" s="604"/>
    </row>
    <row r="40" spans="2:49" ht="9" customHeight="1">
      <c r="B40" s="557"/>
      <c r="C40" s="463"/>
      <c r="D40" s="588"/>
      <c r="E40" s="589"/>
      <c r="F40" s="589"/>
      <c r="G40" s="589"/>
      <c r="H40" s="589"/>
      <c r="I40" s="589"/>
      <c r="J40" s="589"/>
      <c r="K40" s="589"/>
      <c r="L40" s="589"/>
      <c r="M40" s="589"/>
      <c r="N40" s="589"/>
      <c r="O40" s="589"/>
      <c r="P40" s="589"/>
      <c r="Q40" s="589"/>
      <c r="R40" s="589"/>
      <c r="S40" s="589"/>
      <c r="T40" s="589"/>
      <c r="U40" s="589"/>
      <c r="V40" s="589"/>
      <c r="W40" s="589"/>
      <c r="X40" s="589"/>
      <c r="Y40" s="589"/>
      <c r="Z40" s="589"/>
      <c r="AA40" s="589"/>
      <c r="AB40" s="589"/>
      <c r="AC40" s="589"/>
      <c r="AD40" s="589"/>
      <c r="AE40" s="589"/>
      <c r="AF40" s="589"/>
      <c r="AG40" s="589"/>
      <c r="AH40" s="589"/>
      <c r="AI40" s="589"/>
      <c r="AJ40" s="589"/>
      <c r="AK40" s="589"/>
      <c r="AL40" s="589"/>
      <c r="AM40" s="622"/>
      <c r="AN40" s="623"/>
      <c r="AO40" s="623"/>
      <c r="AP40" s="623"/>
      <c r="AQ40" s="623"/>
      <c r="AR40" s="623"/>
      <c r="AS40" s="623"/>
      <c r="AT40" s="623"/>
      <c r="AU40" s="624"/>
      <c r="AV40" s="590"/>
      <c r="AW40" s="604"/>
    </row>
    <row r="41" spans="2:49" ht="9" customHeight="1">
      <c r="B41" s="557"/>
      <c r="C41" s="463"/>
      <c r="D41" s="588"/>
      <c r="E41" s="656" t="s">
        <v>1594</v>
      </c>
      <c r="F41" s="657"/>
      <c r="G41" s="657"/>
      <c r="H41" s="657"/>
      <c r="I41" s="657"/>
      <c r="J41" s="657"/>
      <c r="K41" s="657"/>
      <c r="L41" s="657"/>
      <c r="M41" s="657"/>
      <c r="N41" s="658"/>
      <c r="O41" s="589"/>
      <c r="P41" s="661" t="s">
        <v>1595</v>
      </c>
      <c r="Q41" s="661"/>
      <c r="R41" s="661"/>
      <c r="S41" s="661"/>
      <c r="T41" s="661"/>
      <c r="U41" s="661"/>
      <c r="V41" s="661"/>
      <c r="W41" s="661"/>
      <c r="X41" s="661"/>
      <c r="Y41" s="661"/>
      <c r="Z41" s="661"/>
      <c r="AA41" s="589"/>
      <c r="AB41" s="656" t="s">
        <v>1596</v>
      </c>
      <c r="AC41" s="657"/>
      <c r="AD41" s="657"/>
      <c r="AE41" s="657"/>
      <c r="AF41" s="657"/>
      <c r="AG41" s="657"/>
      <c r="AH41" s="657"/>
      <c r="AI41" s="657"/>
      <c r="AJ41" s="657"/>
      <c r="AK41" s="658"/>
      <c r="AL41" s="589"/>
      <c r="AM41" s="622"/>
      <c r="AN41" s="623"/>
      <c r="AO41" s="623"/>
      <c r="AP41" s="623"/>
      <c r="AQ41" s="623"/>
      <c r="AR41" s="623"/>
      <c r="AS41" s="623"/>
      <c r="AT41" s="623"/>
      <c r="AU41" s="624"/>
      <c r="AV41" s="590"/>
      <c r="AW41" s="604"/>
    </row>
    <row r="42" spans="2:49" ht="9" customHeight="1">
      <c r="B42" s="557"/>
      <c r="C42" s="463"/>
      <c r="D42" s="588"/>
      <c r="E42" s="606"/>
      <c r="F42" s="607"/>
      <c r="G42" s="607"/>
      <c r="H42" s="607"/>
      <c r="I42" s="607"/>
      <c r="J42" s="607"/>
      <c r="K42" s="607"/>
      <c r="L42" s="607"/>
      <c r="M42" s="607"/>
      <c r="N42" s="608"/>
      <c r="O42" s="589"/>
      <c r="P42" s="625"/>
      <c r="Q42" s="626"/>
      <c r="R42" s="626"/>
      <c r="S42" s="626"/>
      <c r="T42" s="626"/>
      <c r="U42" s="626"/>
      <c r="V42" s="626"/>
      <c r="W42" s="626"/>
      <c r="X42" s="626"/>
      <c r="Y42" s="626"/>
      <c r="Z42" s="627"/>
      <c r="AA42" s="589"/>
      <c r="AB42" s="606"/>
      <c r="AC42" s="607"/>
      <c r="AD42" s="607"/>
      <c r="AE42" s="607"/>
      <c r="AF42" s="607"/>
      <c r="AG42" s="607"/>
      <c r="AH42" s="607"/>
      <c r="AI42" s="607"/>
      <c r="AJ42" s="607"/>
      <c r="AK42" s="608"/>
      <c r="AL42" s="589"/>
      <c r="AM42" s="622"/>
      <c r="AN42" s="623"/>
      <c r="AO42" s="623"/>
      <c r="AP42" s="623"/>
      <c r="AQ42" s="623"/>
      <c r="AR42" s="623"/>
      <c r="AS42" s="623"/>
      <c r="AT42" s="623"/>
      <c r="AU42" s="624"/>
      <c r="AV42" s="590"/>
      <c r="AW42" s="604"/>
    </row>
    <row r="43" spans="2:49" ht="9" customHeight="1">
      <c r="B43" s="557"/>
      <c r="C43" s="463"/>
      <c r="D43" s="588"/>
      <c r="E43" s="606"/>
      <c r="F43" s="607"/>
      <c r="G43" s="607"/>
      <c r="H43" s="607"/>
      <c r="I43" s="607"/>
      <c r="J43" s="607"/>
      <c r="K43" s="607"/>
      <c r="L43" s="607"/>
      <c r="M43" s="607"/>
      <c r="N43" s="608"/>
      <c r="O43" s="589"/>
      <c r="P43" s="628"/>
      <c r="Q43" s="629"/>
      <c r="R43" s="629"/>
      <c r="S43" s="629"/>
      <c r="T43" s="629"/>
      <c r="U43" s="629"/>
      <c r="V43" s="629"/>
      <c r="W43" s="629"/>
      <c r="X43" s="629"/>
      <c r="Y43" s="629"/>
      <c r="Z43" s="630"/>
      <c r="AA43" s="589"/>
      <c r="AB43" s="606"/>
      <c r="AC43" s="607"/>
      <c r="AD43" s="607"/>
      <c r="AE43" s="607"/>
      <c r="AF43" s="607"/>
      <c r="AG43" s="607"/>
      <c r="AH43" s="607"/>
      <c r="AI43" s="607"/>
      <c r="AJ43" s="607"/>
      <c r="AK43" s="608"/>
      <c r="AL43" s="589"/>
      <c r="AM43" s="622"/>
      <c r="AN43" s="623"/>
      <c r="AO43" s="623"/>
      <c r="AP43" s="623"/>
      <c r="AQ43" s="623"/>
      <c r="AR43" s="623"/>
      <c r="AS43" s="623"/>
      <c r="AT43" s="623"/>
      <c r="AU43" s="624"/>
      <c r="AV43" s="590"/>
      <c r="AW43" s="604"/>
    </row>
    <row r="44" spans="2:49" ht="9" customHeight="1">
      <c r="B44" s="557"/>
      <c r="C44" s="463"/>
      <c r="D44" s="588"/>
      <c r="E44" s="606"/>
      <c r="F44" s="607"/>
      <c r="G44" s="607"/>
      <c r="H44" s="607"/>
      <c r="I44" s="607"/>
      <c r="J44" s="607"/>
      <c r="K44" s="607"/>
      <c r="L44" s="607"/>
      <c r="M44" s="607"/>
      <c r="N44" s="608"/>
      <c r="O44" s="589"/>
      <c r="P44" s="628"/>
      <c r="Q44" s="629"/>
      <c r="R44" s="629"/>
      <c r="S44" s="629"/>
      <c r="T44" s="629"/>
      <c r="U44" s="629"/>
      <c r="V44" s="629"/>
      <c r="W44" s="629"/>
      <c r="X44" s="629"/>
      <c r="Y44" s="629"/>
      <c r="Z44" s="630"/>
      <c r="AA44" s="589"/>
      <c r="AB44" s="606"/>
      <c r="AC44" s="607"/>
      <c r="AD44" s="607"/>
      <c r="AE44" s="607"/>
      <c r="AF44" s="607"/>
      <c r="AG44" s="607"/>
      <c r="AH44" s="607"/>
      <c r="AI44" s="607"/>
      <c r="AJ44" s="607"/>
      <c r="AK44" s="608"/>
      <c r="AL44" s="589"/>
      <c r="AM44" s="622"/>
      <c r="AN44" s="623"/>
      <c r="AO44" s="623"/>
      <c r="AP44" s="623"/>
      <c r="AQ44" s="623"/>
      <c r="AR44" s="623"/>
      <c r="AS44" s="623"/>
      <c r="AT44" s="623"/>
      <c r="AU44" s="624"/>
      <c r="AV44" s="590"/>
      <c r="AW44" s="604"/>
    </row>
    <row r="45" spans="2:49" ht="9" customHeight="1">
      <c r="B45" s="557"/>
      <c r="C45" s="463"/>
      <c r="D45" s="588"/>
      <c r="E45" s="606"/>
      <c r="F45" s="607"/>
      <c r="G45" s="607"/>
      <c r="H45" s="607"/>
      <c r="I45" s="607"/>
      <c r="J45" s="607"/>
      <c r="K45" s="607"/>
      <c r="L45" s="607"/>
      <c r="M45" s="607"/>
      <c r="N45" s="608"/>
      <c r="O45" s="589"/>
      <c r="P45" s="628"/>
      <c r="Q45" s="629"/>
      <c r="R45" s="629"/>
      <c r="S45" s="629"/>
      <c r="T45" s="629"/>
      <c r="U45" s="629"/>
      <c r="V45" s="629"/>
      <c r="W45" s="629"/>
      <c r="X45" s="629"/>
      <c r="Y45" s="629"/>
      <c r="Z45" s="630"/>
      <c r="AA45" s="589"/>
      <c r="AB45" s="606"/>
      <c r="AC45" s="607"/>
      <c r="AD45" s="607"/>
      <c r="AE45" s="607"/>
      <c r="AF45" s="607"/>
      <c r="AG45" s="607"/>
      <c r="AH45" s="607"/>
      <c r="AI45" s="607"/>
      <c r="AJ45" s="607"/>
      <c r="AK45" s="608"/>
      <c r="AL45" s="589"/>
      <c r="AM45" s="622"/>
      <c r="AN45" s="623"/>
      <c r="AO45" s="623"/>
      <c r="AP45" s="623"/>
      <c r="AQ45" s="623"/>
      <c r="AR45" s="623"/>
      <c r="AS45" s="623"/>
      <c r="AT45" s="623"/>
      <c r="AU45" s="624"/>
      <c r="AV45" s="590"/>
      <c r="AW45" s="604"/>
    </row>
    <row r="46" spans="2:49" ht="9" customHeight="1">
      <c r="B46" s="557"/>
      <c r="C46" s="463"/>
      <c r="D46" s="588"/>
      <c r="E46" s="595"/>
      <c r="F46" s="596"/>
      <c r="G46" s="596"/>
      <c r="H46" s="596"/>
      <c r="I46" s="596"/>
      <c r="J46" s="596"/>
      <c r="K46" s="596"/>
      <c r="L46" s="596"/>
      <c r="M46" s="596"/>
      <c r="N46" s="597"/>
      <c r="O46" s="589"/>
      <c r="P46" s="631"/>
      <c r="Q46" s="632"/>
      <c r="R46" s="632"/>
      <c r="S46" s="632"/>
      <c r="T46" s="632"/>
      <c r="U46" s="632"/>
      <c r="V46" s="632"/>
      <c r="W46" s="632"/>
      <c r="X46" s="632"/>
      <c r="Y46" s="632"/>
      <c r="Z46" s="633"/>
      <c r="AA46" s="589"/>
      <c r="AB46" s="595"/>
      <c r="AC46" s="596"/>
      <c r="AD46" s="596"/>
      <c r="AE46" s="596"/>
      <c r="AF46" s="596"/>
      <c r="AG46" s="596"/>
      <c r="AH46" s="596"/>
      <c r="AI46" s="596"/>
      <c r="AJ46" s="596"/>
      <c r="AK46" s="597"/>
      <c r="AL46" s="589"/>
      <c r="AM46" s="622"/>
      <c r="AN46" s="623"/>
      <c r="AO46" s="623"/>
      <c r="AP46" s="623"/>
      <c r="AQ46" s="623"/>
      <c r="AR46" s="623"/>
      <c r="AS46" s="623"/>
      <c r="AT46" s="623"/>
      <c r="AU46" s="624"/>
      <c r="AV46" s="590"/>
      <c r="AW46" s="604"/>
    </row>
    <row r="47" spans="2:49" ht="15" customHeight="1">
      <c r="C47" s="609"/>
      <c r="D47" s="557"/>
      <c r="E47" s="557"/>
      <c r="F47" s="557"/>
      <c r="G47" s="557"/>
      <c r="H47" s="557"/>
      <c r="I47" s="557"/>
      <c r="J47" s="557"/>
      <c r="K47" s="557"/>
      <c r="L47" s="557"/>
      <c r="M47" s="557"/>
      <c r="N47" s="557"/>
      <c r="O47" s="557"/>
      <c r="P47" s="557"/>
      <c r="Q47" s="557"/>
      <c r="R47" s="557"/>
      <c r="S47" s="557"/>
      <c r="T47" s="557"/>
      <c r="U47" s="557"/>
      <c r="V47" s="557"/>
      <c r="W47" s="557"/>
      <c r="X47" s="557"/>
      <c r="Y47" s="557"/>
      <c r="Z47" s="557"/>
      <c r="AA47" s="557"/>
      <c r="AB47" s="557"/>
      <c r="AC47" s="557"/>
      <c r="AD47" s="557"/>
      <c r="AE47" s="557"/>
      <c r="AF47" s="557"/>
      <c r="AG47" s="557"/>
      <c r="AH47" s="557"/>
      <c r="AI47" s="557"/>
      <c r="AJ47" s="557"/>
      <c r="AK47" s="557"/>
      <c r="AL47" s="557"/>
      <c r="AM47" s="557"/>
      <c r="AN47" s="557"/>
      <c r="AO47" s="557"/>
      <c r="AP47" s="557"/>
      <c r="AQ47" s="557"/>
      <c r="AR47" s="557"/>
      <c r="AS47" s="557"/>
      <c r="AT47" s="557"/>
      <c r="AU47" s="557"/>
      <c r="AV47" s="557"/>
      <c r="AW47" s="559"/>
    </row>
    <row r="48" spans="2:49" ht="15" customHeight="1">
      <c r="C48" s="609"/>
      <c r="D48" s="557"/>
      <c r="E48" s="557"/>
      <c r="F48" s="557"/>
      <c r="G48" s="557"/>
      <c r="H48" s="557"/>
      <c r="I48" s="557"/>
      <c r="J48" s="557"/>
      <c r="K48" s="557"/>
      <c r="L48" s="557"/>
      <c r="M48" s="557"/>
      <c r="N48" s="557"/>
      <c r="O48" s="557"/>
      <c r="P48" s="557"/>
      <c r="Q48" s="557"/>
      <c r="R48" s="557"/>
      <c r="S48" s="557"/>
      <c r="T48" s="557"/>
      <c r="U48" s="557"/>
      <c r="V48" s="557"/>
      <c r="W48" s="557"/>
      <c r="X48" s="557"/>
      <c r="Y48" s="557"/>
      <c r="Z48" s="557"/>
      <c r="AA48" s="557"/>
      <c r="AB48" s="557"/>
      <c r="AC48" s="557"/>
      <c r="AD48" s="557"/>
      <c r="AE48" s="557"/>
      <c r="AF48" s="557"/>
      <c r="AG48" s="557"/>
      <c r="AH48" s="557"/>
      <c r="AI48" s="557"/>
      <c r="AJ48" s="557"/>
      <c r="AK48" s="557"/>
      <c r="AL48" s="557"/>
      <c r="AM48" s="557"/>
      <c r="AN48" s="557"/>
      <c r="AO48" s="557"/>
      <c r="AP48" s="557"/>
      <c r="AQ48" s="557"/>
      <c r="AR48" s="557"/>
      <c r="AS48" s="557"/>
      <c r="AT48" s="557"/>
      <c r="AU48" s="557"/>
      <c r="AV48" s="557"/>
      <c r="AW48" s="559"/>
    </row>
    <row r="49" spans="3:49" ht="15" customHeight="1">
      <c r="C49" s="609"/>
      <c r="D49" s="557"/>
      <c r="E49" s="557"/>
      <c r="F49" s="557"/>
      <c r="G49" s="557"/>
      <c r="H49" s="557"/>
      <c r="I49" s="557"/>
      <c r="J49" s="557"/>
      <c r="K49" s="557"/>
      <c r="L49" s="557"/>
      <c r="M49" s="557"/>
      <c r="N49" s="557"/>
      <c r="O49" s="557"/>
      <c r="P49" s="557"/>
      <c r="Q49" s="557"/>
      <c r="R49" s="557"/>
      <c r="S49" s="557"/>
      <c r="T49" s="557"/>
      <c r="U49" s="557"/>
      <c r="V49" s="557"/>
      <c r="W49" s="557"/>
      <c r="X49" s="557"/>
      <c r="Y49" s="557"/>
      <c r="Z49" s="557"/>
      <c r="AA49" s="557"/>
      <c r="AB49" s="557"/>
      <c r="AC49" s="557"/>
      <c r="AD49" s="557"/>
      <c r="AE49" s="557"/>
      <c r="AF49" s="557"/>
      <c r="AG49" s="557"/>
      <c r="AH49" s="557"/>
      <c r="AI49" s="557"/>
      <c r="AJ49" s="557"/>
      <c r="AK49" s="557"/>
      <c r="AL49" s="557"/>
      <c r="AM49" s="557"/>
      <c r="AN49" s="557"/>
      <c r="AO49" s="557"/>
      <c r="AP49" s="557"/>
      <c r="AQ49" s="557"/>
      <c r="AR49" s="557"/>
      <c r="AS49" s="557"/>
      <c r="AT49" s="557"/>
      <c r="AU49" s="557"/>
      <c r="AV49" s="557"/>
      <c r="AW49" s="559"/>
    </row>
    <row r="50" spans="3:49" ht="15" customHeight="1">
      <c r="C50" s="609"/>
      <c r="D50" s="557"/>
      <c r="E50" s="557"/>
      <c r="F50" s="557"/>
      <c r="G50" s="557"/>
      <c r="H50" s="557"/>
      <c r="I50" s="557"/>
      <c r="J50" s="557"/>
      <c r="K50" s="557"/>
      <c r="L50" s="557"/>
      <c r="M50" s="557"/>
      <c r="N50" s="557"/>
      <c r="O50" s="557"/>
      <c r="P50" s="557"/>
      <c r="Q50" s="557"/>
      <c r="R50" s="557"/>
      <c r="S50" s="557"/>
      <c r="T50" s="557"/>
      <c r="U50" s="557"/>
      <c r="V50" s="557"/>
      <c r="W50" s="557"/>
      <c r="X50" s="557"/>
      <c r="Y50" s="557"/>
      <c r="Z50" s="557"/>
      <c r="AA50" s="557"/>
      <c r="AB50" s="557"/>
      <c r="AC50" s="557"/>
      <c r="AD50" s="557"/>
      <c r="AE50" s="557"/>
      <c r="AF50" s="557"/>
      <c r="AG50" s="557"/>
      <c r="AH50" s="557"/>
      <c r="AI50" s="557"/>
      <c r="AJ50" s="557"/>
      <c r="AK50" s="557"/>
      <c r="AL50" s="557"/>
      <c r="AM50" s="557"/>
      <c r="AN50" s="557"/>
      <c r="AO50" s="557"/>
      <c r="AP50" s="557"/>
      <c r="AQ50" s="557"/>
      <c r="AR50" s="557"/>
      <c r="AS50" s="557"/>
      <c r="AT50" s="557"/>
      <c r="AU50" s="557"/>
      <c r="AV50" s="557"/>
      <c r="AW50" s="559"/>
    </row>
    <row r="51" spans="3:49" ht="15" customHeight="1">
      <c r="C51" s="609"/>
      <c r="D51" s="557"/>
      <c r="E51" s="557"/>
      <c r="F51" s="557"/>
      <c r="G51" s="557"/>
      <c r="H51" s="557"/>
      <c r="I51" s="557"/>
      <c r="J51" s="557"/>
      <c r="K51" s="557"/>
      <c r="L51" s="557"/>
      <c r="M51" s="557"/>
      <c r="N51" s="557"/>
      <c r="O51" s="557"/>
      <c r="P51" s="557"/>
      <c r="Q51" s="557"/>
      <c r="R51" s="557"/>
      <c r="S51" s="557"/>
      <c r="T51" s="557"/>
      <c r="U51" s="557"/>
      <c r="V51" s="557"/>
      <c r="W51" s="557"/>
      <c r="X51" s="557"/>
      <c r="Y51" s="557"/>
      <c r="Z51" s="557"/>
      <c r="AA51" s="557"/>
      <c r="AB51" s="557"/>
      <c r="AC51" s="557"/>
      <c r="AD51" s="557"/>
      <c r="AE51" s="557"/>
      <c r="AF51" s="557"/>
      <c r="AG51" s="557"/>
      <c r="AH51" s="557"/>
      <c r="AI51" s="557"/>
      <c r="AJ51" s="557"/>
      <c r="AK51" s="557"/>
      <c r="AL51" s="557"/>
      <c r="AM51" s="557"/>
      <c r="AN51" s="557"/>
      <c r="AO51" s="557"/>
      <c r="AP51" s="557"/>
      <c r="AQ51" s="557"/>
      <c r="AR51" s="557"/>
      <c r="AS51" s="557"/>
      <c r="AT51" s="557"/>
      <c r="AU51" s="557"/>
      <c r="AV51" s="557"/>
      <c r="AW51" s="559"/>
    </row>
    <row r="52" spans="3:49" ht="15" customHeight="1">
      <c r="C52" s="609"/>
      <c r="D52" s="557"/>
      <c r="E52" s="557"/>
      <c r="F52" s="557"/>
      <c r="G52" s="557"/>
      <c r="H52" s="557"/>
      <c r="I52" s="557"/>
      <c r="J52" s="557"/>
      <c r="K52" s="557"/>
      <c r="L52" s="557"/>
      <c r="M52" s="557"/>
      <c r="N52" s="557"/>
      <c r="O52" s="557"/>
      <c r="P52" s="557"/>
      <c r="Q52" s="557"/>
      <c r="R52" s="557"/>
      <c r="S52" s="557"/>
      <c r="T52" s="557"/>
      <c r="U52" s="557"/>
      <c r="V52" s="557"/>
      <c r="W52" s="557"/>
      <c r="X52" s="557"/>
      <c r="Y52" s="557"/>
      <c r="Z52" s="557"/>
      <c r="AA52" s="557"/>
      <c r="AB52" s="557"/>
      <c r="AC52" s="557"/>
      <c r="AD52" s="557"/>
      <c r="AE52" s="557"/>
      <c r="AF52" s="557"/>
      <c r="AG52" s="557"/>
      <c r="AH52" s="557"/>
      <c r="AI52" s="557"/>
      <c r="AJ52" s="557"/>
      <c r="AK52" s="557"/>
      <c r="AL52" s="557"/>
      <c r="AM52" s="557"/>
      <c r="AN52" s="557"/>
      <c r="AO52" s="557"/>
      <c r="AP52" s="557"/>
      <c r="AQ52" s="557"/>
      <c r="AR52" s="557"/>
      <c r="AS52" s="557"/>
      <c r="AT52" s="557"/>
      <c r="AU52" s="557"/>
      <c r="AV52" s="557"/>
      <c r="AW52" s="559"/>
    </row>
    <row r="53" spans="3:49" ht="15" customHeight="1">
      <c r="C53" s="609"/>
      <c r="D53" s="557"/>
      <c r="E53" s="557"/>
      <c r="F53" s="557"/>
      <c r="G53" s="557"/>
      <c r="H53" s="557"/>
      <c r="I53" s="557"/>
      <c r="J53" s="557"/>
      <c r="K53" s="557"/>
      <c r="L53" s="557"/>
      <c r="M53" s="557"/>
      <c r="N53" s="557"/>
      <c r="O53" s="557"/>
      <c r="P53" s="557"/>
      <c r="Q53" s="557"/>
      <c r="R53" s="557"/>
      <c r="S53" s="557"/>
      <c r="T53" s="557"/>
      <c r="U53" s="557"/>
      <c r="V53" s="557"/>
      <c r="W53" s="557"/>
      <c r="X53" s="557"/>
      <c r="Y53" s="557"/>
      <c r="Z53" s="557"/>
      <c r="AA53" s="557"/>
      <c r="AB53" s="557"/>
      <c r="AC53" s="557"/>
      <c r="AD53" s="557"/>
      <c r="AE53" s="557"/>
      <c r="AF53" s="557"/>
      <c r="AG53" s="557"/>
      <c r="AH53" s="557"/>
      <c r="AI53" s="557"/>
      <c r="AJ53" s="557"/>
      <c r="AK53" s="557"/>
      <c r="AL53" s="557"/>
      <c r="AM53" s="557"/>
      <c r="AN53" s="557"/>
      <c r="AO53" s="557"/>
      <c r="AP53" s="557"/>
      <c r="AQ53" s="557"/>
      <c r="AR53" s="557"/>
      <c r="AS53" s="557"/>
      <c r="AT53" s="557"/>
      <c r="AU53" s="557"/>
      <c r="AV53" s="557"/>
      <c r="AW53" s="559"/>
    </row>
    <row r="54" spans="3:49" ht="15" customHeight="1">
      <c r="C54" s="609"/>
      <c r="D54" s="557"/>
      <c r="E54" s="557"/>
      <c r="F54" s="557"/>
      <c r="G54" s="557"/>
      <c r="H54" s="557"/>
      <c r="I54" s="557"/>
      <c r="J54" s="557"/>
      <c r="K54" s="557"/>
      <c r="L54" s="557"/>
      <c r="M54" s="557"/>
      <c r="N54" s="557"/>
      <c r="O54" s="557"/>
      <c r="P54" s="557"/>
      <c r="Q54" s="557"/>
      <c r="R54" s="557"/>
      <c r="S54" s="557"/>
      <c r="T54" s="557"/>
      <c r="U54" s="557"/>
      <c r="V54" s="557"/>
      <c r="W54" s="557"/>
      <c r="X54" s="557"/>
      <c r="Y54" s="557"/>
      <c r="Z54" s="557"/>
      <c r="AA54" s="557"/>
      <c r="AB54" s="557"/>
      <c r="AC54" s="557"/>
      <c r="AD54" s="557"/>
      <c r="AE54" s="557"/>
      <c r="AF54" s="557"/>
      <c r="AG54" s="557"/>
      <c r="AH54" s="557"/>
      <c r="AI54" s="557"/>
      <c r="AJ54" s="557"/>
      <c r="AK54" s="557"/>
      <c r="AL54" s="557"/>
      <c r="AM54" s="557"/>
      <c r="AN54" s="557"/>
      <c r="AO54" s="557"/>
      <c r="AP54" s="557"/>
      <c r="AQ54" s="557"/>
      <c r="AR54" s="557"/>
      <c r="AS54" s="557"/>
      <c r="AT54" s="557"/>
      <c r="AU54" s="557"/>
      <c r="AV54" s="557"/>
      <c r="AW54" s="559"/>
    </row>
    <row r="55" spans="3:49" ht="15" customHeight="1">
      <c r="C55" s="609"/>
      <c r="D55" s="557"/>
      <c r="E55" s="557"/>
      <c r="F55" s="557"/>
      <c r="G55" s="557"/>
      <c r="H55" s="557"/>
      <c r="I55" s="557"/>
      <c r="J55" s="557"/>
      <c r="K55" s="557"/>
      <c r="L55" s="557"/>
      <c r="M55" s="557"/>
      <c r="N55" s="557"/>
      <c r="O55" s="557"/>
      <c r="P55" s="557"/>
      <c r="Q55" s="557"/>
      <c r="R55" s="557"/>
      <c r="S55" s="557"/>
      <c r="T55" s="557"/>
      <c r="U55" s="557"/>
      <c r="V55" s="557"/>
      <c r="W55" s="557"/>
      <c r="X55" s="557"/>
      <c r="Y55" s="557"/>
      <c r="Z55" s="557"/>
      <c r="AA55" s="557"/>
      <c r="AB55" s="557"/>
      <c r="AC55" s="557"/>
      <c r="AD55" s="557"/>
      <c r="AE55" s="557"/>
      <c r="AF55" s="557"/>
      <c r="AG55" s="557"/>
      <c r="AH55" s="557"/>
      <c r="AI55" s="557"/>
      <c r="AJ55" s="557"/>
      <c r="AK55" s="557"/>
      <c r="AL55" s="557"/>
      <c r="AM55" s="557"/>
      <c r="AN55" s="557"/>
      <c r="AO55" s="557"/>
      <c r="AP55" s="557"/>
      <c r="AQ55" s="557"/>
      <c r="AR55" s="557"/>
      <c r="AS55" s="557"/>
      <c r="AT55" s="557"/>
      <c r="AU55" s="557"/>
      <c r="AV55" s="557"/>
      <c r="AW55" s="559"/>
    </row>
    <row r="56" spans="3:49" ht="15" customHeight="1">
      <c r="C56" s="609"/>
      <c r="D56" s="557"/>
      <c r="E56" s="557"/>
      <c r="F56" s="557"/>
      <c r="G56" s="557"/>
      <c r="H56" s="557"/>
      <c r="I56" s="557"/>
      <c r="J56" s="557"/>
      <c r="K56" s="557"/>
      <c r="L56" s="557"/>
      <c r="M56" s="557"/>
      <c r="N56" s="557"/>
      <c r="O56" s="557"/>
      <c r="P56" s="557"/>
      <c r="Q56" s="557"/>
      <c r="R56" s="557"/>
      <c r="S56" s="557"/>
      <c r="T56" s="557"/>
      <c r="U56" s="557"/>
      <c r="V56" s="557"/>
      <c r="W56" s="557"/>
      <c r="X56" s="557"/>
      <c r="Y56" s="557"/>
      <c r="Z56" s="557"/>
      <c r="AA56" s="557"/>
      <c r="AB56" s="557"/>
      <c r="AC56" s="557"/>
      <c r="AD56" s="557"/>
      <c r="AE56" s="557"/>
      <c r="AF56" s="557"/>
      <c r="AG56" s="557"/>
      <c r="AH56" s="557"/>
      <c r="AI56" s="557"/>
      <c r="AJ56" s="557"/>
      <c r="AK56" s="557"/>
      <c r="AL56" s="557"/>
      <c r="AM56" s="557"/>
      <c r="AN56" s="557"/>
      <c r="AO56" s="557"/>
      <c r="AP56" s="557"/>
      <c r="AQ56" s="557"/>
      <c r="AR56" s="557"/>
      <c r="AS56" s="557"/>
      <c r="AT56" s="557"/>
      <c r="AU56" s="557"/>
      <c r="AV56" s="557"/>
      <c r="AW56" s="559"/>
    </row>
    <row r="57" spans="3:49" ht="15" customHeight="1">
      <c r="C57" s="609"/>
      <c r="D57" s="557"/>
      <c r="E57" s="557"/>
      <c r="F57" s="557"/>
      <c r="G57" s="557"/>
      <c r="H57" s="557"/>
      <c r="I57" s="557"/>
      <c r="J57" s="557"/>
      <c r="K57" s="557"/>
      <c r="L57" s="557"/>
      <c r="M57" s="557"/>
      <c r="N57" s="557"/>
      <c r="O57" s="557"/>
      <c r="P57" s="557"/>
      <c r="Q57" s="557"/>
      <c r="R57" s="557"/>
      <c r="S57" s="557"/>
      <c r="T57" s="557"/>
      <c r="U57" s="557"/>
      <c r="V57" s="557"/>
      <c r="W57" s="557"/>
      <c r="X57" s="557"/>
      <c r="Y57" s="557"/>
      <c r="Z57" s="557"/>
      <c r="AA57" s="557"/>
      <c r="AB57" s="557"/>
      <c r="AC57" s="557"/>
      <c r="AD57" s="557"/>
      <c r="AE57" s="557"/>
      <c r="AF57" s="557"/>
      <c r="AG57" s="557"/>
      <c r="AH57" s="557"/>
      <c r="AI57" s="557"/>
      <c r="AJ57" s="557"/>
      <c r="AK57" s="557"/>
      <c r="AL57" s="557"/>
      <c r="AM57" s="557"/>
      <c r="AN57" s="557"/>
      <c r="AO57" s="557"/>
      <c r="AP57" s="557"/>
      <c r="AQ57" s="557"/>
      <c r="AR57" s="557"/>
      <c r="AS57" s="557"/>
      <c r="AT57" s="557"/>
      <c r="AU57" s="557"/>
      <c r="AV57" s="557"/>
      <c r="AW57" s="559"/>
    </row>
    <row r="58" spans="3:49" ht="15" customHeight="1">
      <c r="C58" s="609"/>
      <c r="D58" s="557"/>
      <c r="E58" s="557"/>
      <c r="F58" s="557"/>
      <c r="G58" s="557"/>
      <c r="H58" s="557"/>
      <c r="I58" s="557"/>
      <c r="J58" s="557"/>
      <c r="K58" s="557"/>
      <c r="L58" s="557"/>
      <c r="M58" s="557"/>
      <c r="N58" s="557"/>
      <c r="O58" s="557"/>
      <c r="P58" s="557"/>
      <c r="Q58" s="557"/>
      <c r="R58" s="557"/>
      <c r="S58" s="557"/>
      <c r="T58" s="557"/>
      <c r="U58" s="557"/>
      <c r="V58" s="557"/>
      <c r="W58" s="557"/>
      <c r="X58" s="557"/>
      <c r="Y58" s="557"/>
      <c r="Z58" s="557"/>
      <c r="AA58" s="557"/>
      <c r="AB58" s="557"/>
      <c r="AC58" s="557"/>
      <c r="AD58" s="557"/>
      <c r="AE58" s="557"/>
      <c r="AF58" s="557"/>
      <c r="AG58" s="557"/>
      <c r="AH58" s="557"/>
      <c r="AI58" s="557"/>
      <c r="AJ58" s="557"/>
      <c r="AK58" s="557"/>
      <c r="AL58" s="557"/>
      <c r="AM58" s="557"/>
      <c r="AN58" s="557"/>
      <c r="AO58" s="557"/>
      <c r="AP58" s="557"/>
      <c r="AQ58" s="557"/>
      <c r="AR58" s="557"/>
      <c r="AS58" s="557"/>
      <c r="AT58" s="557"/>
      <c r="AU58" s="557"/>
      <c r="AV58" s="557"/>
      <c r="AW58" s="559"/>
    </row>
    <row r="59" spans="3:49" ht="15" customHeight="1">
      <c r="C59" s="609"/>
      <c r="D59" s="557"/>
      <c r="E59" s="557"/>
      <c r="F59" s="557"/>
      <c r="G59" s="557"/>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9"/>
    </row>
    <row r="60" spans="3:49" ht="15" customHeight="1" thickBot="1">
      <c r="C60" s="610"/>
      <c r="D60" s="611"/>
      <c r="E60" s="611"/>
      <c r="F60" s="611"/>
      <c r="G60" s="611"/>
      <c r="H60" s="611"/>
      <c r="I60" s="611"/>
      <c r="J60" s="611"/>
      <c r="K60" s="611"/>
      <c r="L60" s="611"/>
      <c r="M60" s="611"/>
      <c r="N60" s="611"/>
      <c r="O60" s="611"/>
      <c r="P60" s="611"/>
      <c r="Q60" s="611"/>
      <c r="R60" s="611"/>
      <c r="S60" s="611"/>
      <c r="T60" s="611"/>
      <c r="U60" s="611"/>
      <c r="V60" s="611"/>
      <c r="W60" s="611"/>
      <c r="X60" s="611"/>
      <c r="Y60" s="611"/>
      <c r="Z60" s="611"/>
      <c r="AA60" s="611"/>
      <c r="AB60" s="611"/>
      <c r="AC60" s="611"/>
      <c r="AD60" s="611"/>
      <c r="AE60" s="611"/>
      <c r="AF60" s="611"/>
      <c r="AG60" s="611"/>
      <c r="AH60" s="611"/>
      <c r="AI60" s="611"/>
      <c r="AJ60" s="611"/>
      <c r="AK60" s="611"/>
      <c r="AL60" s="611"/>
      <c r="AM60" s="611"/>
      <c r="AN60" s="611"/>
      <c r="AO60" s="611"/>
      <c r="AP60" s="611"/>
      <c r="AQ60" s="611"/>
      <c r="AR60" s="611"/>
      <c r="AS60" s="611"/>
      <c r="AT60" s="611"/>
      <c r="AU60" s="611"/>
      <c r="AV60" s="611"/>
      <c r="AW60" s="612"/>
    </row>
    <row r="61" spans="3:49" ht="15" customHeight="1"/>
    <row r="62" spans="3:49" ht="15" customHeight="1"/>
    <row r="63" spans="3:49" ht="15" customHeight="1"/>
    <row r="64" spans="3:49"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sheetData>
  <mergeCells count="24">
    <mergeCell ref="E26:N26"/>
    <mergeCell ref="P26:AK26"/>
    <mergeCell ref="E41:N41"/>
    <mergeCell ref="P41:Z41"/>
    <mergeCell ref="AB41:AK41"/>
    <mergeCell ref="P36:R37"/>
    <mergeCell ref="T36:AG37"/>
    <mergeCell ref="AJ36:AK37"/>
    <mergeCell ref="E37:N38"/>
    <mergeCell ref="P38:S39"/>
    <mergeCell ref="T38:AI39"/>
    <mergeCell ref="E27:N30"/>
    <mergeCell ref="P27:AK34"/>
    <mergeCell ref="E32:N32"/>
    <mergeCell ref="E33:N36"/>
    <mergeCell ref="AM38:AU38"/>
    <mergeCell ref="AM39:AU46"/>
    <mergeCell ref="P42:Z46"/>
    <mergeCell ref="R1:AL2"/>
    <mergeCell ref="R4:AL5"/>
    <mergeCell ref="AM26:AU26"/>
    <mergeCell ref="AM27:AU30"/>
    <mergeCell ref="AM32:AU32"/>
    <mergeCell ref="AM33:AU36"/>
  </mergeCells>
  <printOptions horizontalCentered="1"/>
  <pageMargins left="0.75" right="0.5" top="0.5" bottom="0.5" header="0.25" footer="0.25"/>
  <pageSetup paperSize="9" scale="78" orientation="portrait" r:id="rId1"/>
  <headerFooter alignWithMargins="0">
    <oddFooter>&amp;L&amp;"MS Song,Regular"&amp;9File:&amp;Z&amp;F&amp;RPage: &amp;P/&amp;N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44737" r:id="rId4" name="Check Box 1">
              <controlPr defaultSize="0" autoFill="0" autoLine="0" autoPict="0">
                <anchor moveWithCells="1">
                  <from>
                    <xdr:col>38</xdr:col>
                    <xdr:colOff>9525</xdr:colOff>
                    <xdr:row>1</xdr:row>
                    <xdr:rowOff>38100</xdr:rowOff>
                  </from>
                  <to>
                    <xdr:col>48</xdr:col>
                    <xdr:colOff>19050</xdr:colOff>
                    <xdr:row>2</xdr:row>
                    <xdr:rowOff>47625</xdr:rowOff>
                  </to>
                </anchor>
              </controlPr>
            </control>
          </mc:Choice>
        </mc:AlternateContent>
        <mc:AlternateContent xmlns:mc="http://schemas.openxmlformats.org/markup-compatibility/2006">
          <mc:Choice Requires="x14">
            <control shapeId="244738" r:id="rId5" name="Check Box 2">
              <controlPr defaultSize="0" autoFill="0" autoLine="0" autoPict="0">
                <anchor moveWithCells="1">
                  <from>
                    <xdr:col>38</xdr:col>
                    <xdr:colOff>9525</xdr:colOff>
                    <xdr:row>2</xdr:row>
                    <xdr:rowOff>76200</xdr:rowOff>
                  </from>
                  <to>
                    <xdr:col>47</xdr:col>
                    <xdr:colOff>114300</xdr:colOff>
                    <xdr:row>3</xdr:row>
                    <xdr:rowOff>85725</xdr:rowOff>
                  </to>
                </anchor>
              </controlPr>
            </control>
          </mc:Choice>
        </mc:AlternateContent>
        <mc:AlternateContent xmlns:mc="http://schemas.openxmlformats.org/markup-compatibility/2006">
          <mc:Choice Requires="x14">
            <control shapeId="244739" r:id="rId6" name="Check Box 3">
              <controlPr defaultSize="0" autoFill="0" autoLine="0" autoPict="0">
                <anchor moveWithCells="1">
                  <from>
                    <xdr:col>38</xdr:col>
                    <xdr:colOff>9525</xdr:colOff>
                    <xdr:row>3</xdr:row>
                    <xdr:rowOff>104775</xdr:rowOff>
                  </from>
                  <to>
                    <xdr:col>47</xdr:col>
                    <xdr:colOff>114300</xdr:colOff>
                    <xdr:row>4</xdr:row>
                    <xdr:rowOff>114300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G75"/>
  <sheetViews>
    <sheetView showZeros="0" topLeftCell="A16" zoomScale="70" zoomScaleNormal="70" workbookViewId="0">
      <selection activeCell="AB27" sqref="AB27"/>
    </sheetView>
  </sheetViews>
  <sheetFormatPr defaultRowHeight="15"/>
  <cols>
    <col min="1" max="1" width="3.5703125" style="58" customWidth="1"/>
    <col min="2" max="5" width="4.7109375" style="58" customWidth="1"/>
    <col min="6" max="6" width="11.28515625" style="58" customWidth="1"/>
    <col min="7" max="16" width="4.7109375" style="58" customWidth="1"/>
    <col min="17" max="17" width="2.7109375" style="58" customWidth="1"/>
    <col min="18" max="18" width="4.7109375" style="58" customWidth="1"/>
    <col min="19" max="19" width="5.42578125" style="58" bestFit="1" customWidth="1"/>
    <col min="20" max="20" width="6.28515625" style="58" bestFit="1" customWidth="1"/>
    <col min="21" max="21" width="7.28515625" style="58" bestFit="1" customWidth="1"/>
    <col min="22" max="22" width="2.85546875" style="58" customWidth="1"/>
    <col min="23" max="23" width="5.42578125" style="58" bestFit="1" customWidth="1"/>
    <col min="24" max="24" width="5.28515625" style="58" bestFit="1" customWidth="1"/>
    <col min="25" max="25" width="6.28515625" style="58" bestFit="1" customWidth="1"/>
    <col min="26" max="26" width="4.7109375" style="58" customWidth="1"/>
    <col min="27" max="27" width="6.140625" style="58" customWidth="1"/>
    <col min="28" max="28" width="7.85546875" style="58" customWidth="1"/>
    <col min="29" max="29" width="2.85546875" style="58" customWidth="1"/>
    <col min="30" max="31" width="10.5703125" style="58" customWidth="1"/>
    <col min="32" max="43" width="6.140625" style="58" customWidth="1"/>
    <col min="44" max="47" width="6.5703125" style="58" customWidth="1"/>
    <col min="48" max="48" width="6.28515625" style="58" customWidth="1"/>
    <col min="49" max="49" width="6.85546875" style="58" bestFit="1" customWidth="1"/>
    <col min="50" max="51" width="6.140625" style="58" customWidth="1"/>
    <col min="52" max="62" width="3.28515625" style="58" customWidth="1"/>
    <col min="63" max="16384" width="9.140625" style="58"/>
  </cols>
  <sheetData>
    <row r="1" spans="2:45" ht="8.25" customHeight="1"/>
    <row r="8" spans="2:45" ht="8.25" customHeight="1"/>
    <row r="10" spans="2:45">
      <c r="AR10" s="700"/>
      <c r="AS10" s="700"/>
    </row>
    <row r="11" spans="2:45" ht="7.5" customHeight="1"/>
    <row r="12" spans="2:45">
      <c r="W12" s="58" t="s">
        <v>1208</v>
      </c>
    </row>
    <row r="13" spans="2:45"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12"/>
      <c r="V13" s="60"/>
      <c r="W13" s="59"/>
      <c r="X13" s="701" t="s">
        <v>31</v>
      </c>
      <c r="Y13" s="701"/>
      <c r="Z13" s="701"/>
      <c r="AA13" s="701"/>
      <c r="AB13" s="701"/>
      <c r="AC13" s="701"/>
      <c r="AD13" s="701"/>
      <c r="AE13" s="701"/>
      <c r="AF13" s="701"/>
      <c r="AG13" s="701"/>
      <c r="AH13" s="701"/>
      <c r="AI13" s="701"/>
      <c r="AJ13" s="701"/>
      <c r="AK13" s="701"/>
      <c r="AL13" s="701"/>
      <c r="AM13" s="701"/>
      <c r="AN13" s="701"/>
      <c r="AO13" s="701"/>
      <c r="AP13" s="702"/>
      <c r="AQ13" s="702"/>
      <c r="AR13" s="702"/>
      <c r="AS13" s="61"/>
    </row>
    <row r="14" spans="2:45"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10"/>
      <c r="V14" s="64"/>
      <c r="W14" s="63"/>
      <c r="X14" s="703" t="s">
        <v>32</v>
      </c>
      <c r="Y14" s="703"/>
      <c r="Z14" s="703"/>
      <c r="AA14" s="703"/>
      <c r="AB14" s="703"/>
      <c r="AC14" s="703"/>
      <c r="AD14" s="703"/>
      <c r="AE14" s="703"/>
      <c r="AF14" s="703"/>
      <c r="AG14" s="703"/>
      <c r="AH14" s="703"/>
      <c r="AI14" s="703"/>
      <c r="AJ14" s="703"/>
      <c r="AK14" s="703"/>
      <c r="AL14" s="703"/>
      <c r="AM14" s="703"/>
      <c r="AN14" s="703"/>
      <c r="AO14" s="703"/>
      <c r="AP14" s="703"/>
      <c r="AQ14" s="703"/>
      <c r="AR14" s="703"/>
      <c r="AS14" s="65"/>
    </row>
    <row r="15" spans="2:45"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10"/>
      <c r="V15" s="64"/>
      <c r="W15" s="6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65"/>
    </row>
    <row r="16" spans="2:45"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10"/>
      <c r="V16" s="64"/>
      <c r="W16" s="63"/>
      <c r="X16" s="703" t="s">
        <v>1209</v>
      </c>
      <c r="Y16" s="703"/>
      <c r="Z16" s="703"/>
      <c r="AA16" s="703"/>
      <c r="AB16" s="703"/>
      <c r="AC16" s="703"/>
      <c r="AD16" s="703"/>
      <c r="AE16" s="703"/>
      <c r="AF16" s="703"/>
      <c r="AG16" s="703"/>
      <c r="AH16" s="703"/>
      <c r="AI16" s="703"/>
      <c r="AJ16" s="703"/>
      <c r="AK16" s="703"/>
      <c r="AL16" s="703"/>
      <c r="AM16" s="703"/>
      <c r="AN16" s="703"/>
      <c r="AO16" s="703"/>
      <c r="AP16" s="703"/>
      <c r="AQ16" s="703"/>
      <c r="AR16" s="703"/>
      <c r="AS16" s="65"/>
    </row>
    <row r="17" spans="2:45"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10"/>
      <c r="V17" s="64"/>
      <c r="W17" s="63"/>
      <c r="X17" s="703"/>
      <c r="Y17" s="703"/>
      <c r="Z17" s="703"/>
      <c r="AA17" s="703"/>
      <c r="AB17" s="703"/>
      <c r="AC17" s="703"/>
      <c r="AD17" s="703"/>
      <c r="AE17" s="703"/>
      <c r="AF17" s="703"/>
      <c r="AG17" s="703"/>
      <c r="AH17" s="703"/>
      <c r="AI17" s="703"/>
      <c r="AJ17" s="703"/>
      <c r="AK17" s="703"/>
      <c r="AL17" s="703"/>
      <c r="AM17" s="703"/>
      <c r="AN17" s="703"/>
      <c r="AO17" s="703"/>
      <c r="AP17" s="703"/>
      <c r="AQ17" s="703"/>
      <c r="AR17" s="703"/>
      <c r="AS17" s="65"/>
    </row>
    <row r="18" spans="2:45"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10"/>
      <c r="V18" s="64"/>
      <c r="W18" s="63"/>
      <c r="X18" s="703"/>
      <c r="Y18" s="703"/>
      <c r="Z18" s="703"/>
      <c r="AA18" s="703"/>
      <c r="AB18" s="703"/>
      <c r="AC18" s="703"/>
      <c r="AD18" s="703"/>
      <c r="AE18" s="703"/>
      <c r="AF18" s="703"/>
      <c r="AG18" s="703"/>
      <c r="AH18" s="703"/>
      <c r="AI18" s="703"/>
      <c r="AJ18" s="703"/>
      <c r="AK18" s="703"/>
      <c r="AL18" s="703"/>
      <c r="AM18" s="703"/>
      <c r="AN18" s="703"/>
      <c r="AO18" s="703"/>
      <c r="AP18" s="703"/>
      <c r="AQ18" s="703"/>
      <c r="AR18" s="703"/>
      <c r="AS18" s="65"/>
    </row>
    <row r="19" spans="2:45" s="62" customFormat="1" ht="18" customHeight="1">
      <c r="B19" s="63"/>
      <c r="C19" s="703"/>
      <c r="D19" s="703"/>
      <c r="E19" s="703"/>
      <c r="F19" s="703"/>
      <c r="G19" s="703"/>
      <c r="H19" s="703"/>
      <c r="I19" s="703"/>
      <c r="J19" s="703"/>
      <c r="K19" s="703"/>
      <c r="L19" s="703"/>
      <c r="M19" s="703"/>
      <c r="N19" s="703"/>
      <c r="O19" s="703"/>
      <c r="P19" s="703"/>
      <c r="Q19" s="703"/>
      <c r="R19" s="703"/>
      <c r="S19" s="703"/>
      <c r="T19" s="703"/>
      <c r="U19" s="210"/>
      <c r="V19" s="64"/>
      <c r="W19" s="63"/>
      <c r="X19" s="703"/>
      <c r="Y19" s="703"/>
      <c r="Z19" s="703"/>
      <c r="AA19" s="703"/>
      <c r="AB19" s="703"/>
      <c r="AC19" s="703"/>
      <c r="AD19" s="703"/>
      <c r="AE19" s="703"/>
      <c r="AF19" s="703"/>
      <c r="AG19" s="703"/>
      <c r="AH19" s="703"/>
      <c r="AI19" s="703"/>
      <c r="AJ19" s="703"/>
      <c r="AK19" s="703"/>
      <c r="AL19" s="703"/>
      <c r="AM19" s="703"/>
      <c r="AN19" s="703"/>
      <c r="AO19" s="703"/>
      <c r="AP19" s="703"/>
      <c r="AQ19" s="703"/>
      <c r="AR19" s="703"/>
      <c r="AS19" s="65"/>
    </row>
    <row r="20" spans="2:45" s="62" customFormat="1" ht="18" customHeight="1">
      <c r="B20" s="63"/>
      <c r="C20" s="210"/>
      <c r="D20" s="210"/>
      <c r="E20" s="210"/>
      <c r="F20" s="210"/>
      <c r="G20" s="210"/>
      <c r="H20" s="210"/>
      <c r="I20" s="210"/>
      <c r="J20" s="210"/>
      <c r="K20" s="210"/>
      <c r="L20" s="210"/>
      <c r="M20" s="210"/>
      <c r="N20" s="210"/>
      <c r="O20" s="210"/>
      <c r="P20" s="210"/>
      <c r="Q20" s="210"/>
      <c r="R20" s="210"/>
      <c r="S20" s="210"/>
      <c r="T20" s="210"/>
      <c r="U20" s="210"/>
      <c r="V20" s="64"/>
      <c r="W20" s="63"/>
      <c r="X20" s="703"/>
      <c r="Y20" s="703"/>
      <c r="Z20" s="703"/>
      <c r="AA20" s="703"/>
      <c r="AB20" s="703"/>
      <c r="AC20" s="703"/>
      <c r="AD20" s="703"/>
      <c r="AE20" s="703"/>
      <c r="AF20" s="703"/>
      <c r="AG20" s="703"/>
      <c r="AH20" s="703"/>
      <c r="AI20" s="703"/>
      <c r="AJ20" s="703"/>
      <c r="AK20" s="703"/>
      <c r="AL20" s="703"/>
      <c r="AM20" s="703"/>
      <c r="AN20" s="703"/>
      <c r="AO20" s="703"/>
      <c r="AP20" s="703"/>
      <c r="AQ20" s="703"/>
      <c r="AR20" s="703"/>
      <c r="AS20" s="65"/>
    </row>
    <row r="21" spans="2:45" s="62" customFormat="1" ht="18" customHeight="1">
      <c r="B21" s="63"/>
      <c r="C21" s="210"/>
      <c r="D21" s="210"/>
      <c r="E21" s="210"/>
      <c r="F21" s="210"/>
      <c r="G21" s="210"/>
      <c r="H21" s="210"/>
      <c r="I21" s="210"/>
      <c r="J21" s="210"/>
      <c r="K21" s="210"/>
      <c r="L21" s="210"/>
      <c r="M21" s="210"/>
      <c r="N21" s="210"/>
      <c r="O21" s="210"/>
      <c r="P21" s="210"/>
      <c r="Q21" s="210"/>
      <c r="R21" s="210"/>
      <c r="S21" s="210"/>
      <c r="T21" s="210"/>
      <c r="U21" s="210"/>
      <c r="V21" s="64"/>
      <c r="W21" s="63"/>
      <c r="X21" s="703"/>
      <c r="Y21" s="703"/>
      <c r="Z21" s="703"/>
      <c r="AA21" s="703"/>
      <c r="AB21" s="703"/>
      <c r="AC21" s="703"/>
      <c r="AD21" s="210"/>
      <c r="AE21" s="210"/>
      <c r="AF21" s="210"/>
      <c r="AG21" s="210"/>
      <c r="AH21" s="210"/>
      <c r="AI21" s="210"/>
      <c r="AJ21" s="210"/>
      <c r="AK21" s="210"/>
      <c r="AL21" s="210"/>
      <c r="AM21" s="210"/>
      <c r="AN21" s="210"/>
      <c r="AO21" s="210"/>
      <c r="AP21" s="210"/>
      <c r="AQ21" s="210"/>
      <c r="AR21" s="210"/>
      <c r="AS21" s="65"/>
    </row>
    <row r="22" spans="2:45" s="62" customFormat="1" ht="18" customHeight="1">
      <c r="B22" s="63"/>
      <c r="C22" s="210"/>
      <c r="D22" s="210"/>
      <c r="E22" s="210"/>
      <c r="F22" s="210"/>
      <c r="G22" s="210"/>
      <c r="H22" s="210"/>
      <c r="I22" s="210"/>
      <c r="J22" s="210"/>
      <c r="K22" s="210"/>
      <c r="L22" s="210"/>
      <c r="M22" s="210"/>
      <c r="N22" s="210"/>
      <c r="O22" s="210"/>
      <c r="P22" s="210"/>
      <c r="Q22" s="210"/>
      <c r="R22" s="210"/>
      <c r="S22" s="210"/>
      <c r="T22" s="210"/>
      <c r="U22" s="210"/>
      <c r="V22" s="64"/>
      <c r="W22" s="63"/>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65"/>
    </row>
    <row r="23" spans="2:45" s="62" customFormat="1" ht="6" customHeight="1">
      <c r="B23" s="66"/>
      <c r="C23" s="704"/>
      <c r="D23" s="704"/>
      <c r="E23" s="704"/>
      <c r="F23" s="704"/>
      <c r="G23" s="704"/>
      <c r="H23" s="704"/>
      <c r="I23" s="704"/>
      <c r="J23" s="704"/>
      <c r="K23" s="704"/>
      <c r="L23" s="704"/>
      <c r="M23" s="704"/>
      <c r="N23" s="704"/>
      <c r="O23" s="704"/>
      <c r="P23" s="704"/>
      <c r="Q23" s="704"/>
      <c r="R23" s="704"/>
      <c r="S23" s="704"/>
      <c r="T23" s="704"/>
      <c r="U23" s="211"/>
      <c r="V23" s="67"/>
      <c r="W23" s="66"/>
      <c r="X23" s="67"/>
      <c r="Y23" s="67"/>
      <c r="Z23" s="67"/>
      <c r="AA23" s="67"/>
      <c r="AB23" s="67"/>
      <c r="AC23" s="67"/>
      <c r="AD23" s="67"/>
      <c r="AE23" s="67"/>
      <c r="AF23" s="67"/>
      <c r="AG23" s="67"/>
      <c r="AH23" s="67"/>
      <c r="AI23" s="67"/>
      <c r="AJ23" s="67"/>
      <c r="AK23" s="67"/>
      <c r="AL23" s="67"/>
      <c r="AM23" s="67"/>
      <c r="AN23" s="67"/>
      <c r="AO23" s="67"/>
      <c r="AP23" s="67"/>
      <c r="AQ23" s="67"/>
      <c r="AR23" s="67"/>
      <c r="AS23" s="68"/>
    </row>
    <row r="25" spans="2:45">
      <c r="B25" s="58" t="s">
        <v>1220</v>
      </c>
    </row>
    <row r="28" spans="2:45">
      <c r="I28" s="58" t="s">
        <v>546</v>
      </c>
      <c r="Q28" s="58" t="s">
        <v>569</v>
      </c>
    </row>
    <row r="29" spans="2:45" ht="15.75" thickBot="1">
      <c r="B29" s="58" t="s">
        <v>377</v>
      </c>
      <c r="I29" s="705" t="s">
        <v>373</v>
      </c>
      <c r="J29" s="705"/>
      <c r="K29" s="705"/>
      <c r="L29" s="705"/>
      <c r="M29" s="194" t="s">
        <v>374</v>
      </c>
      <c r="N29" s="194"/>
      <c r="O29" s="195"/>
      <c r="P29" s="195"/>
      <c r="Q29" s="705" t="s">
        <v>373</v>
      </c>
      <c r="R29" s="705"/>
      <c r="S29" s="705"/>
      <c r="T29" s="705"/>
      <c r="U29" s="194" t="s">
        <v>374</v>
      </c>
      <c r="V29" s="194"/>
    </row>
    <row r="30" spans="2:45">
      <c r="B30" s="706" t="s">
        <v>303</v>
      </c>
      <c r="C30" s="707"/>
      <c r="D30" s="707"/>
      <c r="E30" s="708"/>
      <c r="I30" s="709">
        <v>2017</v>
      </c>
      <c r="J30" s="710"/>
      <c r="K30" s="710"/>
      <c r="L30" s="711"/>
      <c r="M30" s="191">
        <v>9</v>
      </c>
      <c r="N30" s="192"/>
      <c r="O30" s="196"/>
      <c r="P30" s="95"/>
      <c r="Q30" s="709">
        <v>2017</v>
      </c>
      <c r="R30" s="710"/>
      <c r="S30" s="710"/>
      <c r="T30" s="711"/>
      <c r="U30" s="191">
        <v>9</v>
      </c>
      <c r="V30" s="193"/>
    </row>
    <row r="32" spans="2:45">
      <c r="Q32" s="712"/>
      <c r="R32" s="712"/>
      <c r="S32" s="712"/>
      <c r="T32" s="712"/>
      <c r="U32" s="195"/>
      <c r="V32" s="195"/>
    </row>
    <row r="33" spans="2:59">
      <c r="Q33" s="95"/>
      <c r="R33" s="95"/>
      <c r="S33" s="95"/>
      <c r="T33" s="95"/>
      <c r="U33" s="95"/>
      <c r="V33" s="95"/>
    </row>
    <row r="35" spans="2:59">
      <c r="X35" s="58" t="s">
        <v>1224</v>
      </c>
    </row>
    <row r="37" spans="2:59">
      <c r="AC37" s="219"/>
      <c r="AD37" s="219"/>
      <c r="AE37" s="219"/>
    </row>
    <row r="38" spans="2:59" s="152" customFormat="1" ht="15" customHeight="1">
      <c r="B38" s="713" t="s">
        <v>1156</v>
      </c>
      <c r="C38" s="714"/>
      <c r="D38" s="714"/>
      <c r="E38" s="715"/>
      <c r="F38" s="287" t="s">
        <v>508</v>
      </c>
      <c r="G38" s="560" t="s">
        <v>1579</v>
      </c>
      <c r="H38" s="525"/>
      <c r="I38" s="525"/>
      <c r="J38" s="525"/>
      <c r="K38" s="525"/>
      <c r="L38" s="713" t="s">
        <v>1157</v>
      </c>
      <c r="M38" s="714"/>
      <c r="N38" s="714"/>
      <c r="O38" s="714"/>
      <c r="P38" s="715"/>
      <c r="Q38" s="713" t="s">
        <v>0</v>
      </c>
      <c r="R38" s="714"/>
      <c r="S38" s="714"/>
      <c r="T38" s="715"/>
      <c r="U38" s="713" t="s">
        <v>1158</v>
      </c>
      <c r="V38" s="714"/>
      <c r="W38" s="715"/>
      <c r="X38" s="713" t="s">
        <v>1223</v>
      </c>
      <c r="Y38" s="714"/>
      <c r="Z38" s="714"/>
      <c r="AA38" s="715"/>
      <c r="AB38" s="713" t="s">
        <v>1160</v>
      </c>
      <c r="AC38" s="714"/>
      <c r="AD38" s="714"/>
      <c r="AE38" s="714"/>
      <c r="AF38" s="715"/>
      <c r="AG38" s="582" t="s">
        <v>1221</v>
      </c>
      <c r="AH38" s="289"/>
      <c r="AI38" s="289" t="s">
        <v>1200</v>
      </c>
      <c r="AJ38" s="289"/>
      <c r="AK38" s="290"/>
      <c r="AL38" s="716" t="s">
        <v>1225</v>
      </c>
      <c r="AM38" s="717"/>
      <c r="AN38" s="717"/>
      <c r="AO38" s="718"/>
      <c r="AP38" s="716" t="s">
        <v>1578</v>
      </c>
      <c r="AQ38" s="717"/>
      <c r="AR38" s="717"/>
      <c r="AS38" s="718"/>
      <c r="AT38" s="58"/>
      <c r="AU38" s="58"/>
      <c r="AV38" s="58"/>
      <c r="AW38" s="58"/>
      <c r="AX38" s="58"/>
      <c r="AY38" s="58"/>
      <c r="AZ38" s="58"/>
      <c r="BA38" s="58"/>
      <c r="BB38" s="58"/>
      <c r="BC38" s="58"/>
      <c r="BD38" s="58"/>
      <c r="BE38" s="58"/>
      <c r="BF38" s="58"/>
      <c r="BG38" s="58"/>
    </row>
    <row r="39" spans="2:59">
      <c r="B39" s="719" t="s">
        <v>1163</v>
      </c>
      <c r="C39" s="719"/>
      <c r="D39" s="719"/>
      <c r="E39" s="719"/>
      <c r="F39" s="285" t="s">
        <v>493</v>
      </c>
      <c r="G39" s="581" t="str">
        <f>B39&amp;"."&amp;F39</f>
        <v>42611-0DB20.00</v>
      </c>
      <c r="H39" s="285"/>
      <c r="I39" s="285"/>
      <c r="J39" s="285"/>
      <c r="K39" s="285"/>
      <c r="L39" s="283" t="s">
        <v>599</v>
      </c>
      <c r="M39" s="283"/>
      <c r="N39" s="283"/>
      <c r="O39" s="283"/>
      <c r="P39" s="283"/>
      <c r="Q39" s="719" t="s">
        <v>303</v>
      </c>
      <c r="R39" s="719"/>
      <c r="S39" s="719"/>
      <c r="T39" s="719"/>
      <c r="U39" s="284" t="s">
        <v>1164</v>
      </c>
      <c r="V39" s="283"/>
      <c r="W39" s="283"/>
      <c r="X39" s="283"/>
      <c r="Y39" s="283">
        <v>50</v>
      </c>
      <c r="Z39" s="283"/>
      <c r="AA39" s="283"/>
      <c r="AB39" s="283"/>
      <c r="AC39" s="720" t="s">
        <v>1219</v>
      </c>
      <c r="AD39" s="720"/>
      <c r="AE39" s="720"/>
      <c r="AF39" s="720"/>
      <c r="AG39" s="283">
        <v>50</v>
      </c>
      <c r="AH39" s="217"/>
      <c r="AI39" s="215" t="s">
        <v>1202</v>
      </c>
      <c r="AJ39" s="217"/>
      <c r="AK39" s="217"/>
      <c r="AL39" s="217"/>
      <c r="AM39" s="217"/>
      <c r="AN39" s="215"/>
      <c r="AO39" s="215"/>
      <c r="AP39" s="217"/>
      <c r="AQ39" s="217"/>
      <c r="AR39" s="215"/>
      <c r="AS39" s="215"/>
    </row>
    <row r="40" spans="2:59">
      <c r="B40" s="719" t="s">
        <v>1222</v>
      </c>
      <c r="C40" s="719"/>
      <c r="D40" s="719"/>
      <c r="E40" s="719"/>
      <c r="F40" s="285" t="s">
        <v>493</v>
      </c>
      <c r="G40" s="581" t="str">
        <f>B40&amp;"."&amp;F40</f>
        <v>42611-0DB50.00</v>
      </c>
      <c r="H40" s="285"/>
      <c r="I40" s="285"/>
      <c r="J40" s="285"/>
      <c r="K40" s="285"/>
      <c r="L40" s="283" t="s">
        <v>599</v>
      </c>
      <c r="M40" s="283"/>
      <c r="N40" s="283"/>
      <c r="O40" s="283"/>
      <c r="P40" s="283"/>
      <c r="Q40" s="719" t="s">
        <v>303</v>
      </c>
      <c r="R40" s="719"/>
      <c r="S40" s="719"/>
      <c r="T40" s="719"/>
      <c r="U40" s="284" t="s">
        <v>1164</v>
      </c>
      <c r="V40" s="283"/>
      <c r="W40" s="283"/>
      <c r="X40" s="283"/>
      <c r="Y40" s="283">
        <v>1500</v>
      </c>
      <c r="Z40" s="283"/>
      <c r="AA40" s="283"/>
      <c r="AB40" s="283"/>
      <c r="AC40" s="720" t="s">
        <v>1219</v>
      </c>
      <c r="AD40" s="720"/>
      <c r="AE40" s="720"/>
      <c r="AF40" s="720"/>
      <c r="AG40" s="283">
        <v>1000</v>
      </c>
      <c r="AH40" s="217"/>
      <c r="AI40" s="215" t="s">
        <v>1202</v>
      </c>
      <c r="AJ40" s="217"/>
      <c r="AK40" s="217"/>
      <c r="AL40" s="217"/>
      <c r="AM40" s="217"/>
      <c r="AN40" s="215"/>
      <c r="AO40" s="215"/>
      <c r="AP40" s="217"/>
      <c r="AQ40" s="217"/>
      <c r="AR40" s="215"/>
      <c r="AS40" s="215"/>
    </row>
    <row r="41" spans="2:59">
      <c r="B41" s="719"/>
      <c r="C41" s="719"/>
      <c r="D41" s="719"/>
      <c r="E41" s="719"/>
      <c r="F41" s="285"/>
      <c r="G41" s="285"/>
      <c r="H41" s="285"/>
      <c r="I41" s="285"/>
      <c r="J41" s="285"/>
      <c r="K41" s="285"/>
      <c r="L41" s="283"/>
      <c r="M41" s="283"/>
      <c r="N41" s="283"/>
      <c r="O41" s="283"/>
      <c r="P41" s="283"/>
      <c r="Q41" s="719"/>
      <c r="R41" s="719"/>
      <c r="S41" s="719"/>
      <c r="T41" s="719"/>
      <c r="U41" s="284"/>
      <c r="V41" s="283"/>
      <c r="W41" s="283"/>
      <c r="X41" s="283"/>
      <c r="Y41" s="283"/>
      <c r="Z41" s="283"/>
      <c r="AA41" s="283"/>
      <c r="AB41" s="283"/>
      <c r="AC41" s="720"/>
      <c r="AD41" s="720"/>
      <c r="AE41" s="720"/>
      <c r="AF41" s="720"/>
      <c r="AG41" s="286"/>
      <c r="AH41" s="217"/>
      <c r="AI41" s="215"/>
      <c r="AJ41" s="217"/>
      <c r="AK41" s="217"/>
      <c r="AL41" s="217"/>
      <c r="AM41" s="217"/>
      <c r="AN41" s="215"/>
      <c r="AO41" s="215"/>
      <c r="AP41" s="217"/>
      <c r="AQ41" s="217"/>
      <c r="AR41" s="215"/>
      <c r="AS41" s="215"/>
    </row>
    <row r="42" spans="2:59">
      <c r="B42" s="719"/>
      <c r="C42" s="719"/>
      <c r="D42" s="719"/>
      <c r="E42" s="719"/>
      <c r="F42" s="285"/>
      <c r="G42" s="285"/>
      <c r="H42" s="285"/>
      <c r="I42" s="285"/>
      <c r="J42" s="285"/>
      <c r="K42" s="285"/>
      <c r="L42" s="283"/>
      <c r="M42" s="283"/>
      <c r="N42" s="283"/>
      <c r="O42" s="283"/>
      <c r="P42" s="283"/>
      <c r="Q42" s="719"/>
      <c r="R42" s="719"/>
      <c r="S42" s="719"/>
      <c r="T42" s="719"/>
      <c r="U42" s="284"/>
      <c r="V42" s="283"/>
      <c r="W42" s="283"/>
      <c r="X42" s="283"/>
      <c r="Y42" s="283"/>
      <c r="Z42" s="283"/>
      <c r="AA42" s="283"/>
      <c r="AB42" s="283"/>
      <c r="AC42" s="720"/>
      <c r="AD42" s="720"/>
      <c r="AE42" s="720"/>
      <c r="AF42" s="720"/>
      <c r="AG42" s="286"/>
      <c r="AH42" s="217"/>
      <c r="AI42" s="215"/>
      <c r="AJ42" s="217"/>
      <c r="AK42" s="217"/>
      <c r="AL42" s="217"/>
      <c r="AM42" s="217"/>
      <c r="AN42" s="215"/>
      <c r="AO42" s="215"/>
      <c r="AP42" s="217"/>
      <c r="AQ42" s="217"/>
      <c r="AR42" s="215"/>
      <c r="AS42" s="215"/>
    </row>
    <row r="43" spans="2:59">
      <c r="B43" s="719"/>
      <c r="C43" s="719"/>
      <c r="D43" s="719"/>
      <c r="E43" s="719"/>
      <c r="F43" s="285"/>
      <c r="G43" s="285"/>
      <c r="H43" s="285"/>
      <c r="I43" s="285"/>
      <c r="J43" s="285"/>
      <c r="K43" s="285"/>
      <c r="L43" s="283"/>
      <c r="M43" s="283"/>
      <c r="N43" s="283"/>
      <c r="O43" s="283"/>
      <c r="P43" s="283"/>
      <c r="Q43" s="719"/>
      <c r="R43" s="719"/>
      <c r="S43" s="719"/>
      <c r="T43" s="719"/>
      <c r="U43" s="284"/>
      <c r="V43" s="283"/>
      <c r="W43" s="283"/>
      <c r="X43" s="283"/>
      <c r="Y43" s="283"/>
      <c r="Z43" s="283"/>
      <c r="AA43" s="283"/>
      <c r="AB43" s="283"/>
      <c r="AC43" s="720"/>
      <c r="AD43" s="720"/>
      <c r="AE43" s="720"/>
      <c r="AF43" s="720"/>
      <c r="AG43" s="286"/>
      <c r="AH43" s="217"/>
      <c r="AI43" s="215"/>
      <c r="AJ43" s="217"/>
      <c r="AK43" s="217"/>
      <c r="AL43" s="217"/>
      <c r="AM43" s="217"/>
      <c r="AN43" s="215"/>
      <c r="AO43" s="215"/>
      <c r="AP43" s="217"/>
      <c r="AQ43" s="217"/>
      <c r="AR43" s="215"/>
      <c r="AS43" s="215"/>
    </row>
    <row r="44" spans="2:59">
      <c r="B44" s="719"/>
      <c r="C44" s="719"/>
      <c r="D44" s="719"/>
      <c r="E44" s="719"/>
      <c r="F44" s="285"/>
      <c r="G44" s="285"/>
      <c r="H44" s="285"/>
      <c r="I44" s="285"/>
      <c r="J44" s="285"/>
      <c r="K44" s="285"/>
      <c r="L44" s="283"/>
      <c r="M44" s="283"/>
      <c r="N44" s="283"/>
      <c r="O44" s="283"/>
      <c r="P44" s="283"/>
      <c r="Q44" s="719"/>
      <c r="R44" s="719"/>
      <c r="S44" s="719"/>
      <c r="T44" s="719"/>
      <c r="U44" s="284"/>
      <c r="V44" s="283"/>
      <c r="W44" s="283"/>
      <c r="X44" s="283"/>
      <c r="Y44" s="283"/>
      <c r="Z44" s="283"/>
      <c r="AA44" s="283"/>
      <c r="AB44" s="283"/>
      <c r="AC44" s="720"/>
      <c r="AD44" s="720"/>
      <c r="AE44" s="720"/>
      <c r="AF44" s="720"/>
      <c r="AG44" s="286"/>
      <c r="AH44" s="217"/>
      <c r="AI44" s="215"/>
      <c r="AJ44" s="217"/>
      <c r="AK44" s="217"/>
      <c r="AL44" s="217"/>
      <c r="AM44" s="217"/>
      <c r="AN44" s="215"/>
      <c r="AO44" s="215"/>
      <c r="AP44" s="217"/>
      <c r="AQ44" s="217"/>
      <c r="AR44" s="215"/>
      <c r="AS44" s="215"/>
    </row>
    <row r="46" spans="2:59">
      <c r="X46" s="157"/>
      <c r="Y46" s="157"/>
      <c r="Z46" s="157"/>
      <c r="AA46" s="157"/>
      <c r="AB46" s="157"/>
      <c r="AC46" s="216"/>
      <c r="AD46" s="216"/>
      <c r="AE46" s="216"/>
      <c r="AF46" s="157"/>
      <c r="AG46" s="216"/>
      <c r="AH46" s="157"/>
      <c r="AI46" s="157"/>
      <c r="AJ46" s="157"/>
      <c r="AK46" s="157"/>
      <c r="AL46" s="157"/>
      <c r="AM46" s="157"/>
      <c r="AN46" s="157"/>
      <c r="AO46" s="157"/>
      <c r="AP46" s="216"/>
    </row>
    <row r="47" spans="2:59">
      <c r="X47" s="157"/>
      <c r="Y47" s="157"/>
      <c r="Z47" s="157"/>
      <c r="AA47" s="157"/>
      <c r="AB47" s="157"/>
      <c r="AC47" s="157"/>
      <c r="AD47" s="157"/>
      <c r="AE47" s="157"/>
      <c r="AF47" s="157"/>
      <c r="AG47" s="157"/>
      <c r="AH47" s="157"/>
      <c r="AI47" s="157"/>
      <c r="AJ47" s="157"/>
      <c r="AK47" s="157"/>
      <c r="AL47" s="157"/>
      <c r="AM47" s="157"/>
      <c r="AN47" s="158"/>
      <c r="AO47" s="157"/>
      <c r="AP47" s="157"/>
    </row>
    <row r="48" spans="2:59">
      <c r="X48" s="157"/>
      <c r="Y48" s="157"/>
      <c r="Z48" s="157"/>
      <c r="AA48" s="157"/>
      <c r="AB48" s="157"/>
      <c r="AC48" s="157"/>
      <c r="AD48" s="157"/>
      <c r="AE48" s="157"/>
      <c r="AF48" s="157"/>
      <c r="AG48" s="157"/>
      <c r="AH48" s="157"/>
      <c r="AI48" s="157"/>
      <c r="AJ48" s="157"/>
      <c r="AK48" s="157"/>
      <c r="AL48" s="157"/>
      <c r="AM48" s="157"/>
      <c r="AN48" s="157"/>
      <c r="AO48" s="157"/>
      <c r="AP48" s="157"/>
    </row>
    <row r="49" spans="2:42">
      <c r="X49" s="159"/>
      <c r="Y49" s="159"/>
      <c r="Z49" s="159"/>
      <c r="AA49" s="159"/>
      <c r="AB49" s="159"/>
      <c r="AC49" s="159"/>
      <c r="AD49" s="159"/>
      <c r="AE49" s="159"/>
      <c r="AF49" s="159"/>
      <c r="AG49" s="159"/>
      <c r="AH49" s="159"/>
      <c r="AI49" s="159"/>
      <c r="AJ49" s="159"/>
      <c r="AK49" s="159"/>
      <c r="AL49" s="157"/>
      <c r="AM49" s="157"/>
      <c r="AN49" s="157"/>
      <c r="AO49" s="157"/>
      <c r="AP49" s="157"/>
    </row>
    <row r="50" spans="2:42">
      <c r="B50" s="197">
        <v>1</v>
      </c>
      <c r="C50" s="178" t="s">
        <v>1215</v>
      </c>
      <c r="X50" s="160"/>
      <c r="Y50" s="160"/>
      <c r="Z50" s="160"/>
      <c r="AA50" s="160"/>
      <c r="AB50" s="160"/>
      <c r="AC50" s="160"/>
      <c r="AD50" s="160"/>
      <c r="AE50" s="160"/>
      <c r="AF50" s="160"/>
      <c r="AG50" s="160"/>
      <c r="AH50" s="160"/>
      <c r="AI50" s="160"/>
      <c r="AJ50" s="160"/>
      <c r="AK50" s="160"/>
      <c r="AL50" s="160"/>
      <c r="AM50" s="160"/>
      <c r="AN50" s="161"/>
      <c r="AO50" s="161"/>
      <c r="AP50" s="160"/>
    </row>
    <row r="51" spans="2:42">
      <c r="B51" s="197">
        <v>2</v>
      </c>
      <c r="C51" s="178" t="s">
        <v>1216</v>
      </c>
    </row>
    <row r="52" spans="2:42">
      <c r="B52" s="197">
        <v>3</v>
      </c>
      <c r="C52" s="178" t="s">
        <v>469</v>
      </c>
    </row>
    <row r="53" spans="2:42">
      <c r="B53" s="197">
        <v>4</v>
      </c>
      <c r="C53" s="178" t="s">
        <v>1217</v>
      </c>
    </row>
    <row r="54" spans="2:42">
      <c r="B54" s="197"/>
      <c r="C54" s="178" t="s">
        <v>1226</v>
      </c>
    </row>
    <row r="55" spans="2:42">
      <c r="B55" s="197">
        <v>5</v>
      </c>
      <c r="C55" s="178" t="s">
        <v>1218</v>
      </c>
    </row>
    <row r="56" spans="2:42">
      <c r="B56" s="197"/>
      <c r="C56" s="276"/>
    </row>
    <row r="57" spans="2:42" s="178" customFormat="1" ht="12">
      <c r="C57" s="276"/>
      <c r="F57" s="278"/>
      <c r="G57" s="280"/>
      <c r="H57" s="280"/>
      <c r="I57" s="277"/>
      <c r="J57" s="277"/>
      <c r="K57" s="277"/>
      <c r="L57" s="277"/>
      <c r="M57" s="277"/>
      <c r="N57" s="277"/>
      <c r="O57" s="277"/>
      <c r="P57" s="277"/>
      <c r="Q57" s="277"/>
      <c r="R57" s="277"/>
      <c r="S57" s="277"/>
      <c r="T57" s="277"/>
      <c r="U57" s="277"/>
      <c r="V57" s="277"/>
      <c r="W57" s="277"/>
      <c r="X57" s="277"/>
      <c r="Y57" s="277"/>
      <c r="Z57" s="277"/>
      <c r="AA57" s="277"/>
      <c r="AB57" s="277"/>
      <c r="AC57" s="277"/>
      <c r="AD57" s="277"/>
      <c r="AE57" s="277"/>
    </row>
    <row r="58" spans="2:42" s="178" customFormat="1" ht="12">
      <c r="B58" s="279"/>
      <c r="C58" s="276"/>
    </row>
    <row r="59" spans="2:42" s="178" customFormat="1" ht="12">
      <c r="C59" s="276"/>
    </row>
    <row r="60" spans="2:42" s="178" customFormat="1" ht="12">
      <c r="C60" s="276"/>
    </row>
    <row r="61" spans="2:42" s="178" customFormat="1" ht="12">
      <c r="C61" s="276"/>
    </row>
    <row r="62" spans="2:42" s="178" customFormat="1" ht="12">
      <c r="C62" s="276"/>
    </row>
    <row r="63" spans="2:42" s="178" customFormat="1" ht="12">
      <c r="C63" s="276"/>
    </row>
    <row r="64" spans="2:42" s="178" customFormat="1" ht="12">
      <c r="C64" s="276"/>
    </row>
    <row r="65" spans="2:31">
      <c r="B65" s="197"/>
      <c r="C65" s="276"/>
    </row>
    <row r="66" spans="2:31">
      <c r="B66" s="197"/>
      <c r="C66" s="276"/>
      <c r="F66" s="278"/>
      <c r="G66" s="280"/>
      <c r="H66" s="280"/>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row>
    <row r="67" spans="2:31">
      <c r="B67" s="197"/>
      <c r="C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row>
    <row r="68" spans="2:31">
      <c r="B68" s="197"/>
      <c r="C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row>
    <row r="69" spans="2:31">
      <c r="B69" s="197"/>
      <c r="C69" s="178"/>
      <c r="F69" s="178"/>
      <c r="G69" s="178"/>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c r="AE69" s="178"/>
    </row>
    <row r="70" spans="2:31">
      <c r="B70" s="197"/>
      <c r="C70" s="178"/>
    </row>
    <row r="71" spans="2:31">
      <c r="B71" s="197"/>
      <c r="C71" s="178"/>
    </row>
    <row r="72" spans="2:31">
      <c r="B72" s="197"/>
      <c r="C72" s="178"/>
    </row>
    <row r="73" spans="2:31">
      <c r="B73" s="197"/>
      <c r="C73" s="198"/>
    </row>
    <row r="74" spans="2:31">
      <c r="B74" s="197"/>
      <c r="C74" s="198"/>
      <c r="E74" s="281"/>
      <c r="F74" s="281"/>
      <c r="G74" s="281"/>
      <c r="H74" s="281"/>
      <c r="I74" s="281"/>
      <c r="J74" s="281"/>
      <c r="K74" s="281"/>
    </row>
    <row r="75" spans="2:31">
      <c r="C75" s="198"/>
    </row>
  </sheetData>
  <mergeCells count="51">
    <mergeCell ref="B44:E44"/>
    <mergeCell ref="Q44:T44"/>
    <mergeCell ref="AC44:AF44"/>
    <mergeCell ref="B42:E42"/>
    <mergeCell ref="Q42:T42"/>
    <mergeCell ref="AC42:AF42"/>
    <mergeCell ref="B43:E43"/>
    <mergeCell ref="Q43:T43"/>
    <mergeCell ref="AC43:AF43"/>
    <mergeCell ref="B40:E40"/>
    <mergeCell ref="Q40:T40"/>
    <mergeCell ref="AC40:AF40"/>
    <mergeCell ref="B41:E41"/>
    <mergeCell ref="Q41:T41"/>
    <mergeCell ref="AC41:AF41"/>
    <mergeCell ref="X38:AA38"/>
    <mergeCell ref="AB38:AF38"/>
    <mergeCell ref="AL38:AO38"/>
    <mergeCell ref="AP38:AS38"/>
    <mergeCell ref="B39:E39"/>
    <mergeCell ref="Q39:T39"/>
    <mergeCell ref="AC39:AF39"/>
    <mergeCell ref="Q32:T32"/>
    <mergeCell ref="B38:E38"/>
    <mergeCell ref="L38:P38"/>
    <mergeCell ref="Q38:T38"/>
    <mergeCell ref="U38:W38"/>
    <mergeCell ref="C23:T23"/>
    <mergeCell ref="I29:L29"/>
    <mergeCell ref="Q29:T29"/>
    <mergeCell ref="B30:E30"/>
    <mergeCell ref="I30:L30"/>
    <mergeCell ref="Q30:T30"/>
    <mergeCell ref="X21:AC21"/>
    <mergeCell ref="C15:T15"/>
    <mergeCell ref="X15:AR15"/>
    <mergeCell ref="C16:T16"/>
    <mergeCell ref="X16:AR16"/>
    <mergeCell ref="C17:T17"/>
    <mergeCell ref="X17:AR17"/>
    <mergeCell ref="C18:T18"/>
    <mergeCell ref="X18:AR18"/>
    <mergeCell ref="C19:T19"/>
    <mergeCell ref="X19:AR19"/>
    <mergeCell ref="X20:AR20"/>
    <mergeCell ref="AR10:AS10"/>
    <mergeCell ref="C13:T13"/>
    <mergeCell ref="X13:AO13"/>
    <mergeCell ref="AP13:AR13"/>
    <mergeCell ref="C14:T14"/>
    <mergeCell ref="X14:AR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75" bottom="0.75" header="0.3" footer="0.3"/>
  <pageSetup paperSize="8" scale="70" orientation="landscape" r:id="rId3"/>
  <drawing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B73"/>
  <sheetViews>
    <sheetView showZeros="0" topLeftCell="A14" zoomScale="70" zoomScaleNormal="70" workbookViewId="0">
      <selection activeCell="P52" sqref="P52"/>
    </sheetView>
  </sheetViews>
  <sheetFormatPr defaultRowHeight="15"/>
  <cols>
    <col min="1" max="1" width="3.5703125" style="58" customWidth="1"/>
    <col min="2" max="5" width="4.7109375" style="58" customWidth="1"/>
    <col min="6" max="6" width="11.28515625" style="58" customWidth="1"/>
    <col min="7" max="18" width="4.7109375" style="58" customWidth="1"/>
    <col min="19" max="19" width="5.42578125" style="58" bestFit="1" customWidth="1"/>
    <col min="20" max="20" width="4.7109375" style="58" customWidth="1"/>
    <col min="21" max="21" width="7.28515625" style="58" bestFit="1" customWidth="1"/>
    <col min="22" max="22" width="5.28515625" style="58" bestFit="1" customWidth="1"/>
    <col min="23" max="23" width="5.42578125" style="58" bestFit="1" customWidth="1"/>
    <col min="24" max="24" width="5.28515625" style="58" bestFit="1" customWidth="1"/>
    <col min="25" max="26" width="4.7109375" style="58" customWidth="1"/>
    <col min="27" max="27" width="6.140625" style="58" customWidth="1"/>
    <col min="28" max="28" width="15" style="58" customWidth="1"/>
    <col min="29" max="29" width="10.5703125" style="58" bestFit="1" customWidth="1"/>
    <col min="30" max="31" width="10.5703125" style="58" customWidth="1"/>
    <col min="32" max="43" width="6.140625" style="58" customWidth="1"/>
    <col min="44" max="47" width="6.5703125" style="58" customWidth="1"/>
    <col min="48" max="48" width="6.28515625" style="58" customWidth="1"/>
    <col min="49" max="49" width="6.85546875" style="58" bestFit="1" customWidth="1"/>
    <col min="50" max="51" width="6.140625" style="58" customWidth="1"/>
    <col min="52" max="62" width="3.28515625" style="58" customWidth="1"/>
    <col min="63" max="16384" width="9.140625" style="58"/>
  </cols>
  <sheetData>
    <row r="1" spans="2:45" ht="8.25" customHeight="1"/>
    <row r="8" spans="2:45" ht="8.25" customHeight="1"/>
    <row r="10" spans="2:45">
      <c r="AR10" s="700"/>
      <c r="AS10" s="700"/>
    </row>
    <row r="11" spans="2:45" ht="7.5" customHeight="1"/>
    <row r="12" spans="2:45">
      <c r="W12" s="58" t="s">
        <v>1208</v>
      </c>
    </row>
    <row r="13" spans="2:45"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12"/>
      <c r="V13" s="60"/>
      <c r="W13" s="59"/>
      <c r="X13" s="701" t="s">
        <v>31</v>
      </c>
      <c r="Y13" s="701"/>
      <c r="Z13" s="701"/>
      <c r="AA13" s="701"/>
      <c r="AB13" s="701"/>
      <c r="AC13" s="701"/>
      <c r="AD13" s="701"/>
      <c r="AE13" s="701"/>
      <c r="AF13" s="701"/>
      <c r="AG13" s="701"/>
      <c r="AH13" s="701"/>
      <c r="AI13" s="701"/>
      <c r="AJ13" s="701"/>
      <c r="AK13" s="701"/>
      <c r="AL13" s="701"/>
      <c r="AM13" s="701"/>
      <c r="AN13" s="701"/>
      <c r="AO13" s="701"/>
      <c r="AP13" s="702"/>
      <c r="AQ13" s="702"/>
      <c r="AR13" s="702"/>
      <c r="AS13" s="61"/>
    </row>
    <row r="14" spans="2:45"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10"/>
      <c r="V14" s="64"/>
      <c r="W14" s="63"/>
      <c r="X14" s="703" t="s">
        <v>32</v>
      </c>
      <c r="Y14" s="703"/>
      <c r="Z14" s="703"/>
      <c r="AA14" s="703"/>
      <c r="AB14" s="703"/>
      <c r="AC14" s="703"/>
      <c r="AD14" s="703"/>
      <c r="AE14" s="703"/>
      <c r="AF14" s="703"/>
      <c r="AG14" s="703"/>
      <c r="AH14" s="703"/>
      <c r="AI14" s="703"/>
      <c r="AJ14" s="703"/>
      <c r="AK14" s="703"/>
      <c r="AL14" s="703"/>
      <c r="AM14" s="703"/>
      <c r="AN14" s="703"/>
      <c r="AO14" s="703"/>
      <c r="AP14" s="703"/>
      <c r="AQ14" s="703"/>
      <c r="AR14" s="703"/>
      <c r="AS14" s="65"/>
    </row>
    <row r="15" spans="2:45"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10"/>
      <c r="V15" s="64"/>
      <c r="W15" s="63"/>
      <c r="X15" s="703" t="s">
        <v>1348</v>
      </c>
      <c r="Y15" s="703"/>
      <c r="Z15" s="703"/>
      <c r="AA15" s="703"/>
      <c r="AB15" s="703"/>
      <c r="AC15" s="703"/>
      <c r="AD15" s="703"/>
      <c r="AE15" s="703"/>
      <c r="AF15" s="703"/>
      <c r="AG15" s="703"/>
      <c r="AH15" s="703"/>
      <c r="AI15" s="703"/>
      <c r="AJ15" s="703"/>
      <c r="AK15" s="703"/>
      <c r="AL15" s="703"/>
      <c r="AM15" s="703"/>
      <c r="AN15" s="703"/>
      <c r="AO15" s="703"/>
      <c r="AP15" s="703"/>
      <c r="AQ15" s="703"/>
      <c r="AR15" s="703"/>
      <c r="AS15" s="65"/>
    </row>
    <row r="16" spans="2:45"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10"/>
      <c r="V16" s="64"/>
      <c r="W16" s="63"/>
      <c r="X16" s="703" t="s">
        <v>1349</v>
      </c>
      <c r="Y16" s="703"/>
      <c r="Z16" s="703"/>
      <c r="AA16" s="703"/>
      <c r="AB16" s="703"/>
      <c r="AC16" s="703"/>
      <c r="AD16" s="703"/>
      <c r="AE16" s="703"/>
      <c r="AF16" s="703"/>
      <c r="AG16" s="703"/>
      <c r="AH16" s="703"/>
      <c r="AI16" s="703"/>
      <c r="AJ16" s="703"/>
      <c r="AK16" s="703"/>
      <c r="AL16" s="703"/>
      <c r="AM16" s="703"/>
      <c r="AN16" s="703"/>
      <c r="AO16" s="703"/>
      <c r="AP16" s="703"/>
      <c r="AQ16" s="703"/>
      <c r="AR16" s="703"/>
      <c r="AS16" s="65"/>
    </row>
    <row r="17" spans="2:45"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10"/>
      <c r="V17" s="64"/>
      <c r="W17" s="63"/>
      <c r="X17" s="703"/>
      <c r="Y17" s="703"/>
      <c r="Z17" s="703"/>
      <c r="AA17" s="703"/>
      <c r="AB17" s="703"/>
      <c r="AC17" s="703"/>
      <c r="AD17" s="703"/>
      <c r="AE17" s="703"/>
      <c r="AF17" s="703"/>
      <c r="AG17" s="703"/>
      <c r="AH17" s="703"/>
      <c r="AI17" s="703"/>
      <c r="AJ17" s="703"/>
      <c r="AK17" s="703"/>
      <c r="AL17" s="703"/>
      <c r="AM17" s="703"/>
      <c r="AN17" s="703"/>
      <c r="AO17" s="703"/>
      <c r="AP17" s="703"/>
      <c r="AQ17" s="703"/>
      <c r="AR17" s="703"/>
      <c r="AS17" s="65"/>
    </row>
    <row r="18" spans="2:45"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10"/>
      <c r="V18" s="64"/>
      <c r="W18" s="63"/>
      <c r="X18" s="703"/>
      <c r="Y18" s="703"/>
      <c r="Z18" s="703"/>
      <c r="AA18" s="703"/>
      <c r="AB18" s="703"/>
      <c r="AC18" s="703"/>
      <c r="AD18" s="703"/>
      <c r="AE18" s="703"/>
      <c r="AF18" s="703"/>
      <c r="AG18" s="703"/>
      <c r="AH18" s="703"/>
      <c r="AI18" s="703"/>
      <c r="AJ18" s="703"/>
      <c r="AK18" s="703"/>
      <c r="AL18" s="703"/>
      <c r="AM18" s="703"/>
      <c r="AN18" s="703"/>
      <c r="AO18" s="703"/>
      <c r="AP18" s="703"/>
      <c r="AQ18" s="703"/>
      <c r="AR18" s="703"/>
      <c r="AS18" s="65"/>
    </row>
    <row r="19" spans="2:45" s="62" customFormat="1" ht="18" customHeight="1">
      <c r="B19" s="63"/>
      <c r="C19" s="703"/>
      <c r="D19" s="703"/>
      <c r="E19" s="703"/>
      <c r="F19" s="703"/>
      <c r="G19" s="703"/>
      <c r="H19" s="703"/>
      <c r="I19" s="703"/>
      <c r="J19" s="703"/>
      <c r="K19" s="703"/>
      <c r="L19" s="703"/>
      <c r="M19" s="703"/>
      <c r="N19" s="703"/>
      <c r="O19" s="703"/>
      <c r="P19" s="703"/>
      <c r="Q19" s="703"/>
      <c r="R19" s="703"/>
      <c r="S19" s="703"/>
      <c r="T19" s="703"/>
      <c r="U19" s="210"/>
      <c r="V19" s="64"/>
      <c r="W19" s="63"/>
      <c r="X19" s="703"/>
      <c r="Y19" s="703"/>
      <c r="Z19" s="703"/>
      <c r="AA19" s="703"/>
      <c r="AB19" s="703"/>
      <c r="AC19" s="703"/>
      <c r="AD19" s="703"/>
      <c r="AE19" s="703"/>
      <c r="AF19" s="703"/>
      <c r="AG19" s="703"/>
      <c r="AH19" s="703"/>
      <c r="AI19" s="703"/>
      <c r="AJ19" s="703"/>
      <c r="AK19" s="703"/>
      <c r="AL19" s="703"/>
      <c r="AM19" s="703"/>
      <c r="AN19" s="703"/>
      <c r="AO19" s="703"/>
      <c r="AP19" s="703"/>
      <c r="AQ19" s="703"/>
      <c r="AR19" s="703"/>
      <c r="AS19" s="65"/>
    </row>
    <row r="20" spans="2:45" s="62" customFormat="1" ht="18" customHeight="1">
      <c r="B20" s="63"/>
      <c r="C20" s="210"/>
      <c r="D20" s="210"/>
      <c r="E20" s="210"/>
      <c r="F20" s="210"/>
      <c r="G20" s="210"/>
      <c r="H20" s="210"/>
      <c r="I20" s="210"/>
      <c r="J20" s="210"/>
      <c r="K20" s="210"/>
      <c r="L20" s="210"/>
      <c r="M20" s="210"/>
      <c r="N20" s="210"/>
      <c r="O20" s="210"/>
      <c r="P20" s="210"/>
      <c r="Q20" s="210"/>
      <c r="R20" s="210"/>
      <c r="S20" s="210"/>
      <c r="T20" s="210"/>
      <c r="U20" s="210"/>
      <c r="V20" s="64"/>
      <c r="W20" s="63"/>
      <c r="X20" s="703"/>
      <c r="Y20" s="703"/>
      <c r="Z20" s="703"/>
      <c r="AA20" s="703"/>
      <c r="AB20" s="703"/>
      <c r="AC20" s="703"/>
      <c r="AD20" s="703"/>
      <c r="AE20" s="703"/>
      <c r="AF20" s="703"/>
      <c r="AG20" s="703"/>
      <c r="AH20" s="703"/>
      <c r="AI20" s="703"/>
      <c r="AJ20" s="703"/>
      <c r="AK20" s="703"/>
      <c r="AL20" s="703"/>
      <c r="AM20" s="703"/>
      <c r="AN20" s="703"/>
      <c r="AO20" s="703"/>
      <c r="AP20" s="703"/>
      <c r="AQ20" s="703"/>
      <c r="AR20" s="703"/>
      <c r="AS20" s="65"/>
    </row>
    <row r="21" spans="2:45" s="62" customFormat="1" ht="18" customHeight="1">
      <c r="B21" s="63"/>
      <c r="C21" s="210"/>
      <c r="D21" s="210"/>
      <c r="E21" s="210"/>
      <c r="F21" s="210"/>
      <c r="G21" s="210"/>
      <c r="H21" s="210"/>
      <c r="I21" s="210"/>
      <c r="J21" s="210"/>
      <c r="K21" s="210"/>
      <c r="L21" s="210"/>
      <c r="M21" s="210"/>
      <c r="N21" s="210"/>
      <c r="O21" s="210"/>
      <c r="P21" s="210"/>
      <c r="Q21" s="210"/>
      <c r="R21" s="210"/>
      <c r="S21" s="210"/>
      <c r="T21" s="210"/>
      <c r="U21" s="210"/>
      <c r="V21" s="64"/>
      <c r="W21" s="63"/>
      <c r="X21" s="703"/>
      <c r="Y21" s="703"/>
      <c r="Z21" s="703"/>
      <c r="AA21" s="703"/>
      <c r="AB21" s="703"/>
      <c r="AC21" s="703"/>
      <c r="AD21" s="210"/>
      <c r="AE21" s="210"/>
      <c r="AF21" s="210"/>
      <c r="AG21" s="210"/>
      <c r="AH21" s="210"/>
      <c r="AI21" s="210"/>
      <c r="AJ21" s="210"/>
      <c r="AK21" s="210"/>
      <c r="AL21" s="210"/>
      <c r="AM21" s="210"/>
      <c r="AN21" s="210"/>
      <c r="AO21" s="210"/>
      <c r="AP21" s="210"/>
      <c r="AQ21" s="210"/>
      <c r="AR21" s="210"/>
      <c r="AS21" s="65"/>
    </row>
    <row r="22" spans="2:45" s="62" customFormat="1" ht="18" customHeight="1">
      <c r="B22" s="63"/>
      <c r="C22" s="210"/>
      <c r="D22" s="210"/>
      <c r="E22" s="210"/>
      <c r="F22" s="210"/>
      <c r="G22" s="210"/>
      <c r="H22" s="210"/>
      <c r="I22" s="210"/>
      <c r="J22" s="210"/>
      <c r="K22" s="210"/>
      <c r="L22" s="210"/>
      <c r="M22" s="210"/>
      <c r="N22" s="210"/>
      <c r="O22" s="210"/>
      <c r="P22" s="210"/>
      <c r="Q22" s="210"/>
      <c r="R22" s="210"/>
      <c r="S22" s="210"/>
      <c r="T22" s="210"/>
      <c r="U22" s="210"/>
      <c r="V22" s="64"/>
      <c r="W22" s="63"/>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65"/>
    </row>
    <row r="23" spans="2:45" s="62" customFormat="1" ht="6" customHeight="1">
      <c r="B23" s="66"/>
      <c r="C23" s="704"/>
      <c r="D23" s="704"/>
      <c r="E23" s="704"/>
      <c r="F23" s="704"/>
      <c r="G23" s="704"/>
      <c r="H23" s="704"/>
      <c r="I23" s="704"/>
      <c r="J23" s="704"/>
      <c r="K23" s="704"/>
      <c r="L23" s="704"/>
      <c r="M23" s="704"/>
      <c r="N23" s="704"/>
      <c r="O23" s="704"/>
      <c r="P23" s="704"/>
      <c r="Q23" s="704"/>
      <c r="R23" s="704"/>
      <c r="S23" s="704"/>
      <c r="T23" s="704"/>
      <c r="U23" s="211"/>
      <c r="V23" s="67"/>
      <c r="W23" s="66"/>
      <c r="X23" s="67"/>
      <c r="Y23" s="67"/>
      <c r="Z23" s="67"/>
      <c r="AA23" s="67"/>
      <c r="AB23" s="67"/>
      <c r="AC23" s="67"/>
      <c r="AD23" s="67"/>
      <c r="AE23" s="67"/>
      <c r="AF23" s="67"/>
      <c r="AG23" s="67"/>
      <c r="AH23" s="67"/>
      <c r="AI23" s="67"/>
      <c r="AJ23" s="67"/>
      <c r="AK23" s="67"/>
      <c r="AL23" s="67"/>
      <c r="AM23" s="67"/>
      <c r="AN23" s="67"/>
      <c r="AO23" s="67"/>
      <c r="AP23" s="67"/>
      <c r="AQ23" s="67"/>
      <c r="AR23" s="67"/>
      <c r="AS23" s="68"/>
    </row>
    <row r="25" spans="2:45">
      <c r="B25" s="281" t="s">
        <v>1347</v>
      </c>
    </row>
    <row r="27" spans="2:45">
      <c r="I27" s="58" t="s">
        <v>546</v>
      </c>
      <c r="Q27" s="58" t="s">
        <v>569</v>
      </c>
    </row>
    <row r="28" spans="2:45" ht="15.75" thickBot="1">
      <c r="B28" s="58" t="s">
        <v>377</v>
      </c>
      <c r="I28" s="705" t="s">
        <v>373</v>
      </c>
      <c r="J28" s="705"/>
      <c r="K28" s="705"/>
      <c r="L28" s="705"/>
      <c r="M28" s="194" t="s">
        <v>374</v>
      </c>
      <c r="N28" s="194"/>
      <c r="O28" s="195"/>
      <c r="P28" s="195"/>
      <c r="Q28" s="705" t="s">
        <v>373</v>
      </c>
      <c r="R28" s="705"/>
      <c r="S28" s="705"/>
      <c r="T28" s="705"/>
      <c r="U28" s="194" t="s">
        <v>374</v>
      </c>
      <c r="V28" s="194"/>
    </row>
    <row r="29" spans="2:45">
      <c r="B29" s="706" t="s">
        <v>303</v>
      </c>
      <c r="C29" s="707"/>
      <c r="D29" s="707"/>
      <c r="E29" s="708"/>
      <c r="I29" s="709">
        <v>2017</v>
      </c>
      <c r="J29" s="710"/>
      <c r="K29" s="710"/>
      <c r="L29" s="711"/>
      <c r="M29" s="191">
        <v>9</v>
      </c>
      <c r="N29" s="192"/>
      <c r="O29" s="196"/>
      <c r="P29" s="95"/>
      <c r="Q29" s="709">
        <v>2017</v>
      </c>
      <c r="R29" s="710"/>
      <c r="S29" s="710"/>
      <c r="T29" s="711"/>
      <c r="U29" s="191">
        <v>9</v>
      </c>
      <c r="V29" s="193"/>
    </row>
    <row r="31" spans="2:45">
      <c r="Q31" s="95"/>
      <c r="R31" s="95"/>
      <c r="S31" s="95"/>
      <c r="T31" s="95"/>
      <c r="U31" s="95"/>
      <c r="V31" s="95"/>
    </row>
    <row r="34" spans="2:54">
      <c r="AC34" s="219"/>
      <c r="AD34" s="219"/>
      <c r="AE34" s="219"/>
    </row>
    <row r="35" spans="2:54" s="152" customFormat="1" ht="15" customHeight="1">
      <c r="B35" s="713" t="s">
        <v>1156</v>
      </c>
      <c r="C35" s="714"/>
      <c r="D35" s="714"/>
      <c r="E35" s="715"/>
      <c r="F35" s="287" t="s">
        <v>508</v>
      </c>
      <c r="G35" s="713" t="s">
        <v>1157</v>
      </c>
      <c r="H35" s="714"/>
      <c r="I35" s="714"/>
      <c r="J35" s="714"/>
      <c r="K35" s="715"/>
      <c r="L35" s="713" t="s">
        <v>0</v>
      </c>
      <c r="M35" s="714"/>
      <c r="N35" s="714"/>
      <c r="O35" s="715"/>
      <c r="P35" s="713" t="s">
        <v>1158</v>
      </c>
      <c r="Q35" s="714"/>
      <c r="R35" s="715"/>
      <c r="S35" s="713" t="s">
        <v>596</v>
      </c>
      <c r="T35" s="714"/>
      <c r="U35" s="714"/>
      <c r="V35" s="715"/>
      <c r="W35" s="713" t="s">
        <v>1160</v>
      </c>
      <c r="X35" s="714"/>
      <c r="Y35" s="714"/>
      <c r="Z35" s="714"/>
      <c r="AA35" s="715"/>
      <c r="AB35" s="288" t="s">
        <v>1161</v>
      </c>
      <c r="AC35" s="289"/>
      <c r="AD35" s="289" t="s">
        <v>1200</v>
      </c>
      <c r="AE35" s="289"/>
      <c r="AF35" s="290"/>
      <c r="AG35" s="716" t="s">
        <v>1162</v>
      </c>
      <c r="AH35" s="717"/>
      <c r="AI35" s="717"/>
      <c r="AJ35" s="718"/>
      <c r="AK35" s="716" t="s">
        <v>1169</v>
      </c>
      <c r="AL35" s="717"/>
      <c r="AM35" s="717"/>
      <c r="AN35" s="718"/>
      <c r="AO35" s="58"/>
      <c r="AP35" s="58"/>
      <c r="AQ35" s="58"/>
      <c r="AR35" s="58"/>
      <c r="AS35" s="58"/>
      <c r="AT35" s="58"/>
      <c r="AU35" s="58"/>
      <c r="AV35" s="58"/>
      <c r="AW35" s="58"/>
      <c r="AX35" s="58"/>
      <c r="AY35" s="58"/>
      <c r="AZ35" s="58"/>
      <c r="BA35" s="58"/>
      <c r="BB35" s="58"/>
    </row>
    <row r="36" spans="2:54">
      <c r="B36" s="719" t="s">
        <v>1163</v>
      </c>
      <c r="C36" s="719"/>
      <c r="D36" s="719"/>
      <c r="E36" s="719"/>
      <c r="F36" s="285" t="s">
        <v>493</v>
      </c>
      <c r="G36" s="283" t="s">
        <v>599</v>
      </c>
      <c r="H36" s="283"/>
      <c r="I36" s="283"/>
      <c r="J36" s="283"/>
      <c r="K36" s="283"/>
      <c r="L36" s="719" t="s">
        <v>303</v>
      </c>
      <c r="M36" s="719"/>
      <c r="N36" s="719"/>
      <c r="O36" s="719"/>
      <c r="P36" s="284" t="s">
        <v>1164</v>
      </c>
      <c r="Q36" s="283"/>
      <c r="R36" s="283"/>
      <c r="S36" s="283"/>
      <c r="T36" s="283">
        <v>50</v>
      </c>
      <c r="U36" s="283"/>
      <c r="V36" s="283"/>
      <c r="W36" s="283"/>
      <c r="X36" s="720" t="s">
        <v>1170</v>
      </c>
      <c r="Y36" s="720"/>
      <c r="Z36" s="720"/>
      <c r="AA36" s="720"/>
      <c r="AB36" s="286">
        <v>42986</v>
      </c>
      <c r="AC36" s="217">
        <v>0.625</v>
      </c>
      <c r="AD36" s="215" t="s">
        <v>1202</v>
      </c>
      <c r="AE36" s="217"/>
      <c r="AF36" s="217"/>
      <c r="AG36" s="217"/>
      <c r="AH36" s="217"/>
      <c r="AI36" s="215"/>
      <c r="AJ36" s="215"/>
      <c r="AK36" s="217" t="s">
        <v>1213</v>
      </c>
      <c r="AL36" s="217"/>
      <c r="AM36" s="215"/>
      <c r="AN36" s="215"/>
    </row>
    <row r="37" spans="2:54">
      <c r="B37" s="719"/>
      <c r="C37" s="719"/>
      <c r="D37" s="719"/>
      <c r="E37" s="719"/>
      <c r="F37" s="285"/>
      <c r="G37" s="283"/>
      <c r="H37" s="283"/>
      <c r="I37" s="283"/>
      <c r="J37" s="283"/>
      <c r="K37" s="283"/>
      <c r="L37" s="719"/>
      <c r="M37" s="719"/>
      <c r="N37" s="719"/>
      <c r="O37" s="719"/>
      <c r="P37" s="284"/>
      <c r="Q37" s="283"/>
      <c r="R37" s="283"/>
      <c r="S37" s="283"/>
      <c r="T37" s="283"/>
      <c r="U37" s="283"/>
      <c r="V37" s="283"/>
      <c r="W37" s="283"/>
      <c r="X37" s="720"/>
      <c r="Y37" s="720"/>
      <c r="Z37" s="720"/>
      <c r="AA37" s="720"/>
      <c r="AB37" s="286"/>
      <c r="AC37" s="217"/>
      <c r="AD37" s="215"/>
      <c r="AE37" s="217"/>
      <c r="AF37" s="217"/>
      <c r="AG37" s="217"/>
      <c r="AH37" s="217"/>
      <c r="AI37" s="215"/>
      <c r="AJ37" s="215"/>
      <c r="AK37" s="217"/>
      <c r="AL37" s="217"/>
      <c r="AM37" s="215"/>
      <c r="AN37" s="215"/>
    </row>
    <row r="38" spans="2:54">
      <c r="B38" s="719"/>
      <c r="C38" s="719"/>
      <c r="D38" s="719"/>
      <c r="E38" s="719"/>
      <c r="F38" s="285"/>
      <c r="G38" s="283"/>
      <c r="H38" s="283"/>
      <c r="I38" s="283"/>
      <c r="J38" s="283"/>
      <c r="K38" s="283"/>
      <c r="L38" s="719"/>
      <c r="M38" s="719"/>
      <c r="N38" s="719"/>
      <c r="O38" s="719"/>
      <c r="P38" s="284"/>
      <c r="Q38" s="283"/>
      <c r="R38" s="283"/>
      <c r="S38" s="283"/>
      <c r="T38" s="283"/>
      <c r="U38" s="283"/>
      <c r="V38" s="283"/>
      <c r="W38" s="283"/>
      <c r="X38" s="720"/>
      <c r="Y38" s="720"/>
      <c r="Z38" s="720"/>
      <c r="AA38" s="720"/>
      <c r="AB38" s="286"/>
      <c r="AC38" s="217"/>
      <c r="AD38" s="215"/>
      <c r="AE38" s="217"/>
      <c r="AF38" s="217"/>
      <c r="AG38" s="217"/>
      <c r="AH38" s="217"/>
      <c r="AI38" s="215"/>
      <c r="AJ38" s="215"/>
      <c r="AK38" s="217"/>
      <c r="AL38" s="217"/>
      <c r="AM38" s="215"/>
      <c r="AN38" s="215"/>
    </row>
    <row r="39" spans="2:54">
      <c r="B39" s="719"/>
      <c r="C39" s="719"/>
      <c r="D39" s="719"/>
      <c r="E39" s="719"/>
      <c r="F39" s="285"/>
      <c r="G39" s="283"/>
      <c r="H39" s="283"/>
      <c r="I39" s="283"/>
      <c r="J39" s="283"/>
      <c r="K39" s="283"/>
      <c r="L39" s="719"/>
      <c r="M39" s="719"/>
      <c r="N39" s="719"/>
      <c r="O39" s="719"/>
      <c r="P39" s="284"/>
      <c r="Q39" s="283"/>
      <c r="R39" s="283"/>
      <c r="S39" s="283"/>
      <c r="T39" s="283"/>
      <c r="U39" s="283"/>
      <c r="V39" s="283"/>
      <c r="W39" s="283"/>
      <c r="X39" s="720"/>
      <c r="Y39" s="720"/>
      <c r="Z39" s="720"/>
      <c r="AA39" s="720"/>
      <c r="AB39" s="286"/>
      <c r="AC39" s="217"/>
      <c r="AD39" s="215"/>
      <c r="AE39" s="217"/>
      <c r="AF39" s="217"/>
      <c r="AG39" s="217"/>
      <c r="AH39" s="217"/>
      <c r="AI39" s="215"/>
      <c r="AJ39" s="215"/>
      <c r="AK39" s="217"/>
      <c r="AL39" s="217"/>
      <c r="AM39" s="215"/>
      <c r="AN39" s="215"/>
    </row>
    <row r="40" spans="2:54">
      <c r="B40" s="719"/>
      <c r="C40" s="719"/>
      <c r="D40" s="719"/>
      <c r="E40" s="719"/>
      <c r="F40" s="285"/>
      <c r="G40" s="283"/>
      <c r="H40" s="283"/>
      <c r="I40" s="283"/>
      <c r="J40" s="283"/>
      <c r="K40" s="283"/>
      <c r="L40" s="719"/>
      <c r="M40" s="719"/>
      <c r="N40" s="719"/>
      <c r="O40" s="719"/>
      <c r="P40" s="284"/>
      <c r="Q40" s="283"/>
      <c r="R40" s="283"/>
      <c r="S40" s="283"/>
      <c r="T40" s="283"/>
      <c r="U40" s="283"/>
      <c r="V40" s="283"/>
      <c r="W40" s="283"/>
      <c r="X40" s="720"/>
      <c r="Y40" s="720"/>
      <c r="Z40" s="720"/>
      <c r="AA40" s="720"/>
      <c r="AB40" s="286"/>
      <c r="AC40" s="217"/>
      <c r="AD40" s="215"/>
      <c r="AE40" s="217"/>
      <c r="AF40" s="217"/>
      <c r="AG40" s="217"/>
      <c r="AH40" s="217"/>
      <c r="AI40" s="215"/>
      <c r="AJ40" s="215"/>
      <c r="AK40" s="217"/>
      <c r="AL40" s="217"/>
      <c r="AM40" s="215"/>
      <c r="AN40" s="215"/>
    </row>
    <row r="41" spans="2:54">
      <c r="B41" s="719"/>
      <c r="C41" s="719"/>
      <c r="D41" s="719"/>
      <c r="E41" s="719"/>
      <c r="F41" s="285"/>
      <c r="G41" s="283"/>
      <c r="H41" s="283"/>
      <c r="I41" s="283"/>
      <c r="J41" s="283"/>
      <c r="K41" s="283"/>
      <c r="L41" s="719"/>
      <c r="M41" s="719"/>
      <c r="N41" s="719"/>
      <c r="O41" s="719"/>
      <c r="P41" s="284"/>
      <c r="Q41" s="283"/>
      <c r="R41" s="283"/>
      <c r="S41" s="283"/>
      <c r="T41" s="283"/>
      <c r="U41" s="283"/>
      <c r="V41" s="283"/>
      <c r="W41" s="283"/>
      <c r="X41" s="720"/>
      <c r="Y41" s="720"/>
      <c r="Z41" s="720"/>
      <c r="AA41" s="720"/>
      <c r="AB41" s="286"/>
      <c r="AC41" s="217"/>
      <c r="AD41" s="215"/>
      <c r="AE41" s="217"/>
      <c r="AF41" s="217"/>
      <c r="AG41" s="217"/>
      <c r="AH41" s="217"/>
      <c r="AI41" s="215"/>
      <c r="AJ41" s="215"/>
      <c r="AK41" s="217"/>
      <c r="AL41" s="217"/>
      <c r="AM41" s="215"/>
      <c r="AN41" s="215"/>
    </row>
    <row r="43" spans="2:54">
      <c r="X43" s="157"/>
      <c r="Y43" s="157"/>
      <c r="Z43" s="157"/>
      <c r="AA43" s="157"/>
      <c r="AB43" s="157"/>
      <c r="AC43" s="216"/>
      <c r="AD43" s="216"/>
      <c r="AE43" s="216"/>
      <c r="AF43" s="157"/>
      <c r="AG43" s="216"/>
      <c r="AH43" s="157"/>
      <c r="AI43" s="157"/>
      <c r="AJ43" s="157"/>
      <c r="AK43" s="157"/>
      <c r="AL43" s="157"/>
      <c r="AM43" s="157"/>
      <c r="AN43" s="157"/>
      <c r="AO43" s="157"/>
      <c r="AP43" s="216"/>
    </row>
    <row r="44" spans="2:54">
      <c r="X44" s="157"/>
      <c r="Y44" s="157"/>
      <c r="Z44" s="157"/>
      <c r="AA44" s="157"/>
      <c r="AB44" s="157"/>
      <c r="AC44" s="157"/>
      <c r="AD44" s="157"/>
      <c r="AE44" s="157"/>
      <c r="AF44" s="157"/>
      <c r="AG44" s="157"/>
      <c r="AH44" s="157"/>
      <c r="AI44" s="157"/>
      <c r="AJ44" s="157"/>
      <c r="AK44" s="157"/>
      <c r="AL44" s="157"/>
      <c r="AM44" s="157"/>
      <c r="AN44" s="158"/>
      <c r="AO44" s="157"/>
      <c r="AP44" s="157"/>
    </row>
    <row r="45" spans="2:54">
      <c r="X45" s="157"/>
      <c r="Y45" s="157"/>
      <c r="Z45" s="157"/>
      <c r="AA45" s="157"/>
      <c r="AB45" s="157"/>
      <c r="AC45" s="157"/>
      <c r="AD45" s="157"/>
      <c r="AE45" s="157"/>
      <c r="AF45" s="157"/>
      <c r="AG45" s="157"/>
      <c r="AH45" s="157"/>
      <c r="AI45" s="157"/>
      <c r="AJ45" s="157"/>
      <c r="AK45" s="157"/>
      <c r="AL45" s="157"/>
      <c r="AM45" s="157"/>
      <c r="AN45" s="157"/>
      <c r="AO45" s="157"/>
      <c r="AP45" s="157"/>
    </row>
    <row r="46" spans="2:54">
      <c r="X46" s="159"/>
      <c r="Y46" s="159"/>
      <c r="Z46" s="159"/>
      <c r="AA46" s="159"/>
      <c r="AB46" s="159"/>
      <c r="AC46" s="159"/>
      <c r="AD46" s="159"/>
      <c r="AE46" s="159"/>
      <c r="AF46" s="159"/>
      <c r="AG46" s="159"/>
      <c r="AH46" s="159"/>
      <c r="AI46" s="159"/>
      <c r="AJ46" s="159"/>
      <c r="AK46" s="159"/>
      <c r="AL46" s="157"/>
      <c r="AM46" s="157"/>
      <c r="AN46" s="157"/>
      <c r="AO46" s="157"/>
      <c r="AP46" s="157"/>
    </row>
    <row r="47" spans="2:54">
      <c r="B47" s="197">
        <v>1</v>
      </c>
      <c r="C47" s="178" t="s">
        <v>1215</v>
      </c>
      <c r="X47" s="160"/>
      <c r="Y47" s="160"/>
      <c r="Z47" s="160"/>
      <c r="AA47" s="160"/>
      <c r="AB47" s="160"/>
      <c r="AC47" s="160"/>
      <c r="AD47" s="160"/>
      <c r="AE47" s="160"/>
      <c r="AF47" s="160"/>
      <c r="AG47" s="160"/>
      <c r="AH47" s="160"/>
      <c r="AI47" s="160"/>
      <c r="AJ47" s="160"/>
      <c r="AK47" s="160"/>
      <c r="AL47" s="160"/>
      <c r="AM47" s="160"/>
      <c r="AN47" s="161"/>
      <c r="AO47" s="161"/>
      <c r="AP47" s="160"/>
    </row>
    <row r="48" spans="2:54">
      <c r="B48" s="197">
        <v>2</v>
      </c>
      <c r="C48" s="178" t="s">
        <v>1216</v>
      </c>
    </row>
    <row r="49" spans="2:31">
      <c r="B49" s="197">
        <v>3</v>
      </c>
      <c r="C49" s="178" t="s">
        <v>469</v>
      </c>
    </row>
    <row r="50" spans="2:31">
      <c r="B50" s="197">
        <v>4</v>
      </c>
      <c r="C50" s="178" t="s">
        <v>1217</v>
      </c>
    </row>
    <row r="51" spans="2:31">
      <c r="B51" s="197">
        <v>5</v>
      </c>
      <c r="C51" s="178" t="s">
        <v>1218</v>
      </c>
    </row>
    <row r="52" spans="2:31">
      <c r="B52" s="197"/>
      <c r="C52" s="178"/>
    </row>
    <row r="53" spans="2:31">
      <c r="B53" s="197"/>
      <c r="C53" s="178"/>
    </row>
    <row r="54" spans="2:31">
      <c r="B54" s="197"/>
      <c r="C54" s="276"/>
    </row>
    <row r="55" spans="2:31" s="178" customFormat="1" ht="12">
      <c r="C55" s="276"/>
      <c r="F55" s="278"/>
      <c r="G55" s="280"/>
      <c r="H55" s="280"/>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row>
    <row r="56" spans="2:31" s="178" customFormat="1" ht="12">
      <c r="B56" s="279"/>
      <c r="C56" s="276"/>
    </row>
    <row r="57" spans="2:31" s="178" customFormat="1" ht="12">
      <c r="C57" s="276"/>
    </row>
    <row r="58" spans="2:31" s="178" customFormat="1" ht="12">
      <c r="C58" s="276"/>
    </row>
    <row r="59" spans="2:31" s="178" customFormat="1" ht="12">
      <c r="C59" s="276"/>
    </row>
    <row r="60" spans="2:31" s="178" customFormat="1" ht="12">
      <c r="C60" s="276"/>
    </row>
    <row r="61" spans="2:31" s="178" customFormat="1" ht="12">
      <c r="C61" s="276"/>
    </row>
    <row r="62" spans="2:31" s="178" customFormat="1" ht="12">
      <c r="C62" s="276"/>
    </row>
    <row r="63" spans="2:31">
      <c r="B63" s="197"/>
      <c r="C63" s="276"/>
    </row>
    <row r="64" spans="2:31">
      <c r="B64" s="197"/>
      <c r="C64" s="276"/>
      <c r="F64" s="278"/>
      <c r="G64" s="280"/>
      <c r="H64" s="280"/>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row>
    <row r="65" spans="2:31">
      <c r="B65" s="197"/>
      <c r="C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row>
    <row r="66" spans="2:31">
      <c r="B66" s="197"/>
      <c r="C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row>
    <row r="67" spans="2:31">
      <c r="B67" s="197"/>
      <c r="C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row>
    <row r="68" spans="2:31">
      <c r="B68" s="197"/>
      <c r="C68" s="178"/>
    </row>
    <row r="69" spans="2:31">
      <c r="B69" s="197"/>
      <c r="C69" s="178"/>
    </row>
    <row r="70" spans="2:31">
      <c r="B70" s="197"/>
      <c r="C70" s="178"/>
    </row>
    <row r="71" spans="2:31">
      <c r="B71" s="197"/>
      <c r="C71" s="198"/>
    </row>
    <row r="72" spans="2:31">
      <c r="B72" s="197"/>
      <c r="C72" s="198"/>
      <c r="E72" s="281"/>
      <c r="F72" s="281"/>
      <c r="G72" s="281"/>
      <c r="H72" s="281"/>
      <c r="I72" s="281"/>
      <c r="J72" s="281"/>
      <c r="K72" s="281"/>
    </row>
    <row r="73" spans="2:31">
      <c r="C73" s="198"/>
    </row>
  </sheetData>
  <mergeCells count="50">
    <mergeCell ref="B41:E41"/>
    <mergeCell ref="L41:O41"/>
    <mergeCell ref="X41:AA41"/>
    <mergeCell ref="I28:L28"/>
    <mergeCell ref="Q28:T28"/>
    <mergeCell ref="B29:E29"/>
    <mergeCell ref="I29:L29"/>
    <mergeCell ref="Q29:T29"/>
    <mergeCell ref="B39:E39"/>
    <mergeCell ref="L39:O39"/>
    <mergeCell ref="X39:AA39"/>
    <mergeCell ref="B40:E40"/>
    <mergeCell ref="L40:O40"/>
    <mergeCell ref="X40:AA40"/>
    <mergeCell ref="B37:E37"/>
    <mergeCell ref="L37:O37"/>
    <mergeCell ref="X37:AA37"/>
    <mergeCell ref="B38:E38"/>
    <mergeCell ref="L38:O38"/>
    <mergeCell ref="X38:AA38"/>
    <mergeCell ref="W35:AA35"/>
    <mergeCell ref="AG35:AJ35"/>
    <mergeCell ref="AK35:AN35"/>
    <mergeCell ref="B36:E36"/>
    <mergeCell ref="L36:O36"/>
    <mergeCell ref="X36:AA36"/>
    <mergeCell ref="C23:T23"/>
    <mergeCell ref="B35:E35"/>
    <mergeCell ref="G35:K35"/>
    <mergeCell ref="L35:O35"/>
    <mergeCell ref="P35:R35"/>
    <mergeCell ref="S35:V35"/>
    <mergeCell ref="X21:AC21"/>
    <mergeCell ref="C15:T15"/>
    <mergeCell ref="X15:AR15"/>
    <mergeCell ref="C16:T16"/>
    <mergeCell ref="X16:AR16"/>
    <mergeCell ref="C17:T17"/>
    <mergeCell ref="X17:AR17"/>
    <mergeCell ref="C18:T18"/>
    <mergeCell ref="X18:AR18"/>
    <mergeCell ref="C19:T19"/>
    <mergeCell ref="X19:AR19"/>
    <mergeCell ref="X20:AR20"/>
    <mergeCell ref="AR10:AS10"/>
    <mergeCell ref="C13:T13"/>
    <mergeCell ref="X13:AO13"/>
    <mergeCell ref="AP13:AR13"/>
    <mergeCell ref="C14:T14"/>
    <mergeCell ref="X14:AR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B72"/>
  <sheetViews>
    <sheetView showZeros="0" topLeftCell="A10" zoomScale="70" zoomScaleNormal="70" workbookViewId="0">
      <selection activeCell="T30" sqref="T30"/>
    </sheetView>
  </sheetViews>
  <sheetFormatPr defaultRowHeight="15"/>
  <cols>
    <col min="1" max="1" width="3.5703125" style="58" customWidth="1"/>
    <col min="2" max="5" width="4.7109375" style="58" customWidth="1"/>
    <col min="6" max="6" width="11.28515625" style="58" customWidth="1"/>
    <col min="7" max="10" width="4.7109375" style="58" customWidth="1"/>
    <col min="11" max="11" width="2.85546875" style="58" customWidth="1"/>
    <col min="12" max="18" width="4.7109375" style="58" customWidth="1"/>
    <col min="19" max="19" width="5.42578125" style="58" bestFit="1" customWidth="1"/>
    <col min="20" max="20" width="4.7109375" style="58" customWidth="1"/>
    <col min="21" max="21" width="7.28515625" style="58" bestFit="1" customWidth="1"/>
    <col min="22" max="22" width="1" style="58" customWidth="1"/>
    <col min="23" max="23" width="5.42578125" style="58" bestFit="1" customWidth="1"/>
    <col min="24" max="24" width="5.28515625" style="58" bestFit="1" customWidth="1"/>
    <col min="25" max="26" width="4.7109375" style="58" customWidth="1"/>
    <col min="27" max="27" width="6.140625" style="58" customWidth="1"/>
    <col min="28" max="28" width="15" style="58" customWidth="1"/>
    <col min="29" max="29" width="10.5703125" style="58" bestFit="1" customWidth="1"/>
    <col min="30" max="30" width="3.140625" style="58" customWidth="1"/>
    <col min="31" max="31" width="10.5703125" style="58" hidden="1" customWidth="1"/>
    <col min="32" max="32" width="6.140625" style="58" hidden="1" customWidth="1"/>
    <col min="33" max="39" width="6.140625" style="58" customWidth="1"/>
    <col min="40" max="40" width="3.28515625" style="58" customWidth="1"/>
    <col min="41" max="43" width="6.140625" style="58" customWidth="1"/>
    <col min="44" max="47" width="6.5703125" style="58" customWidth="1"/>
    <col min="48" max="48" width="6.28515625" style="58" customWidth="1"/>
    <col min="49" max="49" width="6.85546875" style="58" bestFit="1" customWidth="1"/>
    <col min="50" max="51" width="6.140625" style="58" customWidth="1"/>
    <col min="52" max="62" width="3.28515625" style="58" customWidth="1"/>
    <col min="63" max="16384" width="9.140625" style="58"/>
  </cols>
  <sheetData>
    <row r="1" spans="2:45" ht="8.25" customHeight="1"/>
    <row r="8" spans="2:45" ht="8.25" customHeight="1"/>
    <row r="10" spans="2:45">
      <c r="AR10" s="700"/>
      <c r="AS10" s="700"/>
    </row>
    <row r="11" spans="2:45" ht="7.5" customHeight="1"/>
    <row r="12" spans="2:45">
      <c r="W12" s="58" t="s">
        <v>1208</v>
      </c>
    </row>
    <row r="13" spans="2:45"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12"/>
      <c r="V13" s="60"/>
      <c r="W13" s="59"/>
      <c r="X13" s="701" t="s">
        <v>31</v>
      </c>
      <c r="Y13" s="701"/>
      <c r="Z13" s="701"/>
      <c r="AA13" s="701"/>
      <c r="AB13" s="701"/>
      <c r="AC13" s="701"/>
      <c r="AD13" s="701"/>
      <c r="AE13" s="701"/>
      <c r="AF13" s="701"/>
      <c r="AG13" s="701"/>
      <c r="AH13" s="701"/>
      <c r="AI13" s="701"/>
      <c r="AJ13" s="701"/>
      <c r="AK13" s="701"/>
      <c r="AL13" s="701"/>
      <c r="AM13" s="701"/>
      <c r="AN13" s="701"/>
      <c r="AO13" s="701"/>
      <c r="AP13" s="702"/>
      <c r="AQ13" s="702"/>
      <c r="AR13" s="702"/>
      <c r="AS13" s="61"/>
    </row>
    <row r="14" spans="2:45"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10"/>
      <c r="V14" s="64"/>
      <c r="W14" s="63"/>
      <c r="X14" s="703" t="s">
        <v>32</v>
      </c>
      <c r="Y14" s="703"/>
      <c r="Z14" s="703"/>
      <c r="AA14" s="703"/>
      <c r="AB14" s="703"/>
      <c r="AC14" s="703"/>
      <c r="AD14" s="703"/>
      <c r="AE14" s="703"/>
      <c r="AF14" s="703"/>
      <c r="AG14" s="703"/>
      <c r="AH14" s="703"/>
      <c r="AI14" s="703"/>
      <c r="AJ14" s="703"/>
      <c r="AK14" s="703"/>
      <c r="AL14" s="703"/>
      <c r="AM14" s="703"/>
      <c r="AN14" s="703"/>
      <c r="AO14" s="703"/>
      <c r="AP14" s="703"/>
      <c r="AQ14" s="703"/>
      <c r="AR14" s="703"/>
      <c r="AS14" s="65"/>
    </row>
    <row r="15" spans="2:45"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10"/>
      <c r="V15" s="64"/>
      <c r="W15" s="6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65"/>
    </row>
    <row r="16" spans="2:45"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10"/>
      <c r="V16" s="64"/>
      <c r="W16" s="63"/>
      <c r="X16" s="703" t="s">
        <v>1209</v>
      </c>
      <c r="Y16" s="703"/>
      <c r="Z16" s="703"/>
      <c r="AA16" s="703"/>
      <c r="AB16" s="703"/>
      <c r="AC16" s="703"/>
      <c r="AD16" s="703"/>
      <c r="AE16" s="703"/>
      <c r="AF16" s="703"/>
      <c r="AG16" s="703"/>
      <c r="AH16" s="703"/>
      <c r="AI16" s="703"/>
      <c r="AJ16" s="703"/>
      <c r="AK16" s="703"/>
      <c r="AL16" s="703"/>
      <c r="AM16" s="703"/>
      <c r="AN16" s="703"/>
      <c r="AO16" s="703"/>
      <c r="AP16" s="703"/>
      <c r="AQ16" s="703"/>
      <c r="AR16" s="703"/>
      <c r="AS16" s="65"/>
    </row>
    <row r="17" spans="2:45"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10"/>
      <c r="V17" s="64"/>
      <c r="W17" s="63"/>
      <c r="X17" s="703"/>
      <c r="Y17" s="703"/>
      <c r="Z17" s="703"/>
      <c r="AA17" s="703"/>
      <c r="AB17" s="703"/>
      <c r="AC17" s="703"/>
      <c r="AD17" s="703"/>
      <c r="AE17" s="703"/>
      <c r="AF17" s="703"/>
      <c r="AG17" s="703"/>
      <c r="AH17" s="703"/>
      <c r="AI17" s="703"/>
      <c r="AJ17" s="703"/>
      <c r="AK17" s="703"/>
      <c r="AL17" s="703"/>
      <c r="AM17" s="703"/>
      <c r="AN17" s="703"/>
      <c r="AO17" s="703"/>
      <c r="AP17" s="703"/>
      <c r="AQ17" s="703"/>
      <c r="AR17" s="703"/>
      <c r="AS17" s="65"/>
    </row>
    <row r="18" spans="2:45"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10"/>
      <c r="V18" s="64"/>
      <c r="W18" s="63"/>
      <c r="X18" s="703"/>
      <c r="Y18" s="703"/>
      <c r="Z18" s="703"/>
      <c r="AA18" s="703"/>
      <c r="AB18" s="703"/>
      <c r="AC18" s="703"/>
      <c r="AD18" s="703"/>
      <c r="AE18" s="703"/>
      <c r="AF18" s="703"/>
      <c r="AG18" s="703"/>
      <c r="AH18" s="703"/>
      <c r="AI18" s="703"/>
      <c r="AJ18" s="703"/>
      <c r="AK18" s="703"/>
      <c r="AL18" s="703"/>
      <c r="AM18" s="703"/>
      <c r="AN18" s="703"/>
      <c r="AO18" s="703"/>
      <c r="AP18" s="703"/>
      <c r="AQ18" s="703"/>
      <c r="AR18" s="703"/>
      <c r="AS18" s="65"/>
    </row>
    <row r="19" spans="2:45" s="62" customFormat="1" ht="18" customHeight="1">
      <c r="B19" s="63"/>
      <c r="C19" s="703"/>
      <c r="D19" s="703"/>
      <c r="E19" s="703"/>
      <c r="F19" s="703"/>
      <c r="G19" s="703"/>
      <c r="H19" s="703"/>
      <c r="I19" s="703"/>
      <c r="J19" s="703"/>
      <c r="K19" s="703"/>
      <c r="L19" s="703"/>
      <c r="M19" s="703"/>
      <c r="N19" s="703"/>
      <c r="O19" s="703"/>
      <c r="P19" s="703"/>
      <c r="Q19" s="703"/>
      <c r="R19" s="703"/>
      <c r="S19" s="703"/>
      <c r="T19" s="703"/>
      <c r="U19" s="210"/>
      <c r="V19" s="64"/>
      <c r="W19" s="63"/>
      <c r="X19" s="703"/>
      <c r="Y19" s="703"/>
      <c r="Z19" s="703"/>
      <c r="AA19" s="703"/>
      <c r="AB19" s="703"/>
      <c r="AC19" s="703"/>
      <c r="AD19" s="703"/>
      <c r="AE19" s="703"/>
      <c r="AF19" s="703"/>
      <c r="AG19" s="703"/>
      <c r="AH19" s="703"/>
      <c r="AI19" s="703"/>
      <c r="AJ19" s="703"/>
      <c r="AK19" s="703"/>
      <c r="AL19" s="703"/>
      <c r="AM19" s="703"/>
      <c r="AN19" s="703"/>
      <c r="AO19" s="703"/>
      <c r="AP19" s="703"/>
      <c r="AQ19" s="703"/>
      <c r="AR19" s="703"/>
      <c r="AS19" s="65"/>
    </row>
    <row r="20" spans="2:45" s="62" customFormat="1" ht="18" customHeight="1">
      <c r="B20" s="63"/>
      <c r="C20" s="210"/>
      <c r="D20" s="210"/>
      <c r="E20" s="210"/>
      <c r="F20" s="210"/>
      <c r="G20" s="210"/>
      <c r="H20" s="210"/>
      <c r="I20" s="210"/>
      <c r="J20" s="210"/>
      <c r="K20" s="210"/>
      <c r="L20" s="210"/>
      <c r="M20" s="210"/>
      <c r="N20" s="210"/>
      <c r="O20" s="210"/>
      <c r="P20" s="210"/>
      <c r="Q20" s="210"/>
      <c r="R20" s="210"/>
      <c r="S20" s="210"/>
      <c r="T20" s="210"/>
      <c r="U20" s="210"/>
      <c r="V20" s="64"/>
      <c r="W20" s="63"/>
      <c r="X20" s="703"/>
      <c r="Y20" s="703"/>
      <c r="Z20" s="703"/>
      <c r="AA20" s="703"/>
      <c r="AB20" s="703"/>
      <c r="AC20" s="703"/>
      <c r="AD20" s="703"/>
      <c r="AE20" s="703"/>
      <c r="AF20" s="703"/>
      <c r="AG20" s="703"/>
      <c r="AH20" s="703"/>
      <c r="AI20" s="703"/>
      <c r="AJ20" s="703"/>
      <c r="AK20" s="703"/>
      <c r="AL20" s="703"/>
      <c r="AM20" s="703"/>
      <c r="AN20" s="703"/>
      <c r="AO20" s="703"/>
      <c r="AP20" s="703"/>
      <c r="AQ20" s="703"/>
      <c r="AR20" s="703"/>
      <c r="AS20" s="65"/>
    </row>
    <row r="21" spans="2:45" s="62" customFormat="1" ht="18" customHeight="1">
      <c r="B21" s="63"/>
      <c r="C21" s="210"/>
      <c r="D21" s="210"/>
      <c r="E21" s="210"/>
      <c r="F21" s="210"/>
      <c r="G21" s="210"/>
      <c r="H21" s="210"/>
      <c r="I21" s="210"/>
      <c r="J21" s="210"/>
      <c r="K21" s="210"/>
      <c r="L21" s="210"/>
      <c r="M21" s="210"/>
      <c r="N21" s="210"/>
      <c r="O21" s="210"/>
      <c r="P21" s="210"/>
      <c r="Q21" s="210"/>
      <c r="R21" s="210"/>
      <c r="S21" s="210"/>
      <c r="T21" s="210"/>
      <c r="U21" s="210"/>
      <c r="V21" s="64"/>
      <c r="W21" s="63"/>
      <c r="X21" s="703"/>
      <c r="Y21" s="703"/>
      <c r="Z21" s="703"/>
      <c r="AA21" s="703"/>
      <c r="AB21" s="703"/>
      <c r="AC21" s="703"/>
      <c r="AD21" s="210"/>
      <c r="AE21" s="210"/>
      <c r="AF21" s="210"/>
      <c r="AG21" s="210"/>
      <c r="AH21" s="210"/>
      <c r="AI21" s="210"/>
      <c r="AJ21" s="210"/>
      <c r="AK21" s="210"/>
      <c r="AL21" s="210"/>
      <c r="AM21" s="210"/>
      <c r="AN21" s="210"/>
      <c r="AO21" s="210"/>
      <c r="AP21" s="210"/>
      <c r="AQ21" s="210"/>
      <c r="AR21" s="210"/>
      <c r="AS21" s="65"/>
    </row>
    <row r="22" spans="2:45" s="62" customFormat="1" ht="18" customHeight="1">
      <c r="B22" s="63"/>
      <c r="C22" s="210"/>
      <c r="D22" s="210"/>
      <c r="E22" s="210"/>
      <c r="F22" s="210"/>
      <c r="G22" s="210"/>
      <c r="H22" s="210"/>
      <c r="I22" s="210"/>
      <c r="J22" s="210"/>
      <c r="K22" s="210"/>
      <c r="L22" s="210"/>
      <c r="M22" s="210"/>
      <c r="N22" s="210"/>
      <c r="O22" s="210"/>
      <c r="P22" s="210"/>
      <c r="Q22" s="210"/>
      <c r="R22" s="210"/>
      <c r="S22" s="210"/>
      <c r="T22" s="210"/>
      <c r="U22" s="210"/>
      <c r="V22" s="64"/>
      <c r="W22" s="63"/>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65"/>
    </row>
    <row r="23" spans="2:45" s="62" customFormat="1" ht="6" customHeight="1">
      <c r="B23" s="66"/>
      <c r="C23" s="704"/>
      <c r="D23" s="704"/>
      <c r="E23" s="704"/>
      <c r="F23" s="704"/>
      <c r="G23" s="704"/>
      <c r="H23" s="704"/>
      <c r="I23" s="704"/>
      <c r="J23" s="704"/>
      <c r="K23" s="704"/>
      <c r="L23" s="704"/>
      <c r="M23" s="704"/>
      <c r="N23" s="704"/>
      <c r="O23" s="704"/>
      <c r="P23" s="704"/>
      <c r="Q23" s="704"/>
      <c r="R23" s="704"/>
      <c r="S23" s="704"/>
      <c r="T23" s="704"/>
      <c r="U23" s="211"/>
      <c r="V23" s="67"/>
      <c r="W23" s="66"/>
      <c r="X23" s="67"/>
      <c r="Y23" s="67"/>
      <c r="Z23" s="67"/>
      <c r="AA23" s="67"/>
      <c r="AB23" s="67"/>
      <c r="AC23" s="67"/>
      <c r="AD23" s="67"/>
      <c r="AE23" s="67"/>
      <c r="AF23" s="67"/>
      <c r="AG23" s="67"/>
      <c r="AH23" s="67"/>
      <c r="AI23" s="67"/>
      <c r="AJ23" s="67"/>
      <c r="AK23" s="67"/>
      <c r="AL23" s="67"/>
      <c r="AM23" s="67"/>
      <c r="AN23" s="67"/>
      <c r="AO23" s="67"/>
      <c r="AP23" s="67"/>
      <c r="AQ23" s="67"/>
      <c r="AR23" s="67"/>
      <c r="AS23" s="68"/>
    </row>
    <row r="25" spans="2:45">
      <c r="B25" s="58" t="s">
        <v>1574</v>
      </c>
    </row>
    <row r="27" spans="2:45">
      <c r="B27" s="58" t="s">
        <v>1576</v>
      </c>
    </row>
    <row r="28" spans="2:45">
      <c r="B28" s="58" t="s">
        <v>1577</v>
      </c>
      <c r="Q28" s="712"/>
      <c r="R28" s="712"/>
      <c r="S28" s="712"/>
      <c r="T28" s="712"/>
      <c r="U28" s="195"/>
      <c r="V28" s="195"/>
    </row>
    <row r="29" spans="2:45">
      <c r="Q29" s="95"/>
      <c r="R29" s="95"/>
      <c r="S29" s="95"/>
      <c r="T29" s="95"/>
      <c r="U29" s="95"/>
      <c r="V29" s="95"/>
    </row>
    <row r="30" spans="2:45">
      <c r="I30" s="58" t="s">
        <v>546</v>
      </c>
      <c r="Q30" s="58" t="s">
        <v>569</v>
      </c>
    </row>
    <row r="31" spans="2:45" ht="15.75" thickBot="1">
      <c r="B31" s="58" t="s">
        <v>374</v>
      </c>
      <c r="I31" s="705" t="s">
        <v>373</v>
      </c>
      <c r="J31" s="705"/>
      <c r="K31" s="705"/>
      <c r="L31" s="705"/>
      <c r="M31" s="194" t="s">
        <v>374</v>
      </c>
      <c r="N31" s="194"/>
      <c r="O31" s="195"/>
      <c r="P31" s="195"/>
      <c r="Q31" s="705" t="s">
        <v>373</v>
      </c>
      <c r="R31" s="705"/>
      <c r="S31" s="705"/>
      <c r="T31" s="705"/>
      <c r="U31" s="194" t="s">
        <v>374</v>
      </c>
      <c r="V31" s="194"/>
    </row>
    <row r="32" spans="2:45">
      <c r="B32" s="706" t="s">
        <v>303</v>
      </c>
      <c r="C32" s="707"/>
      <c r="D32" s="707"/>
      <c r="E32" s="708"/>
      <c r="I32" s="709">
        <v>2017</v>
      </c>
      <c r="J32" s="710"/>
      <c r="K32" s="710"/>
      <c r="L32" s="711"/>
      <c r="M32" s="191">
        <v>9</v>
      </c>
      <c r="N32" s="192"/>
      <c r="O32" s="196"/>
      <c r="P32" s="95"/>
      <c r="Q32" s="709">
        <v>2017</v>
      </c>
      <c r="R32" s="710"/>
      <c r="S32" s="710"/>
      <c r="T32" s="711"/>
      <c r="U32" s="191">
        <v>9</v>
      </c>
      <c r="V32" s="193"/>
    </row>
    <row r="33" spans="2:54">
      <c r="AC33" s="219"/>
      <c r="AD33" s="219"/>
      <c r="AE33" s="219"/>
    </row>
    <row r="34" spans="2:54" s="152" customFormat="1" ht="15" customHeight="1">
      <c r="B34" s="713" t="s">
        <v>1156</v>
      </c>
      <c r="C34" s="714"/>
      <c r="D34" s="714"/>
      <c r="E34" s="715"/>
      <c r="F34" s="287" t="s">
        <v>508</v>
      </c>
      <c r="G34" s="713" t="s">
        <v>1157</v>
      </c>
      <c r="H34" s="714"/>
      <c r="I34" s="714"/>
      <c r="J34" s="714"/>
      <c r="K34" s="715"/>
      <c r="L34" s="713" t="s">
        <v>0</v>
      </c>
      <c r="M34" s="714"/>
      <c r="N34" s="714"/>
      <c r="O34" s="715"/>
      <c r="P34" s="713" t="s">
        <v>1158</v>
      </c>
      <c r="Q34" s="714"/>
      <c r="R34" s="715"/>
      <c r="S34" s="713" t="s">
        <v>596</v>
      </c>
      <c r="T34" s="714"/>
      <c r="U34" s="714"/>
      <c r="V34" s="715"/>
      <c r="W34" s="713" t="s">
        <v>1160</v>
      </c>
      <c r="X34" s="714"/>
      <c r="Y34" s="714"/>
      <c r="Z34" s="714"/>
      <c r="AA34" s="715"/>
      <c r="AB34" s="288" t="s">
        <v>1324</v>
      </c>
      <c r="AC34" s="289"/>
      <c r="AD34" s="289"/>
      <c r="AE34" s="289"/>
      <c r="AF34" s="290"/>
      <c r="AG34" s="716" t="s">
        <v>1162</v>
      </c>
      <c r="AH34" s="717"/>
      <c r="AI34" s="717"/>
      <c r="AJ34" s="718"/>
      <c r="AK34" s="716" t="s">
        <v>1169</v>
      </c>
      <c r="AL34" s="717"/>
      <c r="AM34" s="717"/>
      <c r="AN34" s="718"/>
      <c r="AO34" s="58"/>
      <c r="AP34" s="58"/>
      <c r="AQ34" s="58"/>
      <c r="AR34" s="58"/>
      <c r="AS34" s="58"/>
      <c r="AT34" s="58"/>
      <c r="AU34" s="58"/>
      <c r="AV34" s="58"/>
      <c r="AW34" s="58"/>
      <c r="AX34" s="58"/>
      <c r="AY34" s="58"/>
      <c r="AZ34" s="58"/>
      <c r="BA34" s="58"/>
      <c r="BB34" s="58"/>
    </row>
    <row r="35" spans="2:54">
      <c r="B35" s="719" t="s">
        <v>1163</v>
      </c>
      <c r="C35" s="719"/>
      <c r="D35" s="719"/>
      <c r="E35" s="719"/>
      <c r="F35" s="285" t="s">
        <v>493</v>
      </c>
      <c r="G35" s="283" t="s">
        <v>599</v>
      </c>
      <c r="H35" s="283"/>
      <c r="I35" s="283"/>
      <c r="J35" s="283"/>
      <c r="K35" s="283"/>
      <c r="L35" s="719" t="s">
        <v>303</v>
      </c>
      <c r="M35" s="719"/>
      <c r="N35" s="719"/>
      <c r="O35" s="719"/>
      <c r="P35" s="284" t="s">
        <v>1164</v>
      </c>
      <c r="Q35" s="283"/>
      <c r="R35" s="283"/>
      <c r="S35" s="283"/>
      <c r="T35" s="283">
        <v>50</v>
      </c>
      <c r="U35" s="283"/>
      <c r="V35" s="283"/>
      <c r="W35" s="283"/>
      <c r="X35" s="720" t="s">
        <v>1170</v>
      </c>
      <c r="Y35" s="720"/>
      <c r="Z35" s="720"/>
      <c r="AA35" s="720"/>
      <c r="AB35" s="286">
        <v>42986</v>
      </c>
      <c r="AC35" s="217">
        <v>0.625</v>
      </c>
      <c r="AD35" s="215"/>
      <c r="AE35" s="217"/>
      <c r="AF35" s="217"/>
      <c r="AG35" s="217"/>
      <c r="AH35" s="217"/>
      <c r="AI35" s="215"/>
      <c r="AJ35" s="215"/>
      <c r="AK35" s="217" t="s">
        <v>1213</v>
      </c>
      <c r="AL35" s="217"/>
      <c r="AM35" s="215"/>
      <c r="AN35" s="215"/>
    </row>
    <row r="36" spans="2:54">
      <c r="B36" s="719" t="s">
        <v>1571</v>
      </c>
      <c r="C36" s="719"/>
      <c r="D36" s="719"/>
      <c r="E36" s="719"/>
      <c r="F36" s="285"/>
      <c r="G36" s="283"/>
      <c r="H36" s="283"/>
      <c r="I36" s="283"/>
      <c r="J36" s="283"/>
      <c r="K36" s="283"/>
      <c r="L36" s="719" t="s">
        <v>303</v>
      </c>
      <c r="M36" s="719"/>
      <c r="N36" s="719"/>
      <c r="O36" s="719"/>
      <c r="P36" s="284" t="s">
        <v>1575</v>
      </c>
      <c r="Q36" s="283"/>
      <c r="R36" s="283"/>
      <c r="S36" s="283"/>
      <c r="T36" s="283">
        <v>20</v>
      </c>
      <c r="U36" s="283"/>
      <c r="V36" s="283"/>
      <c r="W36" s="283"/>
      <c r="X36" s="720"/>
      <c r="Y36" s="720"/>
      <c r="Z36" s="720"/>
      <c r="AA36" s="720"/>
      <c r="AB36" s="286">
        <v>42986</v>
      </c>
      <c r="AC36" s="217">
        <v>0.625</v>
      </c>
      <c r="AD36" s="215"/>
      <c r="AE36" s="217"/>
      <c r="AF36" s="217"/>
      <c r="AG36" s="217"/>
      <c r="AH36" s="217"/>
      <c r="AI36" s="215"/>
      <c r="AJ36" s="215"/>
      <c r="AK36" s="217"/>
      <c r="AL36" s="217"/>
      <c r="AM36" s="215"/>
      <c r="AN36" s="215"/>
    </row>
    <row r="37" spans="2:54">
      <c r="B37" s="719"/>
      <c r="C37" s="719"/>
      <c r="D37" s="719"/>
      <c r="E37" s="719"/>
      <c r="F37" s="285"/>
      <c r="G37" s="283"/>
      <c r="H37" s="283"/>
      <c r="I37" s="283"/>
      <c r="J37" s="283"/>
      <c r="K37" s="283"/>
      <c r="L37" s="719"/>
      <c r="M37" s="719"/>
      <c r="N37" s="719"/>
      <c r="O37" s="719"/>
      <c r="P37" s="284"/>
      <c r="Q37" s="283"/>
      <c r="R37" s="283"/>
      <c r="S37" s="283"/>
      <c r="T37" s="283"/>
      <c r="U37" s="283"/>
      <c r="V37" s="283"/>
      <c r="W37" s="283"/>
      <c r="X37" s="720"/>
      <c r="Y37" s="720"/>
      <c r="Z37" s="720"/>
      <c r="AA37" s="720"/>
      <c r="AB37" s="286"/>
      <c r="AC37" s="217"/>
      <c r="AD37" s="215"/>
      <c r="AE37" s="217"/>
      <c r="AF37" s="217"/>
      <c r="AG37" s="217"/>
      <c r="AH37" s="217"/>
      <c r="AI37" s="215"/>
      <c r="AJ37" s="215"/>
      <c r="AK37" s="217"/>
      <c r="AL37" s="217"/>
      <c r="AM37" s="215"/>
      <c r="AN37" s="215"/>
    </row>
    <row r="38" spans="2:54">
      <c r="B38" s="719"/>
      <c r="C38" s="719"/>
      <c r="D38" s="719"/>
      <c r="E38" s="719"/>
      <c r="F38" s="285"/>
      <c r="G38" s="283"/>
      <c r="H38" s="283"/>
      <c r="I38" s="283"/>
      <c r="J38" s="283"/>
      <c r="K38" s="283"/>
      <c r="L38" s="719"/>
      <c r="M38" s="719"/>
      <c r="N38" s="719"/>
      <c r="O38" s="719"/>
      <c r="P38" s="284"/>
      <c r="Q38" s="283"/>
      <c r="R38" s="283"/>
      <c r="S38" s="283"/>
      <c r="T38" s="283"/>
      <c r="U38" s="283"/>
      <c r="V38" s="283"/>
      <c r="W38" s="283"/>
      <c r="X38" s="720"/>
      <c r="Y38" s="720"/>
      <c r="Z38" s="720"/>
      <c r="AA38" s="720"/>
      <c r="AB38" s="286"/>
      <c r="AC38" s="217"/>
      <c r="AD38" s="215"/>
      <c r="AE38" s="217"/>
      <c r="AF38" s="217"/>
      <c r="AG38" s="217"/>
      <c r="AH38" s="217"/>
      <c r="AI38" s="215"/>
      <c r="AJ38" s="215"/>
      <c r="AK38" s="217"/>
      <c r="AL38" s="217"/>
      <c r="AM38" s="215"/>
      <c r="AN38" s="215"/>
    </row>
    <row r="39" spans="2:54">
      <c r="B39" s="719"/>
      <c r="C39" s="719"/>
      <c r="D39" s="719"/>
      <c r="E39" s="719"/>
      <c r="F39" s="285"/>
      <c r="G39" s="283"/>
      <c r="H39" s="283"/>
      <c r="I39" s="283"/>
      <c r="J39" s="283"/>
      <c r="K39" s="283"/>
      <c r="L39" s="719"/>
      <c r="M39" s="719"/>
      <c r="N39" s="719"/>
      <c r="O39" s="719"/>
      <c r="P39" s="284"/>
      <c r="Q39" s="283"/>
      <c r="R39" s="283"/>
      <c r="S39" s="283"/>
      <c r="T39" s="283"/>
      <c r="U39" s="283"/>
      <c r="V39" s="283"/>
      <c r="W39" s="283"/>
      <c r="X39" s="720"/>
      <c r="Y39" s="720"/>
      <c r="Z39" s="720"/>
      <c r="AA39" s="720"/>
      <c r="AB39" s="286"/>
      <c r="AC39" s="217"/>
      <c r="AD39" s="215"/>
      <c r="AE39" s="217"/>
      <c r="AF39" s="217"/>
      <c r="AG39" s="217"/>
      <c r="AH39" s="217"/>
      <c r="AI39" s="215"/>
      <c r="AJ39" s="215"/>
      <c r="AK39" s="217"/>
      <c r="AL39" s="217"/>
      <c r="AM39" s="215"/>
      <c r="AN39" s="215"/>
    </row>
    <row r="40" spans="2:54">
      <c r="B40" s="719"/>
      <c r="C40" s="719"/>
      <c r="D40" s="719"/>
      <c r="E40" s="719"/>
      <c r="F40" s="285"/>
      <c r="G40" s="283"/>
      <c r="H40" s="283"/>
      <c r="I40" s="283"/>
      <c r="J40" s="283"/>
      <c r="K40" s="283"/>
      <c r="L40" s="719"/>
      <c r="M40" s="719"/>
      <c r="N40" s="719"/>
      <c r="O40" s="719"/>
      <c r="P40" s="284"/>
      <c r="Q40" s="283"/>
      <c r="R40" s="283"/>
      <c r="S40" s="283"/>
      <c r="T40" s="283"/>
      <c r="U40" s="283"/>
      <c r="V40" s="283"/>
      <c r="W40" s="283"/>
      <c r="X40" s="720"/>
      <c r="Y40" s="720"/>
      <c r="Z40" s="720"/>
      <c r="AA40" s="720"/>
      <c r="AB40" s="286"/>
      <c r="AC40" s="217"/>
      <c r="AD40" s="215"/>
      <c r="AE40" s="217"/>
      <c r="AF40" s="217"/>
      <c r="AG40" s="217"/>
      <c r="AH40" s="217"/>
      <c r="AI40" s="215"/>
      <c r="AJ40" s="215"/>
      <c r="AK40" s="217"/>
      <c r="AL40" s="217"/>
      <c r="AM40" s="215"/>
      <c r="AN40" s="215"/>
    </row>
    <row r="42" spans="2:54">
      <c r="X42" s="157"/>
      <c r="Y42" s="157"/>
      <c r="Z42" s="157"/>
      <c r="AA42" s="157"/>
      <c r="AB42" s="157"/>
      <c r="AC42" s="216"/>
      <c r="AD42" s="216"/>
      <c r="AE42" s="216"/>
      <c r="AF42" s="157"/>
      <c r="AG42" s="216"/>
      <c r="AH42" s="157"/>
      <c r="AI42" s="157"/>
      <c r="AJ42" s="157"/>
      <c r="AK42" s="157"/>
      <c r="AL42" s="157"/>
      <c r="AM42" s="157"/>
      <c r="AN42" s="157"/>
      <c r="AO42" s="157"/>
      <c r="AP42" s="216"/>
    </row>
    <row r="43" spans="2:54">
      <c r="X43" s="157"/>
      <c r="Y43" s="157"/>
      <c r="Z43" s="157"/>
      <c r="AA43" s="157"/>
      <c r="AB43" s="157"/>
      <c r="AC43" s="157"/>
      <c r="AD43" s="157"/>
      <c r="AE43" s="157"/>
      <c r="AF43" s="157"/>
      <c r="AG43" s="157"/>
      <c r="AH43" s="157"/>
      <c r="AI43" s="157"/>
      <c r="AJ43" s="157"/>
      <c r="AK43" s="157"/>
      <c r="AL43" s="157"/>
      <c r="AM43" s="157"/>
      <c r="AN43" s="158"/>
      <c r="AO43" s="157"/>
      <c r="AP43" s="157"/>
    </row>
    <row r="44" spans="2:54">
      <c r="B44" s="197">
        <v>1</v>
      </c>
      <c r="C44" s="178" t="s">
        <v>1215</v>
      </c>
      <c r="X44" s="157"/>
      <c r="Y44" s="157"/>
      <c r="Z44" s="157"/>
      <c r="AA44" s="157"/>
      <c r="AB44" s="157"/>
      <c r="AC44" s="157"/>
      <c r="AD44" s="157"/>
      <c r="AE44" s="157"/>
      <c r="AF44" s="157"/>
      <c r="AG44" s="157"/>
      <c r="AH44" s="157"/>
      <c r="AI44" s="157"/>
      <c r="AJ44" s="157"/>
      <c r="AK44" s="157"/>
      <c r="AL44" s="157"/>
      <c r="AM44" s="157"/>
      <c r="AN44" s="157"/>
      <c r="AO44" s="157"/>
      <c r="AP44" s="157"/>
    </row>
    <row r="45" spans="2:54">
      <c r="B45" s="197">
        <v>2</v>
      </c>
      <c r="C45" s="178" t="s">
        <v>1216</v>
      </c>
      <c r="X45" s="159"/>
      <c r="Y45" s="159"/>
      <c r="Z45" s="159"/>
      <c r="AA45" s="159"/>
      <c r="AB45" s="159"/>
      <c r="AC45" s="159"/>
      <c r="AD45" s="159"/>
      <c r="AE45" s="159"/>
      <c r="AF45" s="159"/>
      <c r="AG45" s="159"/>
      <c r="AH45" s="159"/>
      <c r="AI45" s="159"/>
      <c r="AJ45" s="159"/>
      <c r="AK45" s="159"/>
      <c r="AL45" s="157"/>
      <c r="AM45" s="157"/>
      <c r="AN45" s="157"/>
      <c r="AO45" s="157"/>
      <c r="AP45" s="157"/>
    </row>
    <row r="46" spans="2:54">
      <c r="B46" s="197">
        <v>3</v>
      </c>
      <c r="C46" s="178" t="s">
        <v>469</v>
      </c>
      <c r="X46" s="160"/>
      <c r="Y46" s="160"/>
      <c r="Z46" s="160"/>
      <c r="AA46" s="160"/>
      <c r="AB46" s="160"/>
      <c r="AC46" s="160"/>
      <c r="AD46" s="160"/>
      <c r="AE46" s="160"/>
      <c r="AF46" s="160"/>
      <c r="AG46" s="160"/>
      <c r="AH46" s="160"/>
      <c r="AI46" s="160"/>
      <c r="AJ46" s="160"/>
      <c r="AK46" s="160"/>
      <c r="AL46" s="160"/>
      <c r="AM46" s="160"/>
      <c r="AN46" s="161"/>
      <c r="AO46" s="161"/>
      <c r="AP46" s="160"/>
    </row>
    <row r="47" spans="2:54">
      <c r="B47" s="197">
        <v>4</v>
      </c>
      <c r="C47" s="178" t="s">
        <v>1217</v>
      </c>
    </row>
    <row r="48" spans="2:54">
      <c r="B48" s="197">
        <v>5</v>
      </c>
      <c r="C48" s="178" t="s">
        <v>1218</v>
      </c>
    </row>
    <row r="49" spans="2:31">
      <c r="B49" s="197"/>
      <c r="C49" s="178"/>
    </row>
    <row r="50" spans="2:31">
      <c r="B50" s="197"/>
      <c r="C50" s="178"/>
    </row>
    <row r="51" spans="2:31">
      <c r="B51" s="197"/>
      <c r="C51" s="178"/>
    </row>
    <row r="52" spans="2:31">
      <c r="B52" s="197"/>
      <c r="C52" s="178"/>
    </row>
    <row r="53" spans="2:31">
      <c r="B53" s="197"/>
      <c r="C53" s="276"/>
    </row>
    <row r="54" spans="2:31" s="178" customFormat="1" ht="12">
      <c r="C54" s="276"/>
      <c r="F54" s="278"/>
      <c r="G54" s="280"/>
      <c r="H54" s="280"/>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row>
    <row r="55" spans="2:31" s="178" customFormat="1" ht="12">
      <c r="B55" s="279"/>
      <c r="C55" s="276"/>
    </row>
    <row r="56" spans="2:31" s="178" customFormat="1" ht="12">
      <c r="C56" s="276"/>
    </row>
    <row r="57" spans="2:31" s="178" customFormat="1" ht="12">
      <c r="C57" s="276"/>
    </row>
    <row r="58" spans="2:31" s="178" customFormat="1" ht="12">
      <c r="C58" s="276"/>
    </row>
    <row r="59" spans="2:31" s="178" customFormat="1" ht="12">
      <c r="C59" s="276"/>
    </row>
    <row r="60" spans="2:31" s="178" customFormat="1" ht="12">
      <c r="C60" s="276"/>
    </row>
    <row r="61" spans="2:31" s="178" customFormat="1" ht="12">
      <c r="C61" s="276"/>
    </row>
    <row r="62" spans="2:31">
      <c r="B62" s="197"/>
      <c r="C62" s="276"/>
    </row>
    <row r="63" spans="2:31">
      <c r="B63" s="197"/>
      <c r="C63" s="276"/>
      <c r="F63" s="278"/>
      <c r="G63" s="280"/>
      <c r="H63" s="280"/>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row>
    <row r="64" spans="2:31">
      <c r="B64" s="197"/>
      <c r="C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row>
    <row r="65" spans="2:31">
      <c r="B65" s="197"/>
      <c r="C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row>
    <row r="66" spans="2:31">
      <c r="B66" s="197"/>
      <c r="C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row>
    <row r="67" spans="2:31">
      <c r="B67" s="197"/>
      <c r="C67" s="178"/>
    </row>
    <row r="68" spans="2:31">
      <c r="B68" s="197"/>
      <c r="C68" s="178"/>
    </row>
    <row r="69" spans="2:31">
      <c r="B69" s="197"/>
      <c r="C69" s="178"/>
    </row>
    <row r="70" spans="2:31">
      <c r="B70" s="197"/>
      <c r="C70" s="198"/>
    </row>
    <row r="71" spans="2:31">
      <c r="B71" s="197"/>
      <c r="C71" s="198"/>
      <c r="E71" s="281"/>
      <c r="F71" s="281"/>
      <c r="G71" s="281"/>
      <c r="H71" s="281"/>
      <c r="I71" s="281"/>
      <c r="J71" s="281"/>
      <c r="K71" s="281"/>
    </row>
    <row r="72" spans="2:31">
      <c r="C72" s="198"/>
    </row>
  </sheetData>
  <mergeCells count="51">
    <mergeCell ref="B40:E40"/>
    <mergeCell ref="L40:O40"/>
    <mergeCell ref="X40:AA40"/>
    <mergeCell ref="B38:E38"/>
    <mergeCell ref="L38:O38"/>
    <mergeCell ref="X38:AA38"/>
    <mergeCell ref="B39:E39"/>
    <mergeCell ref="L39:O39"/>
    <mergeCell ref="X39:AA39"/>
    <mergeCell ref="B36:E36"/>
    <mergeCell ref="L36:O36"/>
    <mergeCell ref="X36:AA36"/>
    <mergeCell ref="B37:E37"/>
    <mergeCell ref="L37:O37"/>
    <mergeCell ref="X37:AA37"/>
    <mergeCell ref="W34:AA34"/>
    <mergeCell ref="AG34:AJ34"/>
    <mergeCell ref="AK34:AN34"/>
    <mergeCell ref="B35:E35"/>
    <mergeCell ref="L35:O35"/>
    <mergeCell ref="X35:AA35"/>
    <mergeCell ref="C23:T23"/>
    <mergeCell ref="Q28:T28"/>
    <mergeCell ref="B34:E34"/>
    <mergeCell ref="G34:K34"/>
    <mergeCell ref="L34:O34"/>
    <mergeCell ref="P34:R34"/>
    <mergeCell ref="S34:V34"/>
    <mergeCell ref="I31:L31"/>
    <mergeCell ref="Q31:T31"/>
    <mergeCell ref="B32:E32"/>
    <mergeCell ref="I32:L32"/>
    <mergeCell ref="Q32:T32"/>
    <mergeCell ref="X21:AC21"/>
    <mergeCell ref="C15:T15"/>
    <mergeCell ref="X15:AR15"/>
    <mergeCell ref="C16:T16"/>
    <mergeCell ref="X16:AR16"/>
    <mergeCell ref="C17:T17"/>
    <mergeCell ref="X17:AR17"/>
    <mergeCell ref="C18:T18"/>
    <mergeCell ref="X18:AR18"/>
    <mergeCell ref="C19:T19"/>
    <mergeCell ref="X19:AR19"/>
    <mergeCell ref="X20:AR20"/>
    <mergeCell ref="AR10:AS10"/>
    <mergeCell ref="C13:T13"/>
    <mergeCell ref="X13:AO13"/>
    <mergeCell ref="AP13:AR13"/>
    <mergeCell ref="C14:T14"/>
    <mergeCell ref="X14:AR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D72"/>
  <sheetViews>
    <sheetView showZeros="0" topLeftCell="A19" zoomScale="70" zoomScaleNormal="70" workbookViewId="0">
      <selection activeCell="Y40" sqref="Y40"/>
    </sheetView>
  </sheetViews>
  <sheetFormatPr defaultRowHeight="15"/>
  <cols>
    <col min="1" max="1" width="3.5703125" style="58" customWidth="1"/>
    <col min="2" max="5" width="4.7109375" style="58" customWidth="1"/>
    <col min="6" max="6" width="11.28515625" style="58" customWidth="1"/>
    <col min="7" max="10" width="4.7109375" style="58" customWidth="1"/>
    <col min="11" max="11" width="1.85546875" style="58" customWidth="1"/>
    <col min="12" max="17" width="4.7109375" style="58" customWidth="1"/>
    <col min="18" max="18" width="3.28515625" style="58" customWidth="1"/>
    <col min="19" max="19" width="4" style="58" customWidth="1"/>
    <col min="20" max="20" width="4.7109375" style="58" customWidth="1"/>
    <col min="21" max="21" width="3.140625" style="58" customWidth="1"/>
    <col min="22" max="22" width="2.28515625" style="58" customWidth="1"/>
    <col min="23" max="23" width="5.42578125" style="58" bestFit="1" customWidth="1"/>
    <col min="24" max="24" width="5.28515625" style="58" bestFit="1" customWidth="1"/>
    <col min="25" max="26" width="4.7109375" style="58" customWidth="1"/>
    <col min="27" max="27" width="6.140625" style="58" customWidth="1"/>
    <col min="28" max="29" width="7.42578125" style="58" customWidth="1"/>
    <col min="30" max="30" width="8.28515625" style="58" customWidth="1"/>
    <col min="31" max="31" width="10.5703125" style="58" customWidth="1"/>
    <col min="32" max="32" width="6.140625" style="58" customWidth="1"/>
    <col min="33" max="33" width="16.5703125" style="58" bestFit="1" customWidth="1"/>
    <col min="34" max="36" width="6.140625" style="58" customWidth="1"/>
    <col min="37" max="37" width="3.28515625" style="58" customWidth="1"/>
    <col min="38" max="38" width="1" style="58" customWidth="1"/>
    <col min="39" max="40" width="6.140625" style="58" customWidth="1"/>
    <col min="41" max="41" width="4.85546875" style="58" customWidth="1"/>
    <col min="42" max="42" width="2" style="58" hidden="1" customWidth="1"/>
    <col min="43" max="43" width="6.140625" style="58" customWidth="1"/>
    <col min="44" max="47" width="6.5703125" style="58" customWidth="1"/>
    <col min="48" max="48" width="6.28515625" style="58" customWidth="1"/>
    <col min="49" max="49" width="6.85546875" style="58" bestFit="1" customWidth="1"/>
    <col min="50" max="51" width="6.140625" style="58" customWidth="1"/>
    <col min="52" max="62" width="3.28515625" style="58" customWidth="1"/>
    <col min="63" max="16384" width="9.140625" style="58"/>
  </cols>
  <sheetData>
    <row r="1" spans="2:45" ht="8.25" customHeight="1"/>
    <row r="8" spans="2:45" ht="8.25" customHeight="1"/>
    <row r="10" spans="2:45">
      <c r="AR10" s="700"/>
      <c r="AS10" s="700"/>
    </row>
    <row r="11" spans="2:45" ht="7.5" customHeight="1"/>
    <row r="12" spans="2:45">
      <c r="W12" s="58" t="s">
        <v>1208</v>
      </c>
    </row>
    <row r="13" spans="2:45"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12"/>
      <c r="V13" s="60"/>
      <c r="W13" s="59"/>
      <c r="X13" s="701" t="s">
        <v>31</v>
      </c>
      <c r="Y13" s="701"/>
      <c r="Z13" s="701"/>
      <c r="AA13" s="701"/>
      <c r="AB13" s="701"/>
      <c r="AC13" s="701"/>
      <c r="AD13" s="701"/>
      <c r="AE13" s="701"/>
      <c r="AF13" s="701"/>
      <c r="AG13" s="701"/>
      <c r="AH13" s="701"/>
      <c r="AI13" s="701"/>
      <c r="AJ13" s="701"/>
      <c r="AK13" s="701"/>
      <c r="AL13" s="701"/>
      <c r="AM13" s="701"/>
      <c r="AN13" s="701"/>
      <c r="AO13" s="701"/>
      <c r="AP13" s="702"/>
      <c r="AQ13" s="702"/>
      <c r="AR13" s="702"/>
      <c r="AS13" s="61"/>
    </row>
    <row r="14" spans="2:45"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10"/>
      <c r="V14" s="64"/>
      <c r="W14" s="63"/>
      <c r="X14" s="703" t="s">
        <v>32</v>
      </c>
      <c r="Y14" s="703"/>
      <c r="Z14" s="703"/>
      <c r="AA14" s="703"/>
      <c r="AB14" s="703"/>
      <c r="AC14" s="703"/>
      <c r="AD14" s="703"/>
      <c r="AE14" s="703"/>
      <c r="AF14" s="703"/>
      <c r="AG14" s="703"/>
      <c r="AH14" s="703"/>
      <c r="AI14" s="703"/>
      <c r="AJ14" s="703"/>
      <c r="AK14" s="703"/>
      <c r="AL14" s="703"/>
      <c r="AM14" s="703"/>
      <c r="AN14" s="703"/>
      <c r="AO14" s="703"/>
      <c r="AP14" s="703"/>
      <c r="AQ14" s="703"/>
      <c r="AR14" s="703"/>
      <c r="AS14" s="65"/>
    </row>
    <row r="15" spans="2:45"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10"/>
      <c r="V15" s="64"/>
      <c r="W15" s="6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65"/>
    </row>
    <row r="16" spans="2:45"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10"/>
      <c r="V16" s="64"/>
      <c r="W16" s="63"/>
      <c r="X16" s="703" t="s">
        <v>1209</v>
      </c>
      <c r="Y16" s="703"/>
      <c r="Z16" s="703"/>
      <c r="AA16" s="703"/>
      <c r="AB16" s="703"/>
      <c r="AC16" s="703"/>
      <c r="AD16" s="703"/>
      <c r="AE16" s="703"/>
      <c r="AF16" s="703"/>
      <c r="AG16" s="703"/>
      <c r="AH16" s="703"/>
      <c r="AI16" s="703"/>
      <c r="AJ16" s="703"/>
      <c r="AK16" s="703"/>
      <c r="AL16" s="703"/>
      <c r="AM16" s="703"/>
      <c r="AN16" s="703"/>
      <c r="AO16" s="703"/>
      <c r="AP16" s="703"/>
      <c r="AQ16" s="703"/>
      <c r="AR16" s="703"/>
      <c r="AS16" s="65"/>
    </row>
    <row r="17" spans="2:45"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10"/>
      <c r="V17" s="64"/>
      <c r="W17" s="63"/>
      <c r="X17" s="703"/>
      <c r="Y17" s="703"/>
      <c r="Z17" s="703"/>
      <c r="AA17" s="703"/>
      <c r="AB17" s="703"/>
      <c r="AC17" s="703"/>
      <c r="AD17" s="703"/>
      <c r="AE17" s="703"/>
      <c r="AF17" s="703"/>
      <c r="AG17" s="703"/>
      <c r="AH17" s="703"/>
      <c r="AI17" s="703"/>
      <c r="AJ17" s="703"/>
      <c r="AK17" s="703"/>
      <c r="AL17" s="703"/>
      <c r="AM17" s="703"/>
      <c r="AN17" s="703"/>
      <c r="AO17" s="703"/>
      <c r="AP17" s="703"/>
      <c r="AQ17" s="703"/>
      <c r="AR17" s="703"/>
      <c r="AS17" s="65"/>
    </row>
    <row r="18" spans="2:45"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10"/>
      <c r="V18" s="64"/>
      <c r="W18" s="63"/>
      <c r="X18" s="703"/>
      <c r="Y18" s="703"/>
      <c r="Z18" s="703"/>
      <c r="AA18" s="703"/>
      <c r="AB18" s="703"/>
      <c r="AC18" s="703"/>
      <c r="AD18" s="703"/>
      <c r="AE18" s="703"/>
      <c r="AF18" s="703"/>
      <c r="AG18" s="703"/>
      <c r="AH18" s="703"/>
      <c r="AI18" s="703"/>
      <c r="AJ18" s="703"/>
      <c r="AK18" s="703"/>
      <c r="AL18" s="703"/>
      <c r="AM18" s="703"/>
      <c r="AN18" s="703"/>
      <c r="AO18" s="703"/>
      <c r="AP18" s="703"/>
      <c r="AQ18" s="703"/>
      <c r="AR18" s="703"/>
      <c r="AS18" s="65"/>
    </row>
    <row r="19" spans="2:45" s="62" customFormat="1" ht="18" customHeight="1">
      <c r="B19" s="63"/>
      <c r="C19" s="703"/>
      <c r="D19" s="703"/>
      <c r="E19" s="703"/>
      <c r="F19" s="703"/>
      <c r="G19" s="703"/>
      <c r="H19" s="703"/>
      <c r="I19" s="703"/>
      <c r="J19" s="703"/>
      <c r="K19" s="703"/>
      <c r="L19" s="703"/>
      <c r="M19" s="703"/>
      <c r="N19" s="703"/>
      <c r="O19" s="703"/>
      <c r="P19" s="703"/>
      <c r="Q19" s="703"/>
      <c r="R19" s="703"/>
      <c r="S19" s="703"/>
      <c r="T19" s="703"/>
      <c r="U19" s="210"/>
      <c r="V19" s="64"/>
      <c r="W19" s="63"/>
      <c r="X19" s="703"/>
      <c r="Y19" s="703"/>
      <c r="Z19" s="703"/>
      <c r="AA19" s="703"/>
      <c r="AB19" s="703"/>
      <c r="AC19" s="703"/>
      <c r="AD19" s="703"/>
      <c r="AE19" s="703"/>
      <c r="AF19" s="703"/>
      <c r="AG19" s="703"/>
      <c r="AH19" s="703"/>
      <c r="AI19" s="703"/>
      <c r="AJ19" s="703"/>
      <c r="AK19" s="703"/>
      <c r="AL19" s="703"/>
      <c r="AM19" s="703"/>
      <c r="AN19" s="703"/>
      <c r="AO19" s="703"/>
      <c r="AP19" s="703"/>
      <c r="AQ19" s="703"/>
      <c r="AR19" s="703"/>
      <c r="AS19" s="65"/>
    </row>
    <row r="20" spans="2:45" s="62" customFormat="1" ht="18" customHeight="1">
      <c r="B20" s="63"/>
      <c r="C20" s="210"/>
      <c r="D20" s="210"/>
      <c r="E20" s="210"/>
      <c r="F20" s="210"/>
      <c r="G20" s="210"/>
      <c r="H20" s="210"/>
      <c r="I20" s="210"/>
      <c r="J20" s="210"/>
      <c r="K20" s="210"/>
      <c r="L20" s="210"/>
      <c r="M20" s="210"/>
      <c r="N20" s="210"/>
      <c r="O20" s="210"/>
      <c r="P20" s="210"/>
      <c r="Q20" s="210"/>
      <c r="R20" s="210"/>
      <c r="S20" s="210"/>
      <c r="T20" s="210"/>
      <c r="U20" s="210"/>
      <c r="V20" s="64"/>
      <c r="W20" s="63"/>
      <c r="X20" s="703"/>
      <c r="Y20" s="703"/>
      <c r="Z20" s="703"/>
      <c r="AA20" s="703"/>
      <c r="AB20" s="703"/>
      <c r="AC20" s="703"/>
      <c r="AD20" s="703"/>
      <c r="AE20" s="703"/>
      <c r="AF20" s="703"/>
      <c r="AG20" s="703"/>
      <c r="AH20" s="703"/>
      <c r="AI20" s="703"/>
      <c r="AJ20" s="703"/>
      <c r="AK20" s="703"/>
      <c r="AL20" s="703"/>
      <c r="AM20" s="703"/>
      <c r="AN20" s="703"/>
      <c r="AO20" s="703"/>
      <c r="AP20" s="703"/>
      <c r="AQ20" s="703"/>
      <c r="AR20" s="703"/>
      <c r="AS20" s="65"/>
    </row>
    <row r="21" spans="2:45" s="62" customFormat="1" ht="18" customHeight="1">
      <c r="B21" s="63"/>
      <c r="C21" s="210"/>
      <c r="D21" s="210"/>
      <c r="E21" s="210"/>
      <c r="F21" s="210"/>
      <c r="G21" s="210"/>
      <c r="H21" s="210"/>
      <c r="I21" s="210"/>
      <c r="J21" s="210"/>
      <c r="K21" s="210"/>
      <c r="L21" s="210"/>
      <c r="M21" s="210"/>
      <c r="N21" s="210"/>
      <c r="O21" s="210"/>
      <c r="P21" s="210"/>
      <c r="Q21" s="210"/>
      <c r="R21" s="210"/>
      <c r="S21" s="210"/>
      <c r="T21" s="210"/>
      <c r="U21" s="210"/>
      <c r="V21" s="64"/>
      <c r="W21" s="63"/>
      <c r="X21" s="703"/>
      <c r="Y21" s="703"/>
      <c r="Z21" s="703"/>
      <c r="AA21" s="703"/>
      <c r="AB21" s="703"/>
      <c r="AC21" s="703"/>
      <c r="AD21" s="210"/>
      <c r="AE21" s="210"/>
      <c r="AF21" s="210"/>
      <c r="AG21" s="210"/>
      <c r="AH21" s="210"/>
      <c r="AI21" s="210"/>
      <c r="AJ21" s="210"/>
      <c r="AK21" s="210"/>
      <c r="AL21" s="210"/>
      <c r="AM21" s="210"/>
      <c r="AN21" s="210"/>
      <c r="AO21" s="210"/>
      <c r="AP21" s="210"/>
      <c r="AQ21" s="210"/>
      <c r="AR21" s="210"/>
      <c r="AS21" s="65"/>
    </row>
    <row r="22" spans="2:45" s="62" customFormat="1" ht="18" customHeight="1">
      <c r="B22" s="63"/>
      <c r="C22" s="210"/>
      <c r="D22" s="210"/>
      <c r="E22" s="210"/>
      <c r="F22" s="210"/>
      <c r="G22" s="210"/>
      <c r="H22" s="210"/>
      <c r="I22" s="210"/>
      <c r="J22" s="210"/>
      <c r="K22" s="210"/>
      <c r="L22" s="210"/>
      <c r="M22" s="210"/>
      <c r="N22" s="210"/>
      <c r="O22" s="210"/>
      <c r="P22" s="210"/>
      <c r="Q22" s="210"/>
      <c r="R22" s="210"/>
      <c r="S22" s="210"/>
      <c r="T22" s="210"/>
      <c r="U22" s="210"/>
      <c r="V22" s="64"/>
      <c r="W22" s="63"/>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65"/>
    </row>
    <row r="23" spans="2:45" s="62" customFormat="1" ht="6" customHeight="1">
      <c r="B23" s="66"/>
      <c r="C23" s="704"/>
      <c r="D23" s="704"/>
      <c r="E23" s="704"/>
      <c r="F23" s="704"/>
      <c r="G23" s="704"/>
      <c r="H23" s="704"/>
      <c r="I23" s="704"/>
      <c r="J23" s="704"/>
      <c r="K23" s="704"/>
      <c r="L23" s="704"/>
      <c r="M23" s="704"/>
      <c r="N23" s="704"/>
      <c r="O23" s="704"/>
      <c r="P23" s="704"/>
      <c r="Q23" s="704"/>
      <c r="R23" s="704"/>
      <c r="S23" s="704"/>
      <c r="T23" s="704"/>
      <c r="U23" s="211"/>
      <c r="V23" s="67"/>
      <c r="W23" s="66"/>
      <c r="X23" s="67"/>
      <c r="Y23" s="67"/>
      <c r="Z23" s="67"/>
      <c r="AA23" s="67"/>
      <c r="AB23" s="67"/>
      <c r="AC23" s="67"/>
      <c r="AD23" s="67"/>
      <c r="AE23" s="67"/>
      <c r="AF23" s="67"/>
      <c r="AG23" s="67"/>
      <c r="AH23" s="67"/>
      <c r="AI23" s="67"/>
      <c r="AJ23" s="67"/>
      <c r="AK23" s="67"/>
      <c r="AL23" s="67"/>
      <c r="AM23" s="67"/>
      <c r="AN23" s="67"/>
      <c r="AO23" s="67"/>
      <c r="AP23" s="67"/>
      <c r="AQ23" s="67"/>
      <c r="AR23" s="67"/>
      <c r="AS23" s="68"/>
    </row>
    <row r="25" spans="2:45">
      <c r="B25" s="58" t="s">
        <v>1210</v>
      </c>
    </row>
    <row r="26" spans="2:45">
      <c r="B26" s="58" t="s">
        <v>1211</v>
      </c>
    </row>
    <row r="27" spans="2:45">
      <c r="B27" s="58" t="s">
        <v>1212</v>
      </c>
    </row>
    <row r="28" spans="2:45">
      <c r="Q28" s="712"/>
      <c r="R28" s="712"/>
      <c r="S28" s="712"/>
      <c r="T28" s="712"/>
      <c r="U28" s="195"/>
      <c r="V28" s="195"/>
    </row>
    <row r="30" spans="2:45">
      <c r="L30" s="58" t="s">
        <v>546</v>
      </c>
      <c r="V30" s="58" t="s">
        <v>569</v>
      </c>
    </row>
    <row r="31" spans="2:45" ht="15.75" thickBot="1">
      <c r="E31" s="58" t="s">
        <v>374</v>
      </c>
      <c r="L31" s="705" t="s">
        <v>373</v>
      </c>
      <c r="M31" s="705"/>
      <c r="N31" s="705"/>
      <c r="O31" s="705"/>
      <c r="P31" s="194" t="s">
        <v>374</v>
      </c>
      <c r="Q31" s="194"/>
      <c r="R31" s="194" t="s">
        <v>1155</v>
      </c>
      <c r="S31" s="194"/>
      <c r="T31" s="195"/>
      <c r="U31" s="195"/>
      <c r="V31" s="705" t="s">
        <v>373</v>
      </c>
      <c r="W31" s="705"/>
      <c r="X31" s="705"/>
      <c r="Y31" s="705"/>
      <c r="Z31" s="194" t="s">
        <v>374</v>
      </c>
      <c r="AA31" s="194"/>
      <c r="AB31" s="194" t="s">
        <v>1155</v>
      </c>
      <c r="AC31" s="194"/>
    </row>
    <row r="32" spans="2:45">
      <c r="E32" s="706" t="s">
        <v>303</v>
      </c>
      <c r="F32" s="707"/>
      <c r="G32" s="707"/>
      <c r="H32" s="708"/>
      <c r="L32" s="709">
        <v>2017</v>
      </c>
      <c r="M32" s="710"/>
      <c r="N32" s="710"/>
      <c r="O32" s="711"/>
      <c r="P32" s="191">
        <v>9</v>
      </c>
      <c r="Q32" s="192"/>
      <c r="R32" s="191">
        <v>9</v>
      </c>
      <c r="S32" s="192"/>
      <c r="T32" s="95"/>
      <c r="U32" s="95"/>
      <c r="V32" s="709">
        <v>2017</v>
      </c>
      <c r="W32" s="710"/>
      <c r="X32" s="710"/>
      <c r="Y32" s="711"/>
      <c r="Z32" s="191">
        <v>9</v>
      </c>
      <c r="AA32" s="193"/>
      <c r="AB32" s="191">
        <v>9</v>
      </c>
      <c r="AC32" s="192"/>
    </row>
    <row r="33" spans="2:56">
      <c r="AC33" s="219"/>
      <c r="AD33" s="219"/>
      <c r="AE33" s="219"/>
    </row>
    <row r="34" spans="2:56" s="152" customFormat="1" ht="15" customHeight="1">
      <c r="B34" s="713" t="s">
        <v>1156</v>
      </c>
      <c r="C34" s="714"/>
      <c r="D34" s="714"/>
      <c r="E34" s="715"/>
      <c r="F34" s="287" t="s">
        <v>508</v>
      </c>
      <c r="G34" s="713" t="s">
        <v>1157</v>
      </c>
      <c r="H34" s="714"/>
      <c r="I34" s="714"/>
      <c r="J34" s="714"/>
      <c r="K34" s="715"/>
      <c r="L34" s="713" t="s">
        <v>0</v>
      </c>
      <c r="M34" s="714"/>
      <c r="N34" s="714"/>
      <c r="O34" s="715"/>
      <c r="P34" s="713" t="s">
        <v>1158</v>
      </c>
      <c r="Q34" s="714"/>
      <c r="R34" s="715"/>
      <c r="S34" s="713" t="s">
        <v>596</v>
      </c>
      <c r="T34" s="714"/>
      <c r="U34" s="714"/>
      <c r="V34" s="715"/>
      <c r="W34" s="560" t="s">
        <v>1527</v>
      </c>
      <c r="X34" s="560"/>
      <c r="Y34" s="560"/>
      <c r="Z34" s="560" t="s">
        <v>1526</v>
      </c>
      <c r="AA34" s="560"/>
      <c r="AB34" s="334"/>
      <c r="AC34" s="335" t="s">
        <v>1470</v>
      </c>
      <c r="AD34" s="335"/>
      <c r="AE34" s="335" t="s">
        <v>1471</v>
      </c>
      <c r="AF34" s="336"/>
      <c r="AG34" s="288" t="s">
        <v>1161</v>
      </c>
      <c r="AH34" s="289"/>
      <c r="AI34" s="716" t="s">
        <v>1162</v>
      </c>
      <c r="AJ34" s="717"/>
      <c r="AK34" s="717"/>
      <c r="AL34" s="718"/>
      <c r="AM34" s="716" t="s">
        <v>1169</v>
      </c>
      <c r="AN34" s="717"/>
      <c r="AO34" s="717"/>
      <c r="AP34" s="718"/>
      <c r="AQ34" s="58"/>
      <c r="AR34" s="58"/>
      <c r="AS34" s="58"/>
      <c r="AT34" s="58"/>
      <c r="AU34" s="58"/>
      <c r="AV34" s="58"/>
      <c r="AW34" s="58"/>
      <c r="AX34" s="58"/>
      <c r="AY34" s="58"/>
      <c r="AZ34" s="58"/>
      <c r="BA34" s="58"/>
      <c r="BB34" s="58"/>
      <c r="BC34" s="58"/>
      <c r="BD34" s="58"/>
    </row>
    <row r="35" spans="2:56">
      <c r="B35" s="719" t="s">
        <v>1163</v>
      </c>
      <c r="C35" s="719"/>
      <c r="D35" s="719"/>
      <c r="E35" s="719"/>
      <c r="F35" s="285" t="s">
        <v>493</v>
      </c>
      <c r="G35" s="283" t="s">
        <v>599</v>
      </c>
      <c r="H35" s="283"/>
      <c r="I35" s="283"/>
      <c r="J35" s="283"/>
      <c r="K35" s="283"/>
      <c r="L35" s="719" t="s">
        <v>303</v>
      </c>
      <c r="M35" s="719"/>
      <c r="N35" s="719"/>
      <c r="O35" s="719"/>
      <c r="P35" s="284" t="s">
        <v>1164</v>
      </c>
      <c r="Q35" s="283"/>
      <c r="R35" s="283"/>
      <c r="S35" s="283"/>
      <c r="T35" s="283">
        <v>20</v>
      </c>
      <c r="U35" s="283"/>
      <c r="V35" s="283"/>
      <c r="W35" s="283" t="s">
        <v>1500</v>
      </c>
      <c r="X35" s="283"/>
      <c r="Y35" s="283"/>
      <c r="Z35" s="282" t="s">
        <v>1170</v>
      </c>
      <c r="AA35" s="283"/>
      <c r="AB35" s="283"/>
      <c r="AC35" s="282" t="s">
        <v>1571</v>
      </c>
      <c r="AD35" s="282"/>
      <c r="AE35" s="282"/>
      <c r="AF35" s="282"/>
      <c r="AG35" s="286">
        <v>42986</v>
      </c>
      <c r="AH35" s="217">
        <v>0.625</v>
      </c>
      <c r="AI35" s="217"/>
      <c r="AJ35" s="217"/>
      <c r="AK35" s="215"/>
      <c r="AL35" s="215"/>
      <c r="AM35" s="217" t="s">
        <v>1214</v>
      </c>
      <c r="AN35" s="217"/>
      <c r="AO35" s="215"/>
      <c r="AP35" s="215"/>
    </row>
    <row r="36" spans="2:56">
      <c r="B36" s="719"/>
      <c r="C36" s="719"/>
      <c r="D36" s="719"/>
      <c r="E36" s="719"/>
      <c r="F36" s="285"/>
      <c r="G36" s="283"/>
      <c r="H36" s="283"/>
      <c r="I36" s="283"/>
      <c r="J36" s="283"/>
      <c r="K36" s="283"/>
      <c r="L36" s="719"/>
      <c r="M36" s="719"/>
      <c r="N36" s="719"/>
      <c r="O36" s="719"/>
      <c r="P36" s="284"/>
      <c r="Q36" s="283"/>
      <c r="R36" s="283"/>
      <c r="S36" s="283"/>
      <c r="T36" s="283"/>
      <c r="U36" s="283"/>
      <c r="V36" s="283"/>
      <c r="W36" s="283"/>
      <c r="X36" s="283"/>
      <c r="Y36" s="283"/>
      <c r="Z36" s="283"/>
      <c r="AA36" s="283"/>
      <c r="AB36" s="283"/>
      <c r="AC36" s="282"/>
      <c r="AD36" s="282"/>
      <c r="AE36" s="282"/>
      <c r="AF36" s="282"/>
      <c r="AG36" s="286"/>
      <c r="AH36" s="217"/>
      <c r="AI36" s="217"/>
      <c r="AJ36" s="217"/>
      <c r="AK36" s="215"/>
      <c r="AL36" s="215"/>
      <c r="AM36" s="217"/>
      <c r="AN36" s="217"/>
      <c r="AO36" s="215"/>
      <c r="AP36" s="215"/>
    </row>
    <row r="37" spans="2:56">
      <c r="B37" s="719"/>
      <c r="C37" s="719"/>
      <c r="D37" s="719"/>
      <c r="E37" s="719"/>
      <c r="F37" s="285"/>
      <c r="G37" s="283"/>
      <c r="H37" s="283"/>
      <c r="I37" s="283"/>
      <c r="J37" s="283"/>
      <c r="K37" s="283"/>
      <c r="L37" s="719"/>
      <c r="M37" s="719"/>
      <c r="N37" s="719"/>
      <c r="O37" s="719"/>
      <c r="P37" s="284"/>
      <c r="Q37" s="283"/>
      <c r="R37" s="283"/>
      <c r="S37" s="283"/>
      <c r="T37" s="283"/>
      <c r="U37" s="283"/>
      <c r="V37" s="283"/>
      <c r="W37" s="283"/>
      <c r="X37" s="283"/>
      <c r="Y37" s="283"/>
      <c r="Z37" s="283"/>
      <c r="AA37" s="283"/>
      <c r="AB37" s="283"/>
      <c r="AC37" s="282"/>
      <c r="AD37" s="282"/>
      <c r="AE37" s="282"/>
      <c r="AF37" s="282"/>
      <c r="AG37" s="286"/>
      <c r="AH37" s="217"/>
      <c r="AI37" s="217"/>
      <c r="AJ37" s="217"/>
      <c r="AK37" s="215"/>
      <c r="AL37" s="215"/>
      <c r="AM37" s="217"/>
      <c r="AN37" s="217"/>
      <c r="AO37" s="215"/>
      <c r="AP37" s="215"/>
    </row>
    <row r="38" spans="2:56">
      <c r="B38" s="719"/>
      <c r="C38" s="719"/>
      <c r="D38" s="719"/>
      <c r="E38" s="719"/>
      <c r="F38" s="285"/>
      <c r="G38" s="283"/>
      <c r="H38" s="283"/>
      <c r="I38" s="283"/>
      <c r="J38" s="283"/>
      <c r="K38" s="283"/>
      <c r="L38" s="719"/>
      <c r="M38" s="719"/>
      <c r="N38" s="719"/>
      <c r="O38" s="719"/>
      <c r="P38" s="284"/>
      <c r="Q38" s="283"/>
      <c r="R38" s="283"/>
      <c r="S38" s="283"/>
      <c r="T38" s="283"/>
      <c r="U38" s="283"/>
      <c r="V38" s="283"/>
      <c r="W38" s="283"/>
      <c r="X38" s="283"/>
      <c r="Y38" s="283"/>
      <c r="Z38" s="283"/>
      <c r="AA38" s="283"/>
      <c r="AB38" s="283"/>
      <c r="AC38" s="282"/>
      <c r="AD38" s="282"/>
      <c r="AE38" s="282"/>
      <c r="AF38" s="282"/>
      <c r="AG38" s="286"/>
      <c r="AH38" s="217"/>
      <c r="AI38" s="217"/>
      <c r="AJ38" s="217"/>
      <c r="AK38" s="215"/>
      <c r="AL38" s="215"/>
      <c r="AM38" s="217"/>
      <c r="AN38" s="217"/>
      <c r="AO38" s="215"/>
      <c r="AP38" s="215"/>
    </row>
    <row r="39" spans="2:56">
      <c r="B39" s="719"/>
      <c r="C39" s="719"/>
      <c r="D39" s="719"/>
      <c r="E39" s="719"/>
      <c r="F39" s="285"/>
      <c r="G39" s="283"/>
      <c r="H39" s="283"/>
      <c r="I39" s="283"/>
      <c r="J39" s="283"/>
      <c r="K39" s="283"/>
      <c r="L39" s="719"/>
      <c r="M39" s="719"/>
      <c r="N39" s="719"/>
      <c r="O39" s="719"/>
      <c r="P39" s="284"/>
      <c r="Q39" s="283"/>
      <c r="R39" s="283"/>
      <c r="S39" s="283"/>
      <c r="T39" s="283"/>
      <c r="U39" s="283"/>
      <c r="V39" s="283"/>
      <c r="W39" s="283"/>
      <c r="X39" s="283"/>
      <c r="Y39" s="283"/>
      <c r="Z39" s="283"/>
      <c r="AA39" s="283"/>
      <c r="AB39" s="283"/>
      <c r="AC39" s="282"/>
      <c r="AD39" s="282"/>
      <c r="AE39" s="282"/>
      <c r="AF39" s="282"/>
      <c r="AG39" s="286"/>
      <c r="AH39" s="217"/>
      <c r="AI39" s="217"/>
      <c r="AJ39" s="217"/>
      <c r="AK39" s="215"/>
      <c r="AL39" s="215"/>
      <c r="AM39" s="217"/>
      <c r="AN39" s="217"/>
      <c r="AO39" s="215"/>
      <c r="AP39" s="215"/>
    </row>
    <row r="40" spans="2:56">
      <c r="B40" s="719"/>
      <c r="C40" s="719"/>
      <c r="D40" s="719"/>
      <c r="E40" s="719"/>
      <c r="F40" s="285"/>
      <c r="G40" s="283"/>
      <c r="H40" s="283"/>
      <c r="I40" s="283"/>
      <c r="J40" s="283"/>
      <c r="K40" s="283"/>
      <c r="L40" s="719"/>
      <c r="M40" s="719"/>
      <c r="N40" s="719"/>
      <c r="O40" s="719"/>
      <c r="P40" s="284"/>
      <c r="Q40" s="283"/>
      <c r="R40" s="283"/>
      <c r="S40" s="283"/>
      <c r="T40" s="283"/>
      <c r="U40" s="283"/>
      <c r="V40" s="283"/>
      <c r="W40" s="283"/>
      <c r="X40" s="283"/>
      <c r="Y40" s="283"/>
      <c r="Z40" s="283"/>
      <c r="AA40" s="283"/>
      <c r="AB40" s="283"/>
      <c r="AC40" s="282"/>
      <c r="AD40" s="282"/>
      <c r="AE40" s="282"/>
      <c r="AF40" s="282"/>
      <c r="AG40" s="286"/>
      <c r="AH40" s="217"/>
      <c r="AI40" s="217"/>
      <c r="AJ40" s="217"/>
      <c r="AK40" s="215"/>
      <c r="AL40" s="215"/>
      <c r="AM40" s="217"/>
      <c r="AN40" s="217"/>
      <c r="AO40" s="215"/>
      <c r="AP40" s="215"/>
    </row>
    <row r="42" spans="2:56">
      <c r="X42" s="157"/>
      <c r="Y42" s="157"/>
      <c r="Z42" s="157"/>
      <c r="AA42" s="157"/>
      <c r="AB42" s="157"/>
      <c r="AC42" s="216"/>
      <c r="AD42" s="216"/>
      <c r="AE42" s="216"/>
      <c r="AF42" s="157"/>
      <c r="AG42" s="216"/>
      <c r="AH42" s="157"/>
      <c r="AI42" s="157"/>
      <c r="AJ42" s="157"/>
      <c r="AK42" s="157"/>
      <c r="AL42" s="157"/>
      <c r="AM42" s="157"/>
      <c r="AN42" s="157"/>
      <c r="AO42" s="157"/>
      <c r="AP42" s="216"/>
    </row>
    <row r="43" spans="2:56">
      <c r="X43" s="157"/>
      <c r="Y43" s="157"/>
      <c r="Z43" s="157"/>
      <c r="AA43" s="157"/>
      <c r="AB43" s="157"/>
      <c r="AC43" s="157"/>
      <c r="AD43" s="157"/>
      <c r="AE43" s="157"/>
      <c r="AF43" s="157"/>
      <c r="AG43" s="157"/>
      <c r="AH43" s="157"/>
      <c r="AI43" s="157"/>
      <c r="AJ43" s="157"/>
      <c r="AK43" s="157"/>
      <c r="AL43" s="157"/>
      <c r="AM43" s="157"/>
      <c r="AN43" s="158"/>
      <c r="AO43" s="157"/>
      <c r="AP43" s="157"/>
    </row>
    <row r="44" spans="2:56">
      <c r="B44" s="197">
        <v>1</v>
      </c>
      <c r="C44" s="178" t="s">
        <v>1215</v>
      </c>
      <c r="X44" s="157"/>
      <c r="Y44" s="157"/>
      <c r="Z44" s="157"/>
      <c r="AA44" s="157"/>
      <c r="AB44" s="157"/>
      <c r="AC44" s="157"/>
      <c r="AD44" s="157"/>
      <c r="AE44" s="157"/>
      <c r="AF44" s="157"/>
      <c r="AG44" s="157"/>
      <c r="AH44" s="157"/>
      <c r="AI44" s="157"/>
      <c r="AJ44" s="157"/>
      <c r="AK44" s="157"/>
      <c r="AL44" s="157"/>
      <c r="AM44" s="157"/>
      <c r="AN44" s="157"/>
      <c r="AO44" s="157"/>
      <c r="AP44" s="157"/>
    </row>
    <row r="45" spans="2:56">
      <c r="B45" s="197">
        <v>2</v>
      </c>
      <c r="C45" s="178" t="s">
        <v>1216</v>
      </c>
      <c r="X45" s="159"/>
      <c r="Y45" s="159"/>
      <c r="Z45" s="159"/>
      <c r="AA45" s="159"/>
      <c r="AB45" s="159"/>
      <c r="AC45" s="159"/>
      <c r="AD45" s="159"/>
      <c r="AE45" s="159"/>
      <c r="AF45" s="159"/>
      <c r="AG45" s="159"/>
      <c r="AH45" s="159"/>
      <c r="AI45" s="159"/>
      <c r="AJ45" s="159"/>
      <c r="AK45" s="159"/>
      <c r="AL45" s="157"/>
      <c r="AM45" s="157"/>
      <c r="AN45" s="157"/>
      <c r="AO45" s="157"/>
      <c r="AP45" s="157"/>
    </row>
    <row r="46" spans="2:56">
      <c r="B46" s="197">
        <v>3</v>
      </c>
      <c r="C46" s="178" t="s">
        <v>469</v>
      </c>
      <c r="X46" s="160"/>
      <c r="Y46" s="160"/>
      <c r="Z46" s="160"/>
      <c r="AA46" s="160"/>
      <c r="AB46" s="160"/>
      <c r="AC46" s="160"/>
      <c r="AD46" s="160"/>
      <c r="AE46" s="160"/>
      <c r="AF46" s="160"/>
      <c r="AG46" s="160"/>
      <c r="AH46" s="160"/>
      <c r="AI46" s="160"/>
      <c r="AJ46" s="160"/>
      <c r="AK46" s="160"/>
      <c r="AL46" s="160"/>
      <c r="AM46" s="160"/>
      <c r="AN46" s="161"/>
      <c r="AO46" s="161"/>
      <c r="AP46" s="160"/>
    </row>
    <row r="47" spans="2:56">
      <c r="B47" s="197">
        <v>4</v>
      </c>
      <c r="C47" s="178" t="s">
        <v>1217</v>
      </c>
    </row>
    <row r="48" spans="2:56">
      <c r="B48" s="197">
        <v>5</v>
      </c>
      <c r="C48" s="178" t="s">
        <v>1218</v>
      </c>
    </row>
    <row r="49" spans="2:31">
      <c r="B49" s="197"/>
      <c r="C49" s="178"/>
    </row>
    <row r="50" spans="2:31">
      <c r="B50" s="197"/>
      <c r="C50" s="178"/>
    </row>
    <row r="51" spans="2:31">
      <c r="B51" s="197"/>
      <c r="C51" s="178"/>
    </row>
    <row r="52" spans="2:31">
      <c r="B52" s="197"/>
      <c r="C52" s="178"/>
    </row>
    <row r="53" spans="2:31">
      <c r="B53" s="197"/>
      <c r="C53" s="276"/>
    </row>
    <row r="54" spans="2:31" s="178" customFormat="1" ht="12">
      <c r="C54" s="276"/>
      <c r="F54" s="278"/>
      <c r="G54" s="280"/>
      <c r="H54" s="280"/>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row>
    <row r="55" spans="2:31" s="178" customFormat="1" ht="12">
      <c r="B55" s="279"/>
      <c r="C55" s="276"/>
    </row>
    <row r="56" spans="2:31" s="178" customFormat="1" ht="12">
      <c r="C56" s="276"/>
    </row>
    <row r="57" spans="2:31" s="178" customFormat="1" ht="12">
      <c r="C57" s="276"/>
    </row>
    <row r="58" spans="2:31" s="178" customFormat="1" ht="12">
      <c r="C58" s="276"/>
    </row>
    <row r="59" spans="2:31" s="178" customFormat="1" ht="12">
      <c r="C59" s="276"/>
    </row>
    <row r="60" spans="2:31" s="178" customFormat="1" ht="12">
      <c r="C60" s="276"/>
    </row>
    <row r="61" spans="2:31" s="178" customFormat="1" ht="12">
      <c r="C61" s="276"/>
    </row>
    <row r="62" spans="2:31">
      <c r="B62" s="197"/>
      <c r="C62" s="276"/>
    </row>
    <row r="63" spans="2:31">
      <c r="B63" s="197"/>
      <c r="C63" s="276"/>
      <c r="F63" s="278"/>
      <c r="G63" s="280"/>
      <c r="H63" s="280"/>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row>
    <row r="64" spans="2:31">
      <c r="B64" s="197"/>
      <c r="C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row>
    <row r="65" spans="2:31">
      <c r="B65" s="197"/>
      <c r="C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row>
    <row r="66" spans="2:31">
      <c r="B66" s="197"/>
      <c r="C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row>
    <row r="67" spans="2:31">
      <c r="B67" s="197"/>
      <c r="C67" s="178"/>
    </row>
    <row r="68" spans="2:31">
      <c r="B68" s="197"/>
      <c r="C68" s="178"/>
    </row>
    <row r="69" spans="2:31">
      <c r="B69" s="197"/>
      <c r="C69" s="178"/>
    </row>
    <row r="70" spans="2:31">
      <c r="B70" s="197"/>
      <c r="C70" s="198"/>
    </row>
    <row r="71" spans="2:31">
      <c r="B71" s="197"/>
      <c r="C71" s="198"/>
      <c r="E71" s="281"/>
      <c r="F71" s="281"/>
      <c r="G71" s="281"/>
      <c r="H71" s="281"/>
      <c r="I71" s="281"/>
      <c r="J71" s="281"/>
      <c r="K71" s="281"/>
    </row>
    <row r="72" spans="2:31">
      <c r="C72" s="198"/>
    </row>
  </sheetData>
  <mergeCells count="44">
    <mergeCell ref="B37:E37"/>
    <mergeCell ref="L37:O37"/>
    <mergeCell ref="B40:E40"/>
    <mergeCell ref="L40:O40"/>
    <mergeCell ref="B38:E38"/>
    <mergeCell ref="L38:O38"/>
    <mergeCell ref="B39:E39"/>
    <mergeCell ref="L39:O39"/>
    <mergeCell ref="AI34:AL34"/>
    <mergeCell ref="AM34:AP34"/>
    <mergeCell ref="B35:E35"/>
    <mergeCell ref="L35:O35"/>
    <mergeCell ref="B36:E36"/>
    <mergeCell ref="L36:O36"/>
    <mergeCell ref="C23:T23"/>
    <mergeCell ref="Q28:T28"/>
    <mergeCell ref="B34:E34"/>
    <mergeCell ref="G34:K34"/>
    <mergeCell ref="L34:O34"/>
    <mergeCell ref="P34:R34"/>
    <mergeCell ref="S34:V34"/>
    <mergeCell ref="L31:O31"/>
    <mergeCell ref="V31:Y31"/>
    <mergeCell ref="E32:H32"/>
    <mergeCell ref="L32:O32"/>
    <mergeCell ref="V32:Y32"/>
    <mergeCell ref="X21:AC21"/>
    <mergeCell ref="C15:T15"/>
    <mergeCell ref="X15:AR15"/>
    <mergeCell ref="C16:T16"/>
    <mergeCell ref="X16:AR16"/>
    <mergeCell ref="C17:T17"/>
    <mergeCell ref="X17:AR17"/>
    <mergeCell ref="C18:T18"/>
    <mergeCell ref="X18:AR18"/>
    <mergeCell ref="C19:T19"/>
    <mergeCell ref="X19:AR19"/>
    <mergeCell ref="X20:AR20"/>
    <mergeCell ref="AR10:AS10"/>
    <mergeCell ref="C13:T13"/>
    <mergeCell ref="X13:AO13"/>
    <mergeCell ref="AP13:AR13"/>
    <mergeCell ref="C14:T14"/>
    <mergeCell ref="X14:AR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V72"/>
  <sheetViews>
    <sheetView showZeros="0" topLeftCell="A19" zoomScale="70" zoomScaleNormal="70" workbookViewId="0">
      <selection activeCell="M19" sqref="M19"/>
    </sheetView>
  </sheetViews>
  <sheetFormatPr defaultRowHeight="15"/>
  <cols>
    <col min="1" max="1" width="3.5703125" style="58" customWidth="1"/>
    <col min="2" max="2" width="2.85546875" style="58" customWidth="1"/>
    <col min="3" max="4" width="5.5703125" style="58" customWidth="1"/>
    <col min="5" max="6" width="7.5703125" style="58" customWidth="1"/>
    <col min="7" max="7" width="11.28515625" style="58" customWidth="1"/>
    <col min="8" max="14" width="7.85546875" style="58" customWidth="1"/>
    <col min="15" max="15" width="7.42578125" style="58" bestFit="1" customWidth="1"/>
    <col min="16" max="19" width="5.5703125" style="58" customWidth="1"/>
    <col min="20" max="20" width="3.85546875" style="58" customWidth="1"/>
    <col min="21" max="21" width="2.7109375" style="58" customWidth="1"/>
    <col min="22" max="22" width="5.7109375" style="58" bestFit="1" customWidth="1"/>
    <col min="23" max="32" width="3.85546875" style="58" customWidth="1"/>
    <col min="33" max="36" width="3.5703125" style="58" customWidth="1"/>
    <col min="37" max="37" width="13.5703125" style="58" bestFit="1" customWidth="1"/>
    <col min="38" max="38" width="3.5703125" style="58" customWidth="1"/>
    <col min="39" max="39" width="3.42578125" style="58" customWidth="1"/>
    <col min="40" max="44" width="3.5703125" style="58" hidden="1" customWidth="1"/>
    <col min="45" max="45" width="1.85546875" style="58" customWidth="1"/>
    <col min="46" max="46" width="3.5703125" style="58" hidden="1" customWidth="1"/>
    <col min="47" max="48" width="3.5703125" style="58" customWidth="1"/>
    <col min="49" max="62" width="5.7109375" style="58" customWidth="1"/>
    <col min="63" max="74" width="8" style="58" customWidth="1"/>
    <col min="75" max="89" width="5.7109375" style="58" customWidth="1"/>
    <col min="90" max="280" width="0.7109375" style="58" customWidth="1"/>
    <col min="281" max="16384" width="9.140625" style="58"/>
  </cols>
  <sheetData>
    <row r="1" spans="2:57" ht="8.25" customHeight="1"/>
    <row r="8" spans="2:57" ht="8.25" customHeight="1"/>
    <row r="10" spans="2:57">
      <c r="AM10" s="700"/>
      <c r="AN10" s="700"/>
    </row>
    <row r="11" spans="2:57" ht="7.5" customHeight="1"/>
    <row r="13" spans="2:57" s="62" customFormat="1" ht="18" customHeight="1">
      <c r="B13" s="59"/>
      <c r="C13" s="701" t="s">
        <v>290</v>
      </c>
      <c r="D13" s="701"/>
      <c r="E13" s="701"/>
      <c r="F13" s="701"/>
      <c r="G13" s="701"/>
      <c r="H13" s="701"/>
      <c r="I13" s="701"/>
      <c r="J13" s="701"/>
      <c r="K13" s="701"/>
      <c r="L13" s="701"/>
      <c r="M13" s="701"/>
      <c r="N13" s="701"/>
      <c r="O13" s="701"/>
      <c r="P13" s="701"/>
      <c r="Q13" s="701"/>
      <c r="R13" s="701"/>
      <c r="S13" s="701"/>
      <c r="T13" s="747"/>
      <c r="U13" s="60"/>
      <c r="V13" s="60"/>
      <c r="W13" s="60"/>
      <c r="X13" s="60"/>
      <c r="Y13" s="60"/>
      <c r="Z13" s="60"/>
      <c r="AA13" s="60"/>
      <c r="AB13" s="748" t="s">
        <v>1181</v>
      </c>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61"/>
    </row>
    <row r="14" spans="2:57" s="62" customFormat="1" ht="18" customHeight="1">
      <c r="B14" s="63"/>
      <c r="C14" s="703" t="s">
        <v>291</v>
      </c>
      <c r="D14" s="703"/>
      <c r="E14" s="703"/>
      <c r="F14" s="703"/>
      <c r="G14" s="703"/>
      <c r="H14" s="703"/>
      <c r="I14" s="703"/>
      <c r="J14" s="703"/>
      <c r="K14" s="703"/>
      <c r="L14" s="703"/>
      <c r="M14" s="703"/>
      <c r="N14" s="703"/>
      <c r="O14" s="703"/>
      <c r="P14" s="703"/>
      <c r="Q14" s="703"/>
      <c r="R14" s="703"/>
      <c r="S14" s="703"/>
      <c r="T14" s="746"/>
      <c r="U14" s="64"/>
      <c r="V14" s="64"/>
      <c r="W14" s="64"/>
      <c r="X14" s="64"/>
      <c r="Y14" s="64"/>
      <c r="Z14" s="64"/>
      <c r="AA14" s="64"/>
      <c r="AB14" s="745" t="s">
        <v>604</v>
      </c>
      <c r="AC14" s="745"/>
      <c r="AD14" s="745"/>
      <c r="AE14" s="745"/>
      <c r="AF14" s="745"/>
      <c r="AG14" s="745"/>
      <c r="AH14" s="745"/>
      <c r="AI14" s="745"/>
      <c r="AJ14" s="745"/>
      <c r="AK14" s="745"/>
      <c r="AL14" s="745"/>
      <c r="AM14" s="745"/>
      <c r="AN14" s="745"/>
      <c r="AO14" s="745"/>
      <c r="AP14" s="745"/>
      <c r="AQ14" s="745"/>
      <c r="AR14" s="745"/>
      <c r="AS14" s="745"/>
      <c r="AT14" s="745"/>
      <c r="AU14" s="745"/>
      <c r="AV14" s="745"/>
      <c r="AW14" s="745"/>
      <c r="AX14" s="745"/>
      <c r="AY14" s="745"/>
      <c r="AZ14" s="745"/>
      <c r="BA14" s="745"/>
      <c r="BB14" s="745"/>
      <c r="BC14" s="745"/>
      <c r="BD14" s="745"/>
      <c r="BE14" s="65"/>
    </row>
    <row r="15" spans="2:57" s="62" customFormat="1" ht="18" customHeight="1">
      <c r="B15" s="63"/>
      <c r="C15" s="703" t="s">
        <v>261</v>
      </c>
      <c r="D15" s="703"/>
      <c r="E15" s="703"/>
      <c r="F15" s="703"/>
      <c r="G15" s="703"/>
      <c r="H15" s="703"/>
      <c r="I15" s="703"/>
      <c r="J15" s="703"/>
      <c r="K15" s="703"/>
      <c r="L15" s="703"/>
      <c r="M15" s="703"/>
      <c r="N15" s="703"/>
      <c r="O15" s="703"/>
      <c r="P15" s="703"/>
      <c r="Q15" s="703"/>
      <c r="R15" s="703"/>
      <c r="S15" s="703"/>
      <c r="T15" s="746"/>
      <c r="U15" s="64"/>
      <c r="V15" s="64"/>
      <c r="W15" s="64"/>
      <c r="X15" s="64"/>
      <c r="Y15" s="64"/>
      <c r="Z15" s="64"/>
      <c r="AA15" s="64"/>
      <c r="AB15" s="745" t="s">
        <v>1227</v>
      </c>
      <c r="AC15" s="745"/>
      <c r="AD15" s="745"/>
      <c r="AE15" s="745"/>
      <c r="AF15" s="745"/>
      <c r="AG15" s="745"/>
      <c r="AH15" s="745"/>
      <c r="AI15" s="745"/>
      <c r="AJ15" s="745"/>
      <c r="AK15" s="745"/>
      <c r="AL15" s="745"/>
      <c r="AM15" s="745"/>
      <c r="AN15" s="745"/>
      <c r="AO15" s="745"/>
      <c r="AP15" s="745"/>
      <c r="AQ15" s="745"/>
      <c r="AR15" s="745"/>
      <c r="AS15" s="745"/>
      <c r="AT15" s="745"/>
      <c r="AU15" s="745"/>
      <c r="AV15" s="745"/>
      <c r="AW15" s="745"/>
      <c r="AX15" s="745"/>
      <c r="AY15" s="745"/>
      <c r="AZ15" s="745"/>
      <c r="BA15" s="745"/>
      <c r="BB15" s="745"/>
      <c r="BC15" s="745"/>
      <c r="BD15" s="745"/>
      <c r="BE15" s="65"/>
    </row>
    <row r="16" spans="2:57" s="62" customFormat="1" ht="18" customHeight="1">
      <c r="B16" s="63"/>
      <c r="C16" s="703" t="s">
        <v>292</v>
      </c>
      <c r="D16" s="703"/>
      <c r="E16" s="703"/>
      <c r="F16" s="703"/>
      <c r="G16" s="703"/>
      <c r="H16" s="703"/>
      <c r="I16" s="703"/>
      <c r="J16" s="703"/>
      <c r="K16" s="703"/>
      <c r="L16" s="703"/>
      <c r="M16" s="703"/>
      <c r="N16" s="703"/>
      <c r="O16" s="703"/>
      <c r="P16" s="703"/>
      <c r="Q16" s="703"/>
      <c r="R16" s="703"/>
      <c r="S16" s="703"/>
      <c r="T16" s="746"/>
      <c r="U16" s="64"/>
      <c r="V16" s="64"/>
      <c r="W16" s="64"/>
      <c r="X16" s="64"/>
      <c r="Y16" s="64"/>
      <c r="Z16" s="64"/>
      <c r="AA16" s="64"/>
      <c r="AB16" s="745" t="s">
        <v>1243</v>
      </c>
      <c r="AC16" s="745"/>
      <c r="AD16" s="745"/>
      <c r="AE16" s="745"/>
      <c r="AF16" s="745"/>
      <c r="AG16" s="745"/>
      <c r="AH16" s="745"/>
      <c r="AI16" s="745"/>
      <c r="AJ16" s="745"/>
      <c r="AK16" s="745"/>
      <c r="AL16" s="745"/>
      <c r="AM16" s="745"/>
      <c r="AN16" s="745"/>
      <c r="AO16" s="745"/>
      <c r="AP16" s="745"/>
      <c r="AQ16" s="745"/>
      <c r="AR16" s="745"/>
      <c r="AS16" s="745"/>
      <c r="AT16" s="745"/>
      <c r="AU16" s="745"/>
      <c r="AV16" s="745"/>
      <c r="AW16" s="745"/>
      <c r="AX16" s="745"/>
      <c r="AY16" s="745"/>
      <c r="AZ16" s="745"/>
      <c r="BA16" s="745"/>
      <c r="BB16" s="745"/>
      <c r="BC16" s="745"/>
      <c r="BD16" s="745"/>
      <c r="BE16" s="65"/>
    </row>
    <row r="17" spans="2:57" s="62" customFormat="1" ht="18" customHeight="1">
      <c r="B17" s="63"/>
      <c r="C17" s="703" t="s">
        <v>595</v>
      </c>
      <c r="D17" s="703"/>
      <c r="E17" s="703"/>
      <c r="F17" s="703"/>
      <c r="G17" s="703"/>
      <c r="H17" s="703"/>
      <c r="I17" s="703"/>
      <c r="J17" s="703"/>
      <c r="K17" s="703"/>
      <c r="L17" s="703"/>
      <c r="M17" s="703"/>
      <c r="N17" s="703"/>
      <c r="O17" s="703"/>
      <c r="P17" s="703"/>
      <c r="Q17" s="703"/>
      <c r="R17" s="703"/>
      <c r="S17" s="703"/>
      <c r="T17" s="746"/>
      <c r="U17" s="64"/>
      <c r="V17" s="64"/>
      <c r="W17" s="64"/>
      <c r="X17" s="64"/>
      <c r="Y17" s="64"/>
      <c r="Z17" s="64"/>
      <c r="AA17" s="64"/>
      <c r="AB17" s="745"/>
      <c r="AC17" s="745"/>
      <c r="AD17" s="745"/>
      <c r="AE17" s="745"/>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c r="BC17" s="745"/>
      <c r="BD17" s="745"/>
      <c r="BE17" s="65"/>
    </row>
    <row r="18" spans="2:57" s="62" customFormat="1" ht="18" customHeight="1">
      <c r="B18" s="63"/>
      <c r="C18" s="703" t="s">
        <v>259</v>
      </c>
      <c r="D18" s="703"/>
      <c r="E18" s="703"/>
      <c r="F18" s="703"/>
      <c r="G18" s="703"/>
      <c r="H18" s="703"/>
      <c r="I18" s="703"/>
      <c r="J18" s="703"/>
      <c r="K18" s="703"/>
      <c r="L18" s="703"/>
      <c r="M18" s="703"/>
      <c r="N18" s="703"/>
      <c r="O18" s="703"/>
      <c r="P18" s="703"/>
      <c r="Q18" s="703"/>
      <c r="R18" s="703"/>
      <c r="S18" s="703"/>
      <c r="T18" s="746"/>
      <c r="U18" s="64"/>
      <c r="V18" s="64"/>
      <c r="W18" s="64"/>
      <c r="X18" s="64"/>
      <c r="Y18" s="64"/>
      <c r="Z18" s="64"/>
      <c r="AA18" s="64"/>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c r="BC18" s="745"/>
      <c r="BD18" s="745"/>
      <c r="BE18" s="65"/>
    </row>
    <row r="19" spans="2:57" s="62" customFormat="1" ht="18" customHeight="1">
      <c r="B19" s="63"/>
      <c r="C19" s="210"/>
      <c r="D19" s="210"/>
      <c r="E19" s="210"/>
      <c r="F19" s="210"/>
      <c r="G19" s="210"/>
      <c r="H19" s="210"/>
      <c r="I19" s="210"/>
      <c r="J19" s="210"/>
      <c r="K19" s="210"/>
      <c r="L19" s="210"/>
      <c r="M19" s="210"/>
      <c r="N19" s="210"/>
      <c r="O19" s="210"/>
      <c r="P19" s="210"/>
      <c r="Q19" s="210"/>
      <c r="R19" s="210"/>
      <c r="S19" s="64"/>
      <c r="T19" s="65"/>
      <c r="U19" s="64"/>
      <c r="V19" s="64"/>
      <c r="W19" s="64"/>
      <c r="X19" s="64"/>
      <c r="Y19" s="64"/>
      <c r="Z19" s="64"/>
      <c r="AA19" s="64"/>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c r="BC19" s="745"/>
      <c r="BD19" s="745"/>
      <c r="BE19" s="65"/>
    </row>
    <row r="20" spans="2:57" s="62" customFormat="1" ht="18" customHeight="1">
      <c r="B20" s="63"/>
      <c r="C20" s="210"/>
      <c r="D20" s="210"/>
      <c r="E20" s="210"/>
      <c r="F20" s="210"/>
      <c r="G20" s="210"/>
      <c r="H20" s="210"/>
      <c r="I20" s="210"/>
      <c r="J20" s="210"/>
      <c r="K20" s="210"/>
      <c r="L20" s="210"/>
      <c r="M20" s="210"/>
      <c r="N20" s="210"/>
      <c r="O20" s="210"/>
      <c r="P20" s="210"/>
      <c r="Q20" s="210"/>
      <c r="R20" s="210"/>
      <c r="S20" s="64"/>
      <c r="T20" s="65"/>
      <c r="U20" s="64"/>
      <c r="V20" s="64"/>
      <c r="W20" s="64"/>
      <c r="X20" s="64"/>
      <c r="Y20" s="64"/>
      <c r="Z20" s="64"/>
      <c r="AA20" s="64"/>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c r="BC20" s="745"/>
      <c r="BD20" s="745"/>
      <c r="BE20" s="65"/>
    </row>
    <row r="21" spans="2:57" s="62" customFormat="1" ht="18" customHeight="1">
      <c r="B21" s="63"/>
      <c r="C21" s="210"/>
      <c r="D21" s="210"/>
      <c r="E21" s="210"/>
      <c r="F21" s="210"/>
      <c r="G21" s="210"/>
      <c r="H21" s="210"/>
      <c r="I21" s="210"/>
      <c r="J21" s="210"/>
      <c r="K21" s="210"/>
      <c r="L21" s="210"/>
      <c r="M21" s="210"/>
      <c r="N21" s="210"/>
      <c r="O21" s="210"/>
      <c r="P21" s="210"/>
      <c r="Q21" s="210"/>
      <c r="R21" s="210"/>
      <c r="S21" s="64"/>
      <c r="T21" s="65"/>
      <c r="U21" s="64"/>
      <c r="V21" s="64"/>
      <c r="W21" s="64"/>
      <c r="X21" s="64"/>
      <c r="Y21" s="64"/>
      <c r="Z21" s="64"/>
      <c r="AA21" s="64"/>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c r="BC21" s="745"/>
      <c r="BD21" s="745"/>
      <c r="BE21" s="65"/>
    </row>
    <row r="22" spans="2:57" s="62" customFormat="1" ht="18" customHeight="1">
      <c r="B22" s="63"/>
      <c r="C22" s="210"/>
      <c r="D22" s="210"/>
      <c r="E22" s="210"/>
      <c r="F22" s="210"/>
      <c r="G22" s="210"/>
      <c r="H22" s="210"/>
      <c r="I22" s="210"/>
      <c r="J22" s="210"/>
      <c r="K22" s="210"/>
      <c r="L22" s="210"/>
      <c r="M22" s="210"/>
      <c r="N22" s="210"/>
      <c r="O22" s="210"/>
      <c r="P22" s="210"/>
      <c r="Q22" s="210"/>
      <c r="R22" s="210"/>
      <c r="S22" s="64"/>
      <c r="T22" s="65"/>
      <c r="U22" s="64"/>
      <c r="V22" s="64"/>
      <c r="W22" s="64"/>
      <c r="X22" s="64"/>
      <c r="Y22" s="64"/>
      <c r="Z22" s="64"/>
      <c r="AA22" s="64"/>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c r="BC22" s="745"/>
      <c r="BD22" s="745"/>
      <c r="BE22" s="65"/>
    </row>
    <row r="23" spans="2:57" s="62" customFormat="1" ht="6" customHeight="1">
      <c r="B23" s="66"/>
      <c r="C23" s="704"/>
      <c r="D23" s="704"/>
      <c r="E23" s="704"/>
      <c r="F23" s="704"/>
      <c r="G23" s="704"/>
      <c r="H23" s="704"/>
      <c r="I23" s="704"/>
      <c r="J23" s="704"/>
      <c r="K23" s="704"/>
      <c r="L23" s="704"/>
      <c r="M23" s="704"/>
      <c r="N23" s="704"/>
      <c r="O23" s="704"/>
      <c r="P23" s="704"/>
      <c r="Q23" s="704"/>
      <c r="R23" s="211"/>
      <c r="S23" s="67"/>
      <c r="T23" s="68"/>
      <c r="U23" s="67"/>
      <c r="V23" s="67"/>
      <c r="W23" s="67"/>
      <c r="X23" s="67"/>
      <c r="Y23" s="67"/>
      <c r="Z23" s="67"/>
      <c r="AA23" s="67"/>
      <c r="AB23" s="325"/>
      <c r="AC23" s="325"/>
      <c r="AD23" s="325"/>
      <c r="AE23" s="325"/>
      <c r="AF23" s="325"/>
      <c r="AG23" s="325"/>
      <c r="AH23" s="325"/>
      <c r="AI23" s="325"/>
      <c r="AJ23" s="325"/>
      <c r="AK23" s="325"/>
      <c r="AL23" s="325"/>
      <c r="AM23" s="325"/>
      <c r="AN23" s="325"/>
      <c r="AO23" s="325"/>
      <c r="AP23" s="325"/>
      <c r="AQ23" s="325"/>
      <c r="AR23" s="325"/>
      <c r="AS23" s="325"/>
      <c r="AT23" s="325"/>
      <c r="AU23" s="325"/>
      <c r="AV23" s="325"/>
      <c r="AW23" s="325"/>
      <c r="AX23" s="325"/>
      <c r="AY23" s="325"/>
      <c r="AZ23" s="325"/>
      <c r="BA23" s="325"/>
      <c r="BB23" s="325"/>
      <c r="BC23" s="325"/>
      <c r="BD23" s="325"/>
      <c r="BE23" s="68"/>
    </row>
    <row r="25" spans="2:57">
      <c r="B25" s="281" t="s">
        <v>1306</v>
      </c>
    </row>
    <row r="26" spans="2:57">
      <c r="B26" s="281" t="s">
        <v>1307</v>
      </c>
    </row>
    <row r="27" spans="2:57">
      <c r="B27" s="281"/>
    </row>
    <row r="28" spans="2:57">
      <c r="B28" s="281"/>
    </row>
    <row r="29" spans="2:57">
      <c r="B29" s="281"/>
      <c r="M29" s="58" t="s">
        <v>546</v>
      </c>
      <c r="U29" s="58" t="s">
        <v>569</v>
      </c>
    </row>
    <row r="30" spans="2:57" ht="15.75" thickBot="1">
      <c r="B30" s="281"/>
      <c r="C30" s="58" t="s">
        <v>1555</v>
      </c>
      <c r="F30" s="58" t="s">
        <v>374</v>
      </c>
      <c r="M30" s="705" t="s">
        <v>373</v>
      </c>
      <c r="N30" s="705"/>
      <c r="O30" s="705"/>
      <c r="P30" s="705"/>
      <c r="Q30" s="194" t="s">
        <v>374</v>
      </c>
      <c r="R30" s="194"/>
      <c r="S30" s="195"/>
      <c r="T30" s="195"/>
      <c r="U30" s="705" t="s">
        <v>373</v>
      </c>
      <c r="V30" s="705"/>
      <c r="W30" s="705"/>
      <c r="X30" s="705"/>
      <c r="Y30" s="194" t="s">
        <v>374</v>
      </c>
      <c r="Z30" s="194"/>
    </row>
    <row r="31" spans="2:57">
      <c r="B31" s="281"/>
      <c r="C31" s="709" t="s">
        <v>302</v>
      </c>
      <c r="D31" s="710"/>
      <c r="F31" s="706" t="s">
        <v>303</v>
      </c>
      <c r="G31" s="707"/>
      <c r="H31" s="707"/>
      <c r="I31" s="708"/>
      <c r="M31" s="709">
        <v>2017</v>
      </c>
      <c r="N31" s="710"/>
      <c r="O31" s="710"/>
      <c r="P31" s="711"/>
      <c r="Q31" s="191">
        <v>9</v>
      </c>
      <c r="R31" s="192"/>
      <c r="S31" s="196"/>
      <c r="T31" s="95"/>
      <c r="U31" s="709">
        <v>2017</v>
      </c>
      <c r="V31" s="710"/>
      <c r="W31" s="710"/>
      <c r="X31" s="711"/>
      <c r="Y31" s="191">
        <v>9</v>
      </c>
      <c r="Z31" s="193"/>
    </row>
    <row r="32" spans="2:57">
      <c r="B32" s="281"/>
    </row>
    <row r="33" spans="1:74">
      <c r="B33" s="281"/>
      <c r="O33" s="58" t="s">
        <v>1312</v>
      </c>
    </row>
    <row r="34" spans="1:74">
      <c r="B34" s="281"/>
      <c r="C34" s="723" t="s">
        <v>1536</v>
      </c>
      <c r="D34" s="724"/>
      <c r="E34" s="729" t="s">
        <v>1252</v>
      </c>
      <c r="F34" s="730"/>
      <c r="G34" s="729" t="s">
        <v>1240</v>
      </c>
      <c r="H34" s="743" t="s">
        <v>1417</v>
      </c>
      <c r="I34" s="742" t="s">
        <v>0</v>
      </c>
      <c r="J34" s="742"/>
      <c r="K34" s="742"/>
      <c r="L34" s="742"/>
      <c r="M34" s="742"/>
      <c r="N34" s="742"/>
      <c r="O34" s="742"/>
      <c r="P34" s="742"/>
      <c r="Q34" s="727" t="s">
        <v>1552</v>
      </c>
      <c r="R34" s="729" t="s">
        <v>1551</v>
      </c>
      <c r="S34" s="736"/>
      <c r="T34" s="736"/>
      <c r="U34" s="730"/>
      <c r="V34" s="729" t="s">
        <v>1550</v>
      </c>
      <c r="W34" s="730"/>
      <c r="X34" s="738" t="s">
        <v>1239</v>
      </c>
      <c r="Y34" s="739"/>
      <c r="Z34" s="729" t="s">
        <v>1310</v>
      </c>
      <c r="AA34" s="736"/>
      <c r="AB34" s="730"/>
      <c r="AC34" s="723" t="s">
        <v>1249</v>
      </c>
      <c r="AD34" s="724"/>
      <c r="AE34" s="729" t="s">
        <v>1566</v>
      </c>
      <c r="AF34" s="736"/>
      <c r="AG34" s="577"/>
      <c r="AH34" s="572"/>
      <c r="AI34" s="577" t="s">
        <v>1308</v>
      </c>
      <c r="AJ34" s="577"/>
      <c r="AK34" s="577"/>
      <c r="AL34" s="577"/>
      <c r="AM34" s="577"/>
      <c r="AN34" s="577"/>
      <c r="AO34" s="577"/>
      <c r="AP34" s="577"/>
      <c r="AQ34" s="577"/>
      <c r="AR34" s="577"/>
      <c r="AS34" s="577"/>
      <c r="AT34" s="577"/>
      <c r="AU34" s="573"/>
    </row>
    <row r="35" spans="1:74">
      <c r="B35" s="281"/>
      <c r="C35" s="725"/>
      <c r="D35" s="726"/>
      <c r="E35" s="731"/>
      <c r="F35" s="732"/>
      <c r="G35" s="731"/>
      <c r="H35" s="744"/>
      <c r="I35" s="387">
        <v>1</v>
      </c>
      <c r="J35" s="387">
        <v>2</v>
      </c>
      <c r="K35" s="387">
        <v>3</v>
      </c>
      <c r="L35" s="387">
        <v>4</v>
      </c>
      <c r="M35" s="387">
        <v>5</v>
      </c>
      <c r="N35" s="387">
        <v>6</v>
      </c>
      <c r="O35" s="387">
        <v>7</v>
      </c>
      <c r="P35" s="387">
        <v>8</v>
      </c>
      <c r="Q35" s="728"/>
      <c r="R35" s="731"/>
      <c r="S35" s="737"/>
      <c r="T35" s="737"/>
      <c r="U35" s="732"/>
      <c r="V35" s="731"/>
      <c r="W35" s="732"/>
      <c r="X35" s="740"/>
      <c r="Y35" s="741"/>
      <c r="Z35" s="731"/>
      <c r="AA35" s="737"/>
      <c r="AB35" s="732"/>
      <c r="AC35" s="725"/>
      <c r="AD35" s="726"/>
      <c r="AE35" s="731"/>
      <c r="AF35" s="737"/>
      <c r="AG35" s="578"/>
      <c r="AH35" s="574"/>
      <c r="AI35" s="578"/>
      <c r="AJ35" s="578"/>
      <c r="AK35" s="578"/>
      <c r="AL35" s="578"/>
      <c r="AM35" s="578"/>
      <c r="AN35" s="578"/>
      <c r="AO35" s="578"/>
      <c r="AP35" s="578"/>
      <c r="AQ35" s="578"/>
      <c r="AR35" s="578"/>
      <c r="AS35" s="578"/>
      <c r="AT35" s="578"/>
      <c r="AU35" s="575"/>
    </row>
    <row r="36" spans="1:74">
      <c r="B36" s="281"/>
      <c r="C36" s="196"/>
      <c r="D36" s="95"/>
      <c r="E36" s="196"/>
      <c r="F36" s="377"/>
      <c r="G36" s="95"/>
      <c r="H36" s="512"/>
      <c r="I36" s="385"/>
      <c r="J36" s="385"/>
      <c r="K36" s="385"/>
      <c r="L36" s="385"/>
      <c r="M36" s="385"/>
      <c r="N36" s="95"/>
      <c r="O36" s="95"/>
      <c r="P36" s="95"/>
      <c r="Q36" s="512"/>
      <c r="R36" s="196"/>
      <c r="S36" s="95"/>
      <c r="T36" s="95"/>
      <c r="U36" s="377"/>
      <c r="V36" s="95"/>
      <c r="W36" s="95"/>
      <c r="X36" s="196"/>
      <c r="Y36" s="377"/>
      <c r="Z36" s="95"/>
      <c r="AA36" s="95"/>
      <c r="AB36" s="377"/>
      <c r="AC36" s="196"/>
      <c r="AD36" s="377"/>
      <c r="AE36" s="95"/>
      <c r="AF36" s="95"/>
      <c r="AG36" s="95"/>
      <c r="AH36" s="196"/>
      <c r="AI36" s="95"/>
      <c r="AJ36" s="95"/>
      <c r="AK36" s="95"/>
      <c r="AL36" s="95"/>
      <c r="AM36" s="95"/>
      <c r="AN36" s="95"/>
      <c r="AO36" s="95"/>
      <c r="AP36" s="95"/>
      <c r="AQ36" s="95"/>
      <c r="AR36" s="95"/>
      <c r="AS36" s="95"/>
      <c r="AT36" s="95"/>
      <c r="AU36" s="377"/>
    </row>
    <row r="37" spans="1:74">
      <c r="B37" s="281"/>
      <c r="C37" s="196" t="s">
        <v>1427</v>
      </c>
      <c r="D37" s="95"/>
      <c r="E37" s="196" t="s">
        <v>1309</v>
      </c>
      <c r="F37" s="377"/>
      <c r="G37" s="95" t="s">
        <v>1565</v>
      </c>
      <c r="H37" s="576">
        <v>0.38194444444444442</v>
      </c>
      <c r="I37" s="385" t="s">
        <v>1152</v>
      </c>
      <c r="J37" s="385" t="s">
        <v>303</v>
      </c>
      <c r="K37" s="385" t="s">
        <v>1179</v>
      </c>
      <c r="L37" s="385" t="s">
        <v>1248</v>
      </c>
      <c r="M37" s="385"/>
      <c r="N37" s="95"/>
      <c r="O37" s="95"/>
      <c r="P37" s="95"/>
      <c r="Q37" s="512"/>
      <c r="R37" s="196"/>
      <c r="S37" s="95"/>
      <c r="T37" s="95"/>
      <c r="U37" s="377"/>
      <c r="V37" s="95"/>
      <c r="W37" s="95"/>
      <c r="X37" s="196"/>
      <c r="Y37" s="377"/>
      <c r="Z37" s="95"/>
      <c r="AA37" s="95"/>
      <c r="AB37" s="377"/>
      <c r="AC37" s="196"/>
      <c r="AD37" s="377"/>
      <c r="AE37" s="95"/>
      <c r="AF37" s="95"/>
      <c r="AG37" s="95"/>
      <c r="AH37" s="196"/>
      <c r="AI37" s="95"/>
      <c r="AJ37" s="95"/>
      <c r="AK37" s="95"/>
      <c r="AL37" s="95"/>
      <c r="AM37" s="95"/>
      <c r="AN37" s="95"/>
      <c r="AO37" s="95"/>
      <c r="AP37" s="95"/>
      <c r="AQ37" s="95"/>
      <c r="AR37" s="95"/>
      <c r="AS37" s="95"/>
      <c r="AT37" s="95"/>
      <c r="AU37" s="377"/>
      <c r="AX37" s="359" t="s">
        <v>1280</v>
      </c>
      <c r="AY37" s="359"/>
      <c r="AZ37" s="359"/>
      <c r="BA37" s="359"/>
      <c r="BB37" s="359"/>
      <c r="BC37" s="359"/>
      <c r="BD37" s="359"/>
      <c r="BE37" s="359"/>
      <c r="BF37" s="359"/>
      <c r="BG37" s="359"/>
      <c r="BH37" s="359"/>
      <c r="BI37" s="359"/>
    </row>
    <row r="38" spans="1:74">
      <c r="A38" s="58" t="s">
        <v>1554</v>
      </c>
      <c r="B38" s="281"/>
      <c r="C38" s="196"/>
      <c r="D38" s="95"/>
      <c r="E38" s="196"/>
      <c r="F38" s="377"/>
      <c r="G38" s="95"/>
      <c r="H38" s="512"/>
      <c r="I38" s="385">
        <v>10</v>
      </c>
      <c r="J38" s="385">
        <v>15</v>
      </c>
      <c r="K38" s="385">
        <v>3</v>
      </c>
      <c r="L38" s="385">
        <v>3</v>
      </c>
      <c r="M38" s="385"/>
      <c r="N38" s="95"/>
      <c r="O38" s="95"/>
      <c r="P38" s="95"/>
      <c r="Q38" s="512">
        <f>SUM(H38:P38)</f>
        <v>31</v>
      </c>
      <c r="R38" s="196">
        <v>39</v>
      </c>
      <c r="S38" s="95"/>
      <c r="T38" s="95"/>
      <c r="U38" s="377"/>
      <c r="V38" s="571">
        <f>Q38/R38</f>
        <v>0.79487179487179482</v>
      </c>
      <c r="W38" s="571"/>
      <c r="X38" s="196" t="s">
        <v>1241</v>
      </c>
      <c r="Y38" s="377"/>
      <c r="Z38" s="733">
        <v>980000</v>
      </c>
      <c r="AA38" s="734"/>
      <c r="AB38" s="735"/>
      <c r="AC38" s="196"/>
      <c r="AD38" s="377"/>
      <c r="AE38" s="95"/>
      <c r="AF38" s="95"/>
      <c r="AG38" s="95"/>
      <c r="AH38" s="196"/>
      <c r="AI38" s="95"/>
      <c r="AJ38" s="95"/>
      <c r="AK38" s="95"/>
      <c r="AL38" s="95"/>
      <c r="AM38" s="95"/>
      <c r="AN38" s="95"/>
      <c r="AO38" s="95"/>
      <c r="AP38" s="95"/>
      <c r="AQ38" s="95"/>
      <c r="AR38" s="95"/>
      <c r="AS38" s="95"/>
      <c r="AT38" s="95"/>
      <c r="AU38" s="377"/>
      <c r="AX38" s="359" t="s">
        <v>1281</v>
      </c>
      <c r="AY38" s="359"/>
      <c r="AZ38" s="359"/>
      <c r="BA38" s="359"/>
      <c r="BB38" s="359"/>
      <c r="BC38" s="359"/>
      <c r="BD38" s="359"/>
      <c r="BE38" s="359"/>
      <c r="BF38" s="359"/>
      <c r="BG38" s="359"/>
      <c r="BH38" s="359"/>
      <c r="BI38" s="359"/>
      <c r="BK38" s="365"/>
      <c r="BL38" s="366"/>
      <c r="BM38" s="366"/>
      <c r="BN38" s="366"/>
      <c r="BO38" s="366"/>
      <c r="BP38" s="366"/>
      <c r="BQ38" s="366"/>
      <c r="BR38" s="366"/>
      <c r="BS38" s="366"/>
      <c r="BT38" s="366"/>
      <c r="BU38" s="366"/>
      <c r="BV38" s="379" t="s">
        <v>1296</v>
      </c>
    </row>
    <row r="39" spans="1:74">
      <c r="A39" s="58" t="s">
        <v>1553</v>
      </c>
      <c r="B39" s="281"/>
      <c r="C39" s="196"/>
      <c r="D39" s="95"/>
      <c r="E39" s="196"/>
      <c r="F39" s="377"/>
      <c r="G39" s="95"/>
      <c r="H39" s="512"/>
      <c r="I39" s="385">
        <v>1.25</v>
      </c>
      <c r="J39" s="385">
        <v>4.5</v>
      </c>
      <c r="K39" s="385">
        <v>0.2</v>
      </c>
      <c r="L39" s="385">
        <v>0.5</v>
      </c>
      <c r="M39" s="385"/>
      <c r="N39" s="95"/>
      <c r="O39" s="95"/>
      <c r="P39" s="95"/>
      <c r="Q39" s="512">
        <f>SUM(H39:P39)</f>
        <v>6.45</v>
      </c>
      <c r="R39" s="196">
        <v>7</v>
      </c>
      <c r="S39" s="95"/>
      <c r="T39" s="95"/>
      <c r="U39" s="377"/>
      <c r="V39" s="571">
        <f>Q39/R39</f>
        <v>0.92142857142857149</v>
      </c>
      <c r="W39" s="95"/>
      <c r="X39" s="196"/>
      <c r="Y39" s="377"/>
      <c r="Z39" s="95"/>
      <c r="AA39" s="95"/>
      <c r="AB39" s="377"/>
      <c r="AC39" s="196"/>
      <c r="AD39" s="377"/>
      <c r="AE39" s="95"/>
      <c r="AF39" s="95"/>
      <c r="AG39" s="95"/>
      <c r="AH39" s="196"/>
      <c r="AI39" s="95"/>
      <c r="AJ39" s="95"/>
      <c r="AK39" s="95"/>
      <c r="AL39" s="95"/>
      <c r="AM39" s="95"/>
      <c r="AN39" s="95"/>
      <c r="AO39" s="95"/>
      <c r="AP39" s="95"/>
      <c r="AQ39" s="95"/>
      <c r="AR39" s="95"/>
      <c r="AS39" s="95"/>
      <c r="AT39" s="95"/>
      <c r="AU39" s="377"/>
      <c r="AX39" s="58" t="s">
        <v>1282</v>
      </c>
      <c r="BK39" s="367"/>
      <c r="BL39" s="195"/>
      <c r="BM39" s="195"/>
      <c r="BN39" s="371" t="s">
        <v>1284</v>
      </c>
      <c r="BO39" s="371"/>
      <c r="BP39" s="371"/>
      <c r="BQ39" s="371" t="s">
        <v>1242</v>
      </c>
      <c r="BR39" s="371"/>
      <c r="BS39" s="195"/>
      <c r="BT39" s="195"/>
      <c r="BU39" s="195"/>
      <c r="BV39" s="368"/>
    </row>
    <row r="40" spans="1:74">
      <c r="B40" s="281"/>
      <c r="C40" s="196"/>
      <c r="D40" s="95"/>
      <c r="E40" s="196"/>
      <c r="F40" s="377"/>
      <c r="G40" s="95"/>
      <c r="H40" s="512"/>
      <c r="I40" s="386"/>
      <c r="J40" s="385"/>
      <c r="K40" s="385"/>
      <c r="L40" s="385"/>
      <c r="M40" s="385"/>
      <c r="N40" s="95"/>
      <c r="O40" s="95"/>
      <c r="P40" s="95"/>
      <c r="Q40" s="512"/>
      <c r="R40" s="196"/>
      <c r="S40" s="95"/>
      <c r="T40" s="95"/>
      <c r="U40" s="377"/>
      <c r="V40" s="95"/>
      <c r="W40" s="95"/>
      <c r="X40" s="196"/>
      <c r="Y40" s="377"/>
      <c r="Z40" s="95"/>
      <c r="AA40" s="95"/>
      <c r="AB40" s="377"/>
      <c r="AC40" s="196"/>
      <c r="AD40" s="377"/>
      <c r="AE40" s="95"/>
      <c r="AF40" s="95"/>
      <c r="AG40" s="95"/>
      <c r="AH40" s="196"/>
      <c r="AI40" s="95"/>
      <c r="AJ40" s="95"/>
      <c r="AK40" s="95" t="s">
        <v>1567</v>
      </c>
      <c r="AL40" s="95"/>
      <c r="AM40" s="95"/>
      <c r="AN40" s="95"/>
      <c r="AO40" s="95"/>
      <c r="AP40" s="95"/>
      <c r="AQ40" s="95"/>
      <c r="AR40" s="95"/>
      <c r="AS40" s="95"/>
      <c r="AT40" s="95"/>
      <c r="AU40" s="377"/>
      <c r="BK40" s="367"/>
      <c r="BL40" s="195"/>
      <c r="BM40" s="195"/>
      <c r="BN40" s="371" t="s">
        <v>1286</v>
      </c>
      <c r="BO40" s="371"/>
      <c r="BP40" s="371"/>
      <c r="BQ40" s="371" t="s">
        <v>1287</v>
      </c>
      <c r="BR40" s="371"/>
      <c r="BS40" s="195"/>
      <c r="BT40" s="195"/>
      <c r="BU40" s="195"/>
      <c r="BV40" s="368"/>
    </row>
    <row r="41" spans="1:74">
      <c r="B41" s="281"/>
      <c r="C41" s="196"/>
      <c r="D41" s="95"/>
      <c r="E41" s="196"/>
      <c r="F41" s="377"/>
      <c r="G41" s="95"/>
      <c r="H41" s="512"/>
      <c r="I41" s="95"/>
      <c r="J41" s="95"/>
      <c r="K41" s="95"/>
      <c r="L41" s="95"/>
      <c r="M41" s="95"/>
      <c r="N41" s="95"/>
      <c r="O41" s="95"/>
      <c r="P41" s="95"/>
      <c r="Q41" s="512"/>
      <c r="R41" s="196"/>
      <c r="S41" s="95"/>
      <c r="T41" s="95"/>
      <c r="U41" s="377"/>
      <c r="V41" s="95"/>
      <c r="W41" s="95"/>
      <c r="X41" s="196"/>
      <c r="Y41" s="377"/>
      <c r="Z41" s="95"/>
      <c r="AA41" s="95"/>
      <c r="AB41" s="377"/>
      <c r="AC41" s="196"/>
      <c r="AD41" s="377"/>
      <c r="AE41" s="95"/>
      <c r="AF41" s="95"/>
      <c r="AG41" s="95"/>
      <c r="AH41" s="196"/>
      <c r="AI41" s="95"/>
      <c r="AJ41" s="95"/>
      <c r="AK41" s="95"/>
      <c r="AL41" s="95"/>
      <c r="AM41" s="95"/>
      <c r="AN41" s="95"/>
      <c r="AO41" s="95"/>
      <c r="AP41" s="95"/>
      <c r="AQ41" s="95"/>
      <c r="AR41" s="95"/>
      <c r="AS41" s="95"/>
      <c r="AT41" s="95"/>
      <c r="AU41" s="377"/>
      <c r="BK41" s="367"/>
      <c r="BL41" s="195"/>
      <c r="BM41" s="195"/>
      <c r="BN41" s="371" t="s">
        <v>1285</v>
      </c>
      <c r="BO41" s="371"/>
      <c r="BP41" s="372"/>
      <c r="BQ41" s="722">
        <v>0.38541666666666669</v>
      </c>
      <c r="BR41" s="722"/>
      <c r="BS41" s="721">
        <v>43216</v>
      </c>
      <c r="BT41" s="721"/>
      <c r="BU41" s="721"/>
      <c r="BV41" s="368"/>
    </row>
    <row r="42" spans="1:74">
      <c r="B42" s="281"/>
      <c r="C42" s="196"/>
      <c r="D42" s="95"/>
      <c r="E42" s="196"/>
      <c r="F42" s="377"/>
      <c r="G42" s="95"/>
      <c r="H42" s="512"/>
      <c r="I42" s="95"/>
      <c r="J42" s="95"/>
      <c r="K42" s="95"/>
      <c r="L42" s="95"/>
      <c r="M42" s="95"/>
      <c r="N42" s="95"/>
      <c r="O42" s="95"/>
      <c r="P42" s="95"/>
      <c r="Q42" s="512"/>
      <c r="R42" s="196"/>
      <c r="S42" s="95"/>
      <c r="T42" s="95"/>
      <c r="U42" s="377"/>
      <c r="V42" s="95"/>
      <c r="W42" s="95"/>
      <c r="X42" s="196"/>
      <c r="Y42" s="377"/>
      <c r="Z42" s="733"/>
      <c r="AA42" s="734"/>
      <c r="AB42" s="735"/>
      <c r="AC42" s="196"/>
      <c r="AD42" s="377"/>
      <c r="AE42" s="95"/>
      <c r="AF42" s="95"/>
      <c r="AG42" s="95"/>
      <c r="AH42" s="196"/>
      <c r="AI42" s="95"/>
      <c r="AJ42" s="95"/>
      <c r="AK42" s="95"/>
      <c r="AL42" s="95"/>
      <c r="AM42" s="95"/>
      <c r="AN42" s="95"/>
      <c r="AO42" s="95"/>
      <c r="AP42" s="95"/>
      <c r="AQ42" s="95"/>
      <c r="AR42" s="95"/>
      <c r="AS42" s="95"/>
      <c r="AT42" s="95"/>
      <c r="AU42" s="377"/>
      <c r="BK42" s="367"/>
      <c r="BL42" s="195"/>
      <c r="BM42" s="195"/>
      <c r="BN42" s="371" t="s">
        <v>1288</v>
      </c>
      <c r="BO42" s="371"/>
      <c r="BP42" s="371"/>
      <c r="BQ42" s="371" t="s">
        <v>1271</v>
      </c>
      <c r="BR42" s="371"/>
      <c r="BS42" s="195"/>
      <c r="BT42" s="195"/>
      <c r="BU42" s="195"/>
      <c r="BV42" s="368"/>
    </row>
    <row r="43" spans="1:74">
      <c r="B43" s="281"/>
      <c r="C43" s="196"/>
      <c r="D43" s="95"/>
      <c r="E43" s="196"/>
      <c r="F43" s="377"/>
      <c r="G43" s="95"/>
      <c r="H43" s="512"/>
      <c r="I43" s="95"/>
      <c r="J43" s="95"/>
      <c r="K43" s="95"/>
      <c r="L43" s="95"/>
      <c r="M43" s="95"/>
      <c r="N43" s="95"/>
      <c r="O43" s="95"/>
      <c r="P43" s="95"/>
      <c r="Q43" s="512"/>
      <c r="R43" s="196"/>
      <c r="S43" s="95"/>
      <c r="T43" s="95"/>
      <c r="U43" s="377"/>
      <c r="V43" s="95"/>
      <c r="W43" s="95"/>
      <c r="X43" s="196"/>
      <c r="Y43" s="377"/>
      <c r="Z43" s="95"/>
      <c r="AA43" s="95"/>
      <c r="AB43" s="377"/>
      <c r="AC43" s="196"/>
      <c r="AD43" s="377"/>
      <c r="AE43" s="95"/>
      <c r="AF43" s="95"/>
      <c r="AG43" s="95"/>
      <c r="AH43" s="196"/>
      <c r="AI43" s="95"/>
      <c r="AJ43" s="95"/>
      <c r="AK43" s="95"/>
      <c r="AL43" s="95"/>
      <c r="AM43" s="95"/>
      <c r="AN43" s="95"/>
      <c r="AO43" s="95"/>
      <c r="AP43" s="95"/>
      <c r="AQ43" s="95"/>
      <c r="AR43" s="95"/>
      <c r="AS43" s="95"/>
      <c r="AT43" s="95"/>
      <c r="AU43" s="377"/>
      <c r="BK43" s="367"/>
      <c r="BL43" s="195"/>
      <c r="BM43" s="195"/>
      <c r="BN43" s="371" t="s">
        <v>1289</v>
      </c>
      <c r="BO43" s="371"/>
      <c r="BP43" s="371"/>
      <c r="BQ43" s="371" t="s">
        <v>1152</v>
      </c>
      <c r="BR43" s="371" t="s">
        <v>1247</v>
      </c>
      <c r="BS43" s="371" t="s">
        <v>463</v>
      </c>
      <c r="BT43" s="371" t="s">
        <v>303</v>
      </c>
      <c r="BU43" s="371"/>
      <c r="BV43" s="368"/>
    </row>
    <row r="44" spans="1:74">
      <c r="B44" s="281"/>
      <c r="C44" s="196"/>
      <c r="D44" s="95"/>
      <c r="E44" s="196"/>
      <c r="F44" s="377"/>
      <c r="G44" s="95"/>
      <c r="H44" s="512"/>
      <c r="I44" s="95"/>
      <c r="J44" s="95"/>
      <c r="K44" s="95"/>
      <c r="L44" s="95"/>
      <c r="M44" s="95"/>
      <c r="N44" s="95"/>
      <c r="O44" s="95"/>
      <c r="P44" s="95"/>
      <c r="Q44" s="512"/>
      <c r="R44" s="196"/>
      <c r="S44" s="95"/>
      <c r="T44" s="95"/>
      <c r="U44" s="377"/>
      <c r="V44" s="95"/>
      <c r="W44" s="95"/>
      <c r="X44" s="196"/>
      <c r="Y44" s="377"/>
      <c r="Z44" s="95"/>
      <c r="AA44" s="95"/>
      <c r="AB44" s="377"/>
      <c r="AC44" s="196"/>
      <c r="AD44" s="377"/>
      <c r="AE44" s="95"/>
      <c r="AF44" s="95"/>
      <c r="AG44" s="95"/>
      <c r="AH44" s="196"/>
      <c r="AI44" s="95"/>
      <c r="AJ44" s="95"/>
      <c r="AK44" s="95"/>
      <c r="AL44" s="95"/>
      <c r="AM44" s="95"/>
      <c r="AN44" s="95"/>
      <c r="AO44" s="95"/>
      <c r="AP44" s="95"/>
      <c r="AQ44" s="95"/>
      <c r="AR44" s="95"/>
      <c r="AS44" s="95"/>
      <c r="AT44" s="95"/>
      <c r="AU44" s="377"/>
      <c r="BK44" s="367"/>
      <c r="BL44" s="195"/>
      <c r="BM44" s="195"/>
      <c r="BN44" s="371"/>
      <c r="BO44" s="371"/>
      <c r="BP44" s="371"/>
      <c r="BQ44" s="371"/>
      <c r="BR44" s="371"/>
      <c r="BS44" s="371"/>
      <c r="BT44" s="371"/>
      <c r="BU44" s="371"/>
      <c r="BV44" s="368"/>
    </row>
    <row r="45" spans="1:74">
      <c r="B45" s="281"/>
      <c r="C45" s="196"/>
      <c r="D45" s="95"/>
      <c r="E45" s="196"/>
      <c r="F45" s="377"/>
      <c r="G45" s="95"/>
      <c r="H45" s="512"/>
      <c r="I45" s="95"/>
      <c r="J45" s="95"/>
      <c r="K45" s="95"/>
      <c r="L45" s="95"/>
      <c r="M45" s="95"/>
      <c r="N45" s="95"/>
      <c r="O45" s="95"/>
      <c r="P45" s="95"/>
      <c r="Q45" s="512"/>
      <c r="R45" s="196"/>
      <c r="S45" s="95"/>
      <c r="T45" s="95"/>
      <c r="U45" s="377"/>
      <c r="V45" s="95"/>
      <c r="W45" s="95"/>
      <c r="X45" s="196"/>
      <c r="Y45" s="377"/>
      <c r="Z45" s="95"/>
      <c r="AA45" s="95"/>
      <c r="AB45" s="377"/>
      <c r="AC45" s="196"/>
      <c r="AD45" s="377"/>
      <c r="AE45" s="95"/>
      <c r="AF45" s="95"/>
      <c r="AG45" s="95"/>
      <c r="AH45" s="196"/>
      <c r="AI45" s="95"/>
      <c r="AJ45" s="95"/>
      <c r="AK45" s="95"/>
      <c r="AL45" s="95"/>
      <c r="AM45" s="95"/>
      <c r="AN45" s="95"/>
      <c r="AO45" s="95"/>
      <c r="AP45" s="95"/>
      <c r="AQ45" s="95"/>
      <c r="AR45" s="95"/>
      <c r="AS45" s="95"/>
      <c r="AT45" s="95"/>
      <c r="AU45" s="377"/>
      <c r="AX45" s="58" t="s">
        <v>1283</v>
      </c>
      <c r="BK45" s="367"/>
      <c r="BL45" s="195"/>
      <c r="BM45" s="195"/>
      <c r="BN45" s="371" t="s">
        <v>1298</v>
      </c>
      <c r="BO45" s="195"/>
      <c r="BP45" s="340"/>
      <c r="BQ45" s="381">
        <v>0.29166666666666669</v>
      </c>
      <c r="BR45" s="381">
        <v>0.30555555555555552</v>
      </c>
      <c r="BS45" s="381">
        <v>0.3125</v>
      </c>
      <c r="BT45" s="381">
        <v>0.34375</v>
      </c>
      <c r="BU45" s="195"/>
      <c r="BV45" s="368"/>
    </row>
    <row r="46" spans="1:74">
      <c r="B46" s="281"/>
      <c r="C46" s="378"/>
      <c r="D46" s="318"/>
      <c r="E46" s="378"/>
      <c r="F46" s="319"/>
      <c r="G46" s="318"/>
      <c r="H46" s="320"/>
      <c r="I46" s="318"/>
      <c r="J46" s="318"/>
      <c r="K46" s="318"/>
      <c r="L46" s="318"/>
      <c r="M46" s="318"/>
      <c r="N46" s="318"/>
      <c r="O46" s="318"/>
      <c r="P46" s="318"/>
      <c r="Q46" s="320"/>
      <c r="R46" s="378"/>
      <c r="S46" s="318"/>
      <c r="T46" s="318"/>
      <c r="U46" s="319"/>
      <c r="V46" s="318"/>
      <c r="W46" s="318"/>
      <c r="X46" s="378"/>
      <c r="Y46" s="319"/>
      <c r="Z46" s="318"/>
      <c r="AA46" s="318"/>
      <c r="AB46" s="319"/>
      <c r="AC46" s="378"/>
      <c r="AD46" s="319"/>
      <c r="AE46" s="318"/>
      <c r="AF46" s="318"/>
      <c r="AG46" s="318"/>
      <c r="AH46" s="378"/>
      <c r="AI46" s="318"/>
      <c r="AJ46" s="318"/>
      <c r="AK46" s="318"/>
      <c r="AL46" s="318"/>
      <c r="AM46" s="318"/>
      <c r="AN46" s="318"/>
      <c r="AO46" s="318"/>
      <c r="AP46" s="318"/>
      <c r="AQ46" s="318"/>
      <c r="AR46" s="318"/>
      <c r="AS46" s="318"/>
      <c r="AT46" s="318"/>
      <c r="AU46" s="319"/>
      <c r="BK46" s="369"/>
      <c r="BL46" s="194"/>
      <c r="BM46" s="194"/>
      <c r="BN46" s="194"/>
      <c r="BO46" s="194"/>
      <c r="BP46" s="194"/>
      <c r="BQ46" s="194"/>
      <c r="BR46" s="194"/>
      <c r="BS46" s="194"/>
      <c r="BT46" s="194"/>
      <c r="BU46" s="194"/>
      <c r="BV46" s="370"/>
    </row>
    <row r="47" spans="1:74">
      <c r="B47" s="281"/>
      <c r="BK47" s="380" t="s">
        <v>1290</v>
      </c>
      <c r="BL47" s="373" t="s">
        <v>1291</v>
      </c>
      <c r="BM47" s="374" t="s">
        <v>1292</v>
      </c>
      <c r="BN47" s="374"/>
      <c r="BO47" s="374"/>
      <c r="BP47" s="374"/>
      <c r="BQ47" s="374"/>
      <c r="BR47" s="374"/>
      <c r="BS47" s="374"/>
      <c r="BT47" s="374"/>
      <c r="BU47" s="374"/>
      <c r="BV47" s="375"/>
    </row>
    <row r="48" spans="1:74">
      <c r="B48" s="281"/>
      <c r="BK48" s="196"/>
      <c r="BL48" s="376" t="s">
        <v>1247</v>
      </c>
      <c r="BM48" s="95" t="s">
        <v>1293</v>
      </c>
      <c r="BN48" s="95"/>
      <c r="BO48" s="95"/>
      <c r="BP48" s="95"/>
      <c r="BQ48" s="95"/>
      <c r="BR48" s="95"/>
      <c r="BS48" s="95"/>
      <c r="BT48" s="95"/>
      <c r="BU48" s="95"/>
      <c r="BV48" s="377"/>
    </row>
    <row r="49" spans="2:74">
      <c r="B49" s="281"/>
      <c r="BK49" s="196"/>
      <c r="BL49" s="376" t="s">
        <v>463</v>
      </c>
      <c r="BM49" s="95" t="s">
        <v>1294</v>
      </c>
      <c r="BN49" s="95"/>
      <c r="BO49" s="95"/>
      <c r="BP49" s="95"/>
      <c r="BQ49" s="95"/>
      <c r="BR49" s="95"/>
      <c r="BS49" s="95"/>
      <c r="BT49" s="95"/>
      <c r="BU49" s="95"/>
      <c r="BV49" s="377"/>
    </row>
    <row r="50" spans="2:74">
      <c r="B50" s="281"/>
      <c r="BK50" s="196"/>
      <c r="BL50" s="376" t="s">
        <v>303</v>
      </c>
      <c r="BM50" s="95" t="s">
        <v>1295</v>
      </c>
      <c r="BN50" s="95"/>
      <c r="BO50" s="95"/>
      <c r="BP50" s="95"/>
      <c r="BQ50" s="95"/>
      <c r="BR50" s="95"/>
      <c r="BS50" s="95"/>
      <c r="BT50" s="95"/>
      <c r="BU50" s="95"/>
      <c r="BV50" s="377"/>
    </row>
    <row r="51" spans="2:74">
      <c r="B51" s="281"/>
      <c r="C51" s="58">
        <v>1</v>
      </c>
      <c r="D51" s="58" t="s">
        <v>1599</v>
      </c>
      <c r="BK51" s="196"/>
      <c r="BL51" s="95"/>
      <c r="BM51" s="95"/>
      <c r="BN51" s="95"/>
      <c r="BO51" s="95"/>
      <c r="BP51" s="95"/>
      <c r="BQ51" s="95"/>
      <c r="BR51" s="95"/>
      <c r="BS51" s="95"/>
      <c r="BT51" s="95"/>
      <c r="BU51" s="95"/>
      <c r="BV51" s="377"/>
    </row>
    <row r="52" spans="2:74">
      <c r="B52" s="281"/>
      <c r="BK52" s="196"/>
      <c r="BL52" s="95"/>
      <c r="BM52" s="95"/>
      <c r="BN52" s="95"/>
      <c r="BO52" s="95"/>
      <c r="BP52" s="95"/>
      <c r="BQ52" s="95"/>
      <c r="BR52" s="95"/>
      <c r="BS52" s="95"/>
      <c r="BT52" s="95"/>
      <c r="BU52" s="95"/>
      <c r="BV52" s="377"/>
    </row>
    <row r="53" spans="2:74">
      <c r="B53" s="281"/>
      <c r="BK53" s="196"/>
      <c r="BL53" s="95"/>
      <c r="BM53" s="95"/>
      <c r="BN53" s="95"/>
      <c r="BO53" s="95"/>
      <c r="BP53" s="95"/>
      <c r="BQ53" s="95"/>
      <c r="BR53" s="95"/>
      <c r="BS53" s="95"/>
      <c r="BT53" s="95"/>
      <c r="BU53" s="95"/>
      <c r="BV53" s="377"/>
    </row>
    <row r="54" spans="2:74">
      <c r="B54" s="281"/>
      <c r="BK54" s="378"/>
      <c r="BL54" s="318"/>
      <c r="BM54" s="318"/>
      <c r="BN54" s="318"/>
      <c r="BO54" s="318"/>
      <c r="BP54" s="318"/>
      <c r="BQ54" s="318"/>
      <c r="BR54" s="318"/>
      <c r="BS54" s="318"/>
      <c r="BT54" s="318"/>
      <c r="BU54" s="318"/>
      <c r="BV54" s="319"/>
    </row>
    <row r="55" spans="2:74">
      <c r="B55" s="281"/>
    </row>
    <row r="56" spans="2:74">
      <c r="B56" s="281"/>
    </row>
    <row r="57" spans="2:74">
      <c r="B57" s="281"/>
      <c r="BK57" s="365"/>
      <c r="BL57" s="366"/>
      <c r="BM57" s="366"/>
      <c r="BN57" s="366"/>
      <c r="BO57" s="366"/>
      <c r="BP57" s="366"/>
      <c r="BQ57" s="366"/>
      <c r="BR57" s="366"/>
      <c r="BS57" s="366"/>
      <c r="BT57" s="366"/>
      <c r="BU57" s="366"/>
      <c r="BV57" s="379" t="s">
        <v>1300</v>
      </c>
    </row>
    <row r="58" spans="2:74">
      <c r="B58" s="281"/>
      <c r="BK58" s="367"/>
      <c r="BL58" s="195"/>
      <c r="BM58" s="195"/>
      <c r="BN58" s="371" t="s">
        <v>1284</v>
      </c>
      <c r="BO58" s="371"/>
      <c r="BP58" s="371"/>
      <c r="BQ58" s="371" t="s">
        <v>257</v>
      </c>
      <c r="BR58" s="371"/>
      <c r="BS58" s="195"/>
      <c r="BT58" s="195"/>
      <c r="BU58" s="195"/>
      <c r="BV58" s="368"/>
    </row>
    <row r="59" spans="2:74">
      <c r="B59" s="281"/>
      <c r="BK59" s="367"/>
      <c r="BL59" s="195"/>
      <c r="BM59" s="195"/>
      <c r="BN59" s="371" t="s">
        <v>1286</v>
      </c>
      <c r="BO59" s="371"/>
      <c r="BP59" s="371"/>
      <c r="BQ59" s="371" t="s">
        <v>1287</v>
      </c>
      <c r="BR59" s="371"/>
      <c r="BS59" s="195"/>
      <c r="BT59" s="195"/>
      <c r="BU59" s="195"/>
      <c r="BV59" s="368"/>
    </row>
    <row r="60" spans="2:74">
      <c r="B60" s="281"/>
      <c r="BK60" s="367"/>
      <c r="BL60" s="195"/>
      <c r="BM60" s="195"/>
      <c r="BN60" s="371" t="s">
        <v>1285</v>
      </c>
      <c r="BO60" s="371"/>
      <c r="BP60" s="372"/>
      <c r="BQ60" s="722" t="s">
        <v>1299</v>
      </c>
      <c r="BR60" s="722"/>
      <c r="BS60" s="721"/>
      <c r="BT60" s="721"/>
      <c r="BU60" s="721"/>
      <c r="BV60" s="368"/>
    </row>
    <row r="61" spans="2:74">
      <c r="B61" s="281"/>
      <c r="BK61" s="367"/>
      <c r="BL61" s="195"/>
      <c r="BM61" s="195"/>
      <c r="BN61" s="371" t="s">
        <v>1288</v>
      </c>
      <c r="BO61" s="371"/>
      <c r="BP61" s="371"/>
      <c r="BQ61" s="371" t="s">
        <v>257</v>
      </c>
      <c r="BR61" s="371"/>
      <c r="BS61" s="195"/>
      <c r="BT61" s="195"/>
      <c r="BU61" s="195"/>
      <c r="BV61" s="368"/>
    </row>
    <row r="62" spans="2:74">
      <c r="B62" s="281"/>
      <c r="BK62" s="367"/>
      <c r="BL62" s="195"/>
      <c r="BM62" s="195"/>
      <c r="BN62" s="371" t="s">
        <v>1289</v>
      </c>
      <c r="BO62" s="371"/>
      <c r="BP62" s="371"/>
      <c r="BQ62" s="371" t="s">
        <v>257</v>
      </c>
      <c r="BR62" s="371"/>
      <c r="BS62" s="371"/>
      <c r="BT62" s="371"/>
      <c r="BU62" s="371"/>
      <c r="BV62" s="368"/>
    </row>
    <row r="63" spans="2:74">
      <c r="B63" s="281"/>
      <c r="BK63" s="367"/>
      <c r="BL63" s="195"/>
      <c r="BM63" s="195"/>
      <c r="BN63" s="371" t="s">
        <v>1298</v>
      </c>
      <c r="BO63" s="195"/>
      <c r="BP63" s="340"/>
      <c r="BQ63" s="381">
        <v>0.31944444444444448</v>
      </c>
      <c r="BR63" s="381"/>
      <c r="BS63" s="381"/>
      <c r="BT63" s="381"/>
      <c r="BU63" s="195"/>
      <c r="BV63" s="368"/>
    </row>
    <row r="64" spans="2:74">
      <c r="B64" s="281"/>
      <c r="BK64" s="369"/>
      <c r="BL64" s="194"/>
      <c r="BM64" s="194"/>
      <c r="BN64" s="194"/>
      <c r="BO64" s="194"/>
      <c r="BP64" s="194"/>
      <c r="BQ64" s="194"/>
      <c r="BR64" s="194"/>
      <c r="BS64" s="194"/>
      <c r="BT64" s="194"/>
      <c r="BU64" s="194"/>
      <c r="BV64" s="370"/>
    </row>
    <row r="65" spans="2:74">
      <c r="B65" s="281"/>
      <c r="BK65" s="380" t="s">
        <v>1290</v>
      </c>
      <c r="BL65" s="373"/>
      <c r="BM65" s="374"/>
      <c r="BN65" s="374"/>
      <c r="BO65" s="374"/>
      <c r="BP65" s="374"/>
      <c r="BQ65" s="374"/>
      <c r="BR65" s="374"/>
      <c r="BS65" s="374"/>
      <c r="BT65" s="374"/>
      <c r="BU65" s="374"/>
      <c r="BV65" s="375"/>
    </row>
    <row r="66" spans="2:74">
      <c r="BK66" s="196"/>
      <c r="BL66" s="376" t="s">
        <v>257</v>
      </c>
      <c r="BM66" s="95" t="s">
        <v>1297</v>
      </c>
      <c r="BN66" s="95"/>
      <c r="BO66" s="95"/>
      <c r="BP66" s="95"/>
      <c r="BQ66" s="95"/>
      <c r="BR66" s="95"/>
      <c r="BS66" s="95"/>
      <c r="BT66" s="95"/>
      <c r="BU66" s="95"/>
      <c r="BV66" s="377"/>
    </row>
    <row r="67" spans="2:74">
      <c r="BK67" s="196"/>
      <c r="BL67" s="376"/>
      <c r="BM67" s="95"/>
      <c r="BN67" s="95"/>
      <c r="BO67" s="95"/>
      <c r="BP67" s="95"/>
      <c r="BQ67" s="95"/>
      <c r="BR67" s="95"/>
      <c r="BS67" s="95"/>
      <c r="BT67" s="95"/>
      <c r="BU67" s="95"/>
      <c r="BV67" s="377"/>
    </row>
    <row r="68" spans="2:74">
      <c r="BK68" s="196"/>
      <c r="BL68" s="376"/>
      <c r="BM68" s="95"/>
      <c r="BN68" s="95"/>
      <c r="BO68" s="95"/>
      <c r="BP68" s="95"/>
      <c r="BQ68" s="95"/>
      <c r="BR68" s="95"/>
      <c r="BS68" s="95"/>
      <c r="BT68" s="95"/>
      <c r="BU68" s="95"/>
      <c r="BV68" s="377"/>
    </row>
    <row r="69" spans="2:74">
      <c r="BK69" s="196"/>
      <c r="BL69" s="95"/>
      <c r="BM69" s="95"/>
      <c r="BN69" s="95"/>
      <c r="BO69" s="95"/>
      <c r="BP69" s="95"/>
      <c r="BQ69" s="95"/>
      <c r="BR69" s="95"/>
      <c r="BS69" s="95"/>
      <c r="BT69" s="95"/>
      <c r="BU69" s="95"/>
      <c r="BV69" s="377"/>
    </row>
    <row r="70" spans="2:74">
      <c r="BK70" s="196"/>
      <c r="BL70" s="95"/>
      <c r="BM70" s="95"/>
      <c r="BN70" s="95"/>
      <c r="BO70" s="95"/>
      <c r="BP70" s="95"/>
      <c r="BQ70" s="95"/>
      <c r="BR70" s="95"/>
      <c r="BS70" s="95"/>
      <c r="BT70" s="95"/>
      <c r="BU70" s="95"/>
      <c r="BV70" s="377"/>
    </row>
    <row r="71" spans="2:74">
      <c r="BK71" s="196"/>
      <c r="BL71" s="95"/>
      <c r="BM71" s="95"/>
      <c r="BN71" s="95"/>
      <c r="BO71" s="95"/>
      <c r="BP71" s="95"/>
      <c r="BQ71" s="95"/>
      <c r="BR71" s="95"/>
      <c r="BS71" s="95"/>
      <c r="BT71" s="95"/>
      <c r="BU71" s="95"/>
      <c r="BV71" s="377"/>
    </row>
    <row r="72" spans="2:74">
      <c r="BK72" s="378"/>
      <c r="BL72" s="318"/>
      <c r="BM72" s="318"/>
      <c r="BN72" s="318"/>
      <c r="BO72" s="318"/>
      <c r="BP72" s="318"/>
      <c r="BQ72" s="318"/>
      <c r="BR72" s="318"/>
      <c r="BS72" s="318"/>
      <c r="BT72" s="318"/>
      <c r="BU72" s="318"/>
      <c r="BV72" s="319"/>
    </row>
  </sheetData>
  <mergeCells count="42">
    <mergeCell ref="AM10:AN10"/>
    <mergeCell ref="AB13:BD13"/>
    <mergeCell ref="AB14:BD14"/>
    <mergeCell ref="Z42:AB42"/>
    <mergeCell ref="Z34:AB35"/>
    <mergeCell ref="C31:D31"/>
    <mergeCell ref="G34:G35"/>
    <mergeCell ref="AE34:AF35"/>
    <mergeCell ref="C13:T13"/>
    <mergeCell ref="C14:T14"/>
    <mergeCell ref="AB15:BD15"/>
    <mergeCell ref="AB16:BD16"/>
    <mergeCell ref="AB17:BD17"/>
    <mergeCell ref="C15:T15"/>
    <mergeCell ref="C16:T16"/>
    <mergeCell ref="C17:T17"/>
    <mergeCell ref="M30:P30"/>
    <mergeCell ref="U30:X30"/>
    <mergeCell ref="F31:I31"/>
    <mergeCell ref="M31:P31"/>
    <mergeCell ref="U31:X31"/>
    <mergeCell ref="C23:Q23"/>
    <mergeCell ref="AB18:BD18"/>
    <mergeCell ref="AB19:BD19"/>
    <mergeCell ref="AB20:BD20"/>
    <mergeCell ref="AB21:BD21"/>
    <mergeCell ref="AB22:BD22"/>
    <mergeCell ref="C18:T18"/>
    <mergeCell ref="BS60:BU60"/>
    <mergeCell ref="BQ41:BR41"/>
    <mergeCell ref="BS41:BU41"/>
    <mergeCell ref="BQ60:BR60"/>
    <mergeCell ref="C34:D35"/>
    <mergeCell ref="Q34:Q35"/>
    <mergeCell ref="V34:W35"/>
    <mergeCell ref="Z38:AB38"/>
    <mergeCell ref="AC34:AD35"/>
    <mergeCell ref="E34:F35"/>
    <mergeCell ref="R34:U35"/>
    <mergeCell ref="X34:Y35"/>
    <mergeCell ref="I34:P34"/>
    <mergeCell ref="H34:H35"/>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G69"/>
  <sheetViews>
    <sheetView showZeros="0" topLeftCell="A7" zoomScale="55" zoomScaleNormal="55" workbookViewId="0">
      <selection activeCell="U28" sqref="U28"/>
    </sheetView>
  </sheetViews>
  <sheetFormatPr defaultRowHeight="15"/>
  <cols>
    <col min="1" max="1" width="3.5703125" style="58" customWidth="1"/>
    <col min="2" max="2" width="3.42578125" style="58" customWidth="1"/>
    <col min="3" max="3" width="6.85546875" style="58" bestFit="1" customWidth="1"/>
    <col min="4" max="4" width="12.140625" style="58" bestFit="1" customWidth="1"/>
    <col min="5" max="24" width="7.42578125" style="58" customWidth="1"/>
    <col min="25" max="36" width="11.140625" style="58" customWidth="1"/>
    <col min="37" max="42" width="3.42578125" style="58" customWidth="1"/>
    <col min="43" max="43" width="0.7109375" style="58" customWidth="1"/>
    <col min="44" max="50" width="9.140625" style="58"/>
    <col min="51" max="51" width="1.5703125" style="58" customWidth="1"/>
    <col min="52" max="61" width="9.140625" style="58"/>
    <col min="62" max="62" width="4" style="58" customWidth="1"/>
    <col min="63" max="16384" width="9.140625" style="58"/>
  </cols>
  <sheetData>
    <row r="1" spans="2:38" ht="8.25" customHeight="1"/>
    <row r="8" spans="2:38" ht="8.25" customHeight="1"/>
    <row r="11" spans="2:38" ht="7.5" customHeight="1"/>
    <row r="13" spans="2:38" s="62" customFormat="1" ht="18" customHeight="1">
      <c r="B13" s="59"/>
      <c r="C13" s="701" t="s">
        <v>290</v>
      </c>
      <c r="D13" s="701"/>
      <c r="E13" s="701"/>
      <c r="F13" s="701"/>
      <c r="G13" s="701"/>
      <c r="H13" s="701"/>
      <c r="I13" s="701"/>
      <c r="J13" s="701"/>
      <c r="K13" s="701"/>
      <c r="L13" s="701"/>
      <c r="M13" s="701"/>
      <c r="N13" s="292"/>
      <c r="O13" s="292"/>
      <c r="P13" s="349"/>
      <c r="Q13" s="60"/>
      <c r="R13" s="60"/>
      <c r="S13" s="748" t="s">
        <v>1181</v>
      </c>
      <c r="T13" s="748"/>
      <c r="U13" s="748"/>
      <c r="V13" s="748"/>
      <c r="W13" s="748"/>
      <c r="X13" s="748"/>
      <c r="Y13" s="748"/>
      <c r="Z13" s="748"/>
      <c r="AA13" s="748"/>
      <c r="AB13" s="748"/>
      <c r="AC13" s="748"/>
      <c r="AD13" s="748"/>
      <c r="AE13" s="748"/>
      <c r="AF13" s="748"/>
      <c r="AG13" s="748"/>
      <c r="AH13" s="748"/>
      <c r="AI13" s="748"/>
      <c r="AJ13" s="748"/>
      <c r="AK13" s="748"/>
      <c r="AL13" s="61"/>
    </row>
    <row r="14" spans="2:38" s="62" customFormat="1" ht="18" customHeight="1">
      <c r="B14" s="63"/>
      <c r="C14" s="703" t="s">
        <v>291</v>
      </c>
      <c r="D14" s="703"/>
      <c r="E14" s="703"/>
      <c r="F14" s="703"/>
      <c r="G14" s="703"/>
      <c r="H14" s="703"/>
      <c r="I14" s="703"/>
      <c r="J14" s="703"/>
      <c r="K14" s="703"/>
      <c r="L14" s="703"/>
      <c r="M14" s="703"/>
      <c r="N14" s="255"/>
      <c r="O14" s="255"/>
      <c r="P14" s="332"/>
      <c r="Q14" s="64"/>
      <c r="R14" s="64"/>
      <c r="S14" s="745" t="s">
        <v>604</v>
      </c>
      <c r="T14" s="745"/>
      <c r="U14" s="745"/>
      <c r="V14" s="745"/>
      <c r="W14" s="745"/>
      <c r="X14" s="745"/>
      <c r="Y14" s="745"/>
      <c r="Z14" s="745"/>
      <c r="AA14" s="745"/>
      <c r="AB14" s="745"/>
      <c r="AC14" s="745"/>
      <c r="AD14" s="745"/>
      <c r="AE14" s="745"/>
      <c r="AF14" s="745"/>
      <c r="AG14" s="745"/>
      <c r="AH14" s="745"/>
      <c r="AI14" s="745"/>
      <c r="AJ14" s="745"/>
      <c r="AK14" s="745"/>
      <c r="AL14" s="65"/>
    </row>
    <row r="15" spans="2:38" s="62" customFormat="1" ht="18" customHeight="1">
      <c r="B15" s="63"/>
      <c r="C15" s="703" t="s">
        <v>261</v>
      </c>
      <c r="D15" s="703"/>
      <c r="E15" s="703"/>
      <c r="F15" s="703"/>
      <c r="G15" s="703"/>
      <c r="H15" s="703"/>
      <c r="I15" s="703"/>
      <c r="J15" s="703"/>
      <c r="K15" s="703"/>
      <c r="L15" s="703"/>
      <c r="M15" s="703"/>
      <c r="N15" s="255"/>
      <c r="O15" s="255"/>
      <c r="P15" s="332"/>
      <c r="Q15" s="64"/>
      <c r="R15" s="64"/>
      <c r="S15" s="745" t="s">
        <v>1227</v>
      </c>
      <c r="T15" s="745"/>
      <c r="U15" s="745"/>
      <c r="V15" s="745"/>
      <c r="W15" s="745"/>
      <c r="X15" s="745"/>
      <c r="Y15" s="745"/>
      <c r="Z15" s="745"/>
      <c r="AA15" s="745"/>
      <c r="AB15" s="745"/>
      <c r="AC15" s="745"/>
      <c r="AD15" s="745"/>
      <c r="AE15" s="745"/>
      <c r="AF15" s="745"/>
      <c r="AG15" s="745"/>
      <c r="AH15" s="745"/>
      <c r="AI15" s="745"/>
      <c r="AJ15" s="745"/>
      <c r="AK15" s="745"/>
      <c r="AL15" s="65"/>
    </row>
    <row r="16" spans="2:38" s="62" customFormat="1" ht="18" customHeight="1">
      <c r="B16" s="63"/>
      <c r="C16" s="703" t="s">
        <v>292</v>
      </c>
      <c r="D16" s="703"/>
      <c r="E16" s="703"/>
      <c r="F16" s="703"/>
      <c r="G16" s="703"/>
      <c r="H16" s="703"/>
      <c r="I16" s="703"/>
      <c r="J16" s="703"/>
      <c r="K16" s="703"/>
      <c r="L16" s="703"/>
      <c r="M16" s="703"/>
      <c r="N16" s="255"/>
      <c r="O16" s="255"/>
      <c r="P16" s="332"/>
      <c r="Q16" s="64"/>
      <c r="R16" s="64"/>
      <c r="S16" s="745" t="s">
        <v>1244</v>
      </c>
      <c r="T16" s="745"/>
      <c r="U16" s="745"/>
      <c r="V16" s="745"/>
      <c r="W16" s="745"/>
      <c r="X16" s="745"/>
      <c r="Y16" s="745"/>
      <c r="Z16" s="745"/>
      <c r="AA16" s="745"/>
      <c r="AB16" s="745"/>
      <c r="AC16" s="745"/>
      <c r="AD16" s="745"/>
      <c r="AE16" s="745"/>
      <c r="AF16" s="745"/>
      <c r="AG16" s="745"/>
      <c r="AH16" s="745"/>
      <c r="AI16" s="745"/>
      <c r="AJ16" s="745"/>
      <c r="AK16" s="745"/>
      <c r="AL16" s="65"/>
    </row>
    <row r="17" spans="2:38" s="62" customFormat="1" ht="18" customHeight="1">
      <c r="B17" s="63"/>
      <c r="C17" s="703" t="s">
        <v>595</v>
      </c>
      <c r="D17" s="703"/>
      <c r="E17" s="703"/>
      <c r="F17" s="703"/>
      <c r="G17" s="703"/>
      <c r="H17" s="703"/>
      <c r="I17" s="703"/>
      <c r="J17" s="703"/>
      <c r="K17" s="703"/>
      <c r="L17" s="703"/>
      <c r="M17" s="703"/>
      <c r="N17" s="255"/>
      <c r="O17" s="255"/>
      <c r="P17" s="332"/>
      <c r="Q17" s="64"/>
      <c r="R17" s="64"/>
      <c r="S17" s="745"/>
      <c r="T17" s="745"/>
      <c r="U17" s="745"/>
      <c r="V17" s="745"/>
      <c r="W17" s="745"/>
      <c r="X17" s="745"/>
      <c r="Y17" s="745"/>
      <c r="Z17" s="745"/>
      <c r="AA17" s="745"/>
      <c r="AB17" s="745"/>
      <c r="AC17" s="745"/>
      <c r="AD17" s="745"/>
      <c r="AE17" s="745"/>
      <c r="AF17" s="745"/>
      <c r="AG17" s="745"/>
      <c r="AH17" s="745"/>
      <c r="AI17" s="745"/>
      <c r="AJ17" s="745"/>
      <c r="AK17" s="745"/>
      <c r="AL17" s="65"/>
    </row>
    <row r="18" spans="2:38" s="62" customFormat="1" ht="18" customHeight="1">
      <c r="B18" s="63"/>
      <c r="C18" s="703" t="s">
        <v>259</v>
      </c>
      <c r="D18" s="703"/>
      <c r="E18" s="703"/>
      <c r="F18" s="703"/>
      <c r="G18" s="703"/>
      <c r="H18" s="703"/>
      <c r="I18" s="703"/>
      <c r="J18" s="703"/>
      <c r="K18" s="703"/>
      <c r="L18" s="703"/>
      <c r="M18" s="703"/>
      <c r="N18" s="255"/>
      <c r="O18" s="255"/>
      <c r="P18" s="332"/>
      <c r="Q18" s="64"/>
      <c r="R18" s="64"/>
      <c r="S18" s="745"/>
      <c r="T18" s="745"/>
      <c r="U18" s="745"/>
      <c r="V18" s="745"/>
      <c r="W18" s="745"/>
      <c r="X18" s="745"/>
      <c r="Y18" s="745"/>
      <c r="Z18" s="745"/>
      <c r="AA18" s="745"/>
      <c r="AB18" s="745"/>
      <c r="AC18" s="745"/>
      <c r="AD18" s="745"/>
      <c r="AE18" s="745"/>
      <c r="AF18" s="745"/>
      <c r="AG18" s="745"/>
      <c r="AH18" s="745"/>
      <c r="AI18" s="745"/>
      <c r="AJ18" s="745"/>
      <c r="AK18" s="745"/>
      <c r="AL18" s="65"/>
    </row>
    <row r="19" spans="2:38" s="62" customFormat="1" ht="18" customHeight="1">
      <c r="B19" s="63"/>
      <c r="C19" s="749"/>
      <c r="D19" s="749"/>
      <c r="E19" s="749"/>
      <c r="F19" s="749"/>
      <c r="G19" s="749"/>
      <c r="H19" s="749"/>
      <c r="I19" s="749"/>
      <c r="J19" s="749"/>
      <c r="K19" s="749"/>
      <c r="L19" s="749"/>
      <c r="M19" s="749"/>
      <c r="N19" s="220"/>
      <c r="O19" s="64"/>
      <c r="P19" s="65"/>
      <c r="Q19" s="64"/>
      <c r="R19" s="64"/>
      <c r="S19" s="745"/>
      <c r="T19" s="745"/>
      <c r="U19" s="745"/>
      <c r="V19" s="745"/>
      <c r="W19" s="745"/>
      <c r="X19" s="745"/>
      <c r="Y19" s="745"/>
      <c r="Z19" s="745"/>
      <c r="AA19" s="745"/>
      <c r="AB19" s="745"/>
      <c r="AC19" s="745"/>
      <c r="AD19" s="745"/>
      <c r="AE19" s="745"/>
      <c r="AF19" s="745"/>
      <c r="AG19" s="745"/>
      <c r="AH19" s="745"/>
      <c r="AI19" s="745"/>
      <c r="AJ19" s="745"/>
      <c r="AK19" s="745"/>
      <c r="AL19" s="65"/>
    </row>
    <row r="20" spans="2:38" s="62" customFormat="1" ht="18" customHeight="1">
      <c r="B20" s="63"/>
      <c r="C20" s="220"/>
      <c r="D20" s="220"/>
      <c r="E20" s="220"/>
      <c r="F20" s="220"/>
      <c r="G20" s="220"/>
      <c r="H20" s="220"/>
      <c r="I20" s="220"/>
      <c r="J20" s="220"/>
      <c r="K20" s="220"/>
      <c r="L20" s="220"/>
      <c r="M20" s="220"/>
      <c r="N20" s="220"/>
      <c r="O20" s="64"/>
      <c r="P20" s="65"/>
      <c r="Q20" s="64"/>
      <c r="R20" s="64"/>
      <c r="S20" s="745"/>
      <c r="T20" s="745"/>
      <c r="U20" s="745"/>
      <c r="V20" s="745"/>
      <c r="W20" s="745"/>
      <c r="X20" s="745"/>
      <c r="Y20" s="745"/>
      <c r="Z20" s="745"/>
      <c r="AA20" s="745"/>
      <c r="AB20" s="745"/>
      <c r="AC20" s="745"/>
      <c r="AD20" s="745"/>
      <c r="AE20" s="745"/>
      <c r="AF20" s="745"/>
      <c r="AG20" s="745"/>
      <c r="AH20" s="745"/>
      <c r="AI20" s="745"/>
      <c r="AJ20" s="745"/>
      <c r="AK20" s="745"/>
      <c r="AL20" s="65"/>
    </row>
    <row r="21" spans="2:38" s="62" customFormat="1" ht="18" customHeight="1">
      <c r="B21" s="63"/>
      <c r="C21" s="220"/>
      <c r="D21" s="220"/>
      <c r="E21" s="220"/>
      <c r="F21" s="220"/>
      <c r="G21" s="220"/>
      <c r="H21" s="220"/>
      <c r="I21" s="220"/>
      <c r="J21" s="220"/>
      <c r="K21" s="220"/>
      <c r="L21" s="220"/>
      <c r="M21" s="220"/>
      <c r="N21" s="220"/>
      <c r="O21" s="64"/>
      <c r="P21" s="65"/>
      <c r="Q21" s="64"/>
      <c r="R21" s="64"/>
      <c r="S21" s="745"/>
      <c r="T21" s="745"/>
      <c r="U21" s="745"/>
      <c r="V21" s="745"/>
      <c r="W21" s="745"/>
      <c r="X21" s="745"/>
      <c r="Y21" s="745"/>
      <c r="Z21" s="745"/>
      <c r="AA21" s="745"/>
      <c r="AB21" s="745"/>
      <c r="AC21" s="745"/>
      <c r="AD21" s="745"/>
      <c r="AE21" s="745"/>
      <c r="AF21" s="745"/>
      <c r="AG21" s="745"/>
      <c r="AH21" s="745"/>
      <c r="AI21" s="745"/>
      <c r="AJ21" s="745"/>
      <c r="AK21" s="745"/>
      <c r="AL21" s="65"/>
    </row>
    <row r="22" spans="2:38" s="62" customFormat="1" ht="18" customHeight="1">
      <c r="B22" s="63"/>
      <c r="C22" s="220"/>
      <c r="D22" s="220"/>
      <c r="E22" s="220"/>
      <c r="F22" s="220"/>
      <c r="G22" s="220"/>
      <c r="H22" s="220"/>
      <c r="I22" s="220"/>
      <c r="J22" s="220"/>
      <c r="K22" s="220"/>
      <c r="L22" s="220"/>
      <c r="M22" s="220"/>
      <c r="N22" s="220"/>
      <c r="O22" s="64"/>
      <c r="P22" s="65"/>
      <c r="Q22" s="64"/>
      <c r="R22" s="64"/>
      <c r="S22" s="745"/>
      <c r="T22" s="745"/>
      <c r="U22" s="745"/>
      <c r="V22" s="745"/>
      <c r="W22" s="745"/>
      <c r="X22" s="745"/>
      <c r="Y22" s="745"/>
      <c r="Z22" s="745"/>
      <c r="AA22" s="745"/>
      <c r="AB22" s="745"/>
      <c r="AC22" s="745"/>
      <c r="AD22" s="745"/>
      <c r="AE22" s="745"/>
      <c r="AF22" s="745"/>
      <c r="AG22" s="745"/>
      <c r="AH22" s="745"/>
      <c r="AI22" s="745"/>
      <c r="AJ22" s="745"/>
      <c r="AK22" s="745"/>
      <c r="AL22" s="65"/>
    </row>
    <row r="23" spans="2:38" s="62" customFormat="1" ht="6" customHeight="1">
      <c r="B23" s="66"/>
      <c r="C23" s="350"/>
      <c r="D23" s="350"/>
      <c r="E23" s="350"/>
      <c r="F23" s="350"/>
      <c r="G23" s="350"/>
      <c r="H23" s="350"/>
      <c r="I23" s="350"/>
      <c r="J23" s="350"/>
      <c r="K23" s="350"/>
      <c r="L23" s="350"/>
      <c r="M23" s="350"/>
      <c r="N23" s="211"/>
      <c r="O23" s="67"/>
      <c r="P23" s="68"/>
      <c r="Q23" s="67"/>
      <c r="R23" s="67"/>
      <c r="S23" s="325"/>
      <c r="T23" s="325"/>
      <c r="U23" s="325"/>
      <c r="V23" s="325"/>
      <c r="W23" s="325"/>
      <c r="X23" s="325"/>
      <c r="Y23" s="325"/>
      <c r="Z23" s="325"/>
      <c r="AA23" s="325"/>
      <c r="AB23" s="325"/>
      <c r="AC23" s="325"/>
      <c r="AD23" s="325"/>
      <c r="AE23" s="325"/>
      <c r="AF23" s="325"/>
      <c r="AG23" s="325"/>
      <c r="AH23" s="325"/>
      <c r="AI23" s="325"/>
      <c r="AJ23" s="325"/>
      <c r="AK23" s="325"/>
      <c r="AL23" s="68"/>
    </row>
    <row r="25" spans="2:38">
      <c r="B25" s="281" t="s">
        <v>1275</v>
      </c>
    </row>
    <row r="26" spans="2:38">
      <c r="B26" s="58" t="s">
        <v>1276</v>
      </c>
    </row>
    <row r="27" spans="2:38">
      <c r="B27" s="58" t="s">
        <v>1277</v>
      </c>
    </row>
    <row r="29" spans="2:38">
      <c r="I29" s="712"/>
      <c r="J29" s="712"/>
      <c r="K29" s="712"/>
      <c r="L29" s="712"/>
      <c r="M29" s="195"/>
      <c r="N29" s="195"/>
      <c r="O29" s="195"/>
      <c r="P29" s="195"/>
      <c r="Q29" s="712"/>
      <c r="R29" s="712"/>
      <c r="S29" s="712"/>
      <c r="T29" s="712"/>
      <c r="U29" s="195"/>
      <c r="V29" s="195"/>
    </row>
    <row r="30" spans="2:38">
      <c r="I30" s="712"/>
      <c r="J30" s="712"/>
      <c r="K30" s="712"/>
      <c r="L30" s="712"/>
      <c r="M30" s="195"/>
      <c r="N30" s="195"/>
      <c r="O30" s="195"/>
      <c r="P30" s="195"/>
      <c r="Q30" s="712"/>
      <c r="R30" s="712"/>
      <c r="S30" s="712"/>
      <c r="T30" s="712"/>
      <c r="U30" s="195"/>
      <c r="V30" s="195"/>
    </row>
    <row r="31" spans="2:38">
      <c r="X31" s="275"/>
      <c r="Y31" s="58" t="s">
        <v>1274</v>
      </c>
    </row>
    <row r="32" spans="2:38">
      <c r="X32" s="136"/>
      <c r="Y32" s="58" t="s">
        <v>1273</v>
      </c>
      <c r="AF32" s="58" t="s">
        <v>1279</v>
      </c>
    </row>
    <row r="34" spans="2:59">
      <c r="B34" s="341" t="s">
        <v>1245</v>
      </c>
      <c r="C34" s="353" t="s">
        <v>1259</v>
      </c>
      <c r="D34" s="341" t="s">
        <v>1246</v>
      </c>
      <c r="E34" s="341" t="s">
        <v>1110</v>
      </c>
      <c r="F34" s="750" t="s">
        <v>0</v>
      </c>
      <c r="G34" s="751"/>
      <c r="H34" s="751"/>
      <c r="I34" s="751"/>
      <c r="J34" s="751"/>
      <c r="K34" s="751"/>
      <c r="L34" s="751"/>
      <c r="M34" s="751"/>
      <c r="N34" s="751"/>
      <c r="O34" s="751"/>
      <c r="P34" s="751"/>
      <c r="Q34" s="751"/>
      <c r="R34" s="751"/>
      <c r="S34" s="752"/>
      <c r="T34" s="341"/>
      <c r="U34" s="341"/>
      <c r="V34" s="341"/>
      <c r="W34" s="341"/>
      <c r="X34" s="341"/>
      <c r="Y34" s="341"/>
      <c r="Z34" s="341" t="s">
        <v>1252</v>
      </c>
      <c r="AA34" s="341" t="s">
        <v>1260</v>
      </c>
      <c r="AB34" s="341" t="s">
        <v>1239</v>
      </c>
      <c r="AC34" s="341" t="s">
        <v>1251</v>
      </c>
      <c r="AD34" s="341" t="s">
        <v>1250</v>
      </c>
      <c r="AE34" s="341" t="s">
        <v>1249</v>
      </c>
      <c r="AF34" s="341" t="s">
        <v>1278</v>
      </c>
      <c r="AG34" s="341" t="s">
        <v>1257</v>
      </c>
      <c r="AI34" s="359" t="s">
        <v>1280</v>
      </c>
      <c r="AJ34" s="359"/>
      <c r="AK34" s="359"/>
      <c r="AL34" s="359"/>
      <c r="AM34" s="359"/>
      <c r="AN34" s="359"/>
      <c r="AO34" s="359"/>
      <c r="AP34" s="359"/>
      <c r="AQ34" s="359"/>
      <c r="AR34" s="359"/>
      <c r="AS34" s="359"/>
      <c r="AT34" s="359"/>
    </row>
    <row r="35" spans="2:59">
      <c r="B35" s="342"/>
      <c r="C35" s="342"/>
      <c r="D35" s="342"/>
      <c r="E35" s="342"/>
      <c r="F35" s="342">
        <v>1</v>
      </c>
      <c r="G35" s="342">
        <f>+F35+1</f>
        <v>2</v>
      </c>
      <c r="H35" s="342">
        <f t="shared" ref="H35:X35" si="0">+G35+1</f>
        <v>3</v>
      </c>
      <c r="I35" s="342">
        <f t="shared" si="0"/>
        <v>4</v>
      </c>
      <c r="J35" s="342">
        <f t="shared" si="0"/>
        <v>5</v>
      </c>
      <c r="K35" s="342">
        <f t="shared" si="0"/>
        <v>6</v>
      </c>
      <c r="L35" s="342">
        <f t="shared" si="0"/>
        <v>7</v>
      </c>
      <c r="M35" s="342">
        <f t="shared" si="0"/>
        <v>8</v>
      </c>
      <c r="N35" s="342">
        <f t="shared" si="0"/>
        <v>9</v>
      </c>
      <c r="O35" s="342">
        <f t="shared" si="0"/>
        <v>10</v>
      </c>
      <c r="P35" s="342">
        <f t="shared" si="0"/>
        <v>11</v>
      </c>
      <c r="Q35" s="342">
        <f t="shared" si="0"/>
        <v>12</v>
      </c>
      <c r="R35" s="342">
        <f t="shared" si="0"/>
        <v>13</v>
      </c>
      <c r="S35" s="342">
        <f t="shared" si="0"/>
        <v>14</v>
      </c>
      <c r="T35" s="342">
        <f t="shared" si="0"/>
        <v>15</v>
      </c>
      <c r="U35" s="342">
        <f t="shared" si="0"/>
        <v>16</v>
      </c>
      <c r="V35" s="342">
        <f t="shared" si="0"/>
        <v>17</v>
      </c>
      <c r="W35" s="342">
        <f t="shared" si="0"/>
        <v>18</v>
      </c>
      <c r="X35" s="342">
        <f t="shared" si="0"/>
        <v>19</v>
      </c>
      <c r="Y35" s="342" t="s">
        <v>386</v>
      </c>
      <c r="Z35" s="342"/>
      <c r="AA35" s="342"/>
      <c r="AB35" s="342"/>
      <c r="AC35" s="342"/>
      <c r="AD35" s="342"/>
      <c r="AE35" s="342"/>
      <c r="AF35" s="342"/>
      <c r="AG35" s="342"/>
      <c r="AI35" s="359" t="s">
        <v>1281</v>
      </c>
      <c r="AJ35" s="359"/>
      <c r="AK35" s="359"/>
      <c r="AL35" s="359"/>
      <c r="AM35" s="359"/>
      <c r="AN35" s="359"/>
      <c r="AO35" s="359"/>
      <c r="AP35" s="359"/>
      <c r="AQ35" s="359"/>
      <c r="AR35" s="359"/>
      <c r="AS35" s="359"/>
      <c r="AT35" s="359"/>
      <c r="AV35" s="365"/>
      <c r="AW35" s="366"/>
      <c r="AX35" s="366"/>
      <c r="AY35" s="366"/>
      <c r="AZ35" s="366"/>
      <c r="BA35" s="366"/>
      <c r="BB35" s="366"/>
      <c r="BC35" s="366"/>
      <c r="BD35" s="366"/>
      <c r="BE35" s="366"/>
      <c r="BF35" s="366"/>
      <c r="BG35" s="379" t="s">
        <v>1296</v>
      </c>
    </row>
    <row r="36" spans="2:59">
      <c r="B36" s="343">
        <v>123</v>
      </c>
      <c r="C36" s="358">
        <v>43192</v>
      </c>
      <c r="D36" s="357">
        <v>0.38541666666666669</v>
      </c>
      <c r="E36" s="343" t="s">
        <v>0</v>
      </c>
      <c r="F36" s="356" t="s">
        <v>303</v>
      </c>
      <c r="G36" s="356" t="s">
        <v>1152</v>
      </c>
      <c r="H36" s="356" t="s">
        <v>1247</v>
      </c>
      <c r="I36" s="356" t="s">
        <v>1248</v>
      </c>
      <c r="J36" s="356" t="s">
        <v>1179</v>
      </c>
      <c r="K36" s="343"/>
      <c r="L36" s="343"/>
      <c r="M36" s="343"/>
      <c r="N36" s="343"/>
      <c r="O36" s="343"/>
      <c r="P36" s="343"/>
      <c r="Q36" s="343"/>
      <c r="R36" s="343"/>
      <c r="S36" s="343"/>
      <c r="T36" s="343"/>
      <c r="U36" s="343"/>
      <c r="V36" s="343"/>
      <c r="W36" s="343"/>
      <c r="X36" s="343"/>
      <c r="Y36" s="343"/>
      <c r="Z36" s="343" t="s">
        <v>1271</v>
      </c>
      <c r="AA36" s="343" t="s">
        <v>1242</v>
      </c>
      <c r="AB36" s="356">
        <v>7</v>
      </c>
      <c r="AC36" s="345">
        <v>899000</v>
      </c>
      <c r="AD36" s="346">
        <v>65000</v>
      </c>
      <c r="AE36" s="347">
        <v>105000</v>
      </c>
      <c r="AF36" s="347" t="s">
        <v>592</v>
      </c>
      <c r="AG36" s="352" t="s">
        <v>1258</v>
      </c>
      <c r="AI36" s="58" t="s">
        <v>1282</v>
      </c>
      <c r="AV36" s="367"/>
      <c r="AW36" s="195"/>
      <c r="AX36" s="195"/>
      <c r="AY36" s="371" t="s">
        <v>1284</v>
      </c>
      <c r="AZ36" s="371"/>
      <c r="BA36" s="371"/>
      <c r="BB36" s="371" t="s">
        <v>1242</v>
      </c>
      <c r="BC36" s="371"/>
      <c r="BD36" s="195"/>
      <c r="BE36" s="195"/>
      <c r="BF36" s="195"/>
      <c r="BG36" s="368"/>
    </row>
    <row r="37" spans="2:59">
      <c r="B37" s="343"/>
      <c r="C37" s="348"/>
      <c r="D37" s="344"/>
      <c r="E37" s="343" t="s">
        <v>1160</v>
      </c>
      <c r="F37" s="355" t="s">
        <v>1253</v>
      </c>
      <c r="G37" s="355" t="s">
        <v>1254</v>
      </c>
      <c r="H37" s="355" t="s">
        <v>1255</v>
      </c>
      <c r="I37" s="355" t="s">
        <v>1256</v>
      </c>
      <c r="J37" s="355" t="s">
        <v>1256</v>
      </c>
      <c r="K37" s="351"/>
      <c r="L37" s="351"/>
      <c r="M37" s="351"/>
      <c r="N37" s="351"/>
      <c r="O37" s="351"/>
      <c r="P37" s="351"/>
      <c r="Q37" s="351"/>
      <c r="R37" s="351"/>
      <c r="S37" s="351"/>
      <c r="T37" s="351"/>
      <c r="U37" s="351"/>
      <c r="V37" s="351"/>
      <c r="W37" s="351"/>
      <c r="X37" s="351"/>
      <c r="Y37" s="343"/>
      <c r="Z37" s="343"/>
      <c r="AA37" s="343"/>
      <c r="AB37" s="343"/>
      <c r="AC37" s="345"/>
      <c r="AD37" s="346"/>
      <c r="AE37" s="347"/>
      <c r="AF37" s="347"/>
      <c r="AG37" s="347"/>
      <c r="AV37" s="367"/>
      <c r="AW37" s="195"/>
      <c r="AX37" s="195"/>
      <c r="AY37" s="371" t="s">
        <v>1286</v>
      </c>
      <c r="AZ37" s="371"/>
      <c r="BA37" s="371"/>
      <c r="BB37" s="371" t="s">
        <v>1287</v>
      </c>
      <c r="BC37" s="371"/>
      <c r="BD37" s="195"/>
      <c r="BE37" s="195"/>
      <c r="BF37" s="195"/>
      <c r="BG37" s="368"/>
    </row>
    <row r="38" spans="2:59">
      <c r="B38" s="343"/>
      <c r="C38" s="348"/>
      <c r="D38" s="344"/>
      <c r="E38" s="343" t="s">
        <v>602</v>
      </c>
      <c r="F38" s="343">
        <v>19.200000000000003</v>
      </c>
      <c r="G38" s="343">
        <v>13.484394</v>
      </c>
      <c r="H38" s="343">
        <v>0.45</v>
      </c>
      <c r="I38" s="343">
        <v>5.8800000000000009E-4</v>
      </c>
      <c r="J38" s="343">
        <v>5.2920000000000007E-3</v>
      </c>
      <c r="K38" s="343"/>
      <c r="L38" s="343"/>
      <c r="M38" s="343"/>
      <c r="N38" s="343"/>
      <c r="O38" s="343"/>
      <c r="P38" s="343"/>
      <c r="Q38" s="343"/>
      <c r="R38" s="343"/>
      <c r="S38" s="343"/>
      <c r="T38" s="343"/>
      <c r="U38" s="343"/>
      <c r="V38" s="343"/>
      <c r="W38" s="343"/>
      <c r="X38" s="343"/>
      <c r="Y38" s="364">
        <f>+SUM(F38:X38)</f>
        <v>33.140274000000005</v>
      </c>
      <c r="Z38" s="343"/>
      <c r="AA38" s="343"/>
      <c r="AB38" s="343">
        <v>39</v>
      </c>
      <c r="AC38" s="345"/>
      <c r="AD38" s="346"/>
      <c r="AE38" s="347"/>
      <c r="AF38" s="347"/>
      <c r="AG38" s="347"/>
      <c r="AV38" s="367"/>
      <c r="AW38" s="195"/>
      <c r="AX38" s="195"/>
      <c r="AY38" s="371" t="s">
        <v>1285</v>
      </c>
      <c r="AZ38" s="371"/>
      <c r="BA38" s="372"/>
      <c r="BB38" s="722">
        <v>0.38541666666666669</v>
      </c>
      <c r="BC38" s="722"/>
      <c r="BD38" s="721">
        <v>43216</v>
      </c>
      <c r="BE38" s="721"/>
      <c r="BF38" s="721"/>
      <c r="BG38" s="368"/>
    </row>
    <row r="39" spans="2:59">
      <c r="B39" s="343"/>
      <c r="C39" s="348"/>
      <c r="D39" s="344"/>
      <c r="E39" s="506" t="s">
        <v>1409</v>
      </c>
      <c r="F39" s="343">
        <v>8</v>
      </c>
      <c r="G39" s="343">
        <v>4</v>
      </c>
      <c r="H39" s="343">
        <v>1</v>
      </c>
      <c r="I39" s="343">
        <v>1</v>
      </c>
      <c r="J39" s="343">
        <v>1</v>
      </c>
      <c r="K39" s="343"/>
      <c r="L39" s="343"/>
      <c r="M39" s="343"/>
      <c r="N39" s="343"/>
      <c r="O39" s="343"/>
      <c r="P39" s="343"/>
      <c r="Q39" s="343"/>
      <c r="R39" s="343"/>
      <c r="S39" s="343"/>
      <c r="T39" s="343"/>
      <c r="U39" s="343"/>
      <c r="V39" s="343"/>
      <c r="W39" s="343"/>
      <c r="X39" s="343"/>
      <c r="Y39" s="364"/>
      <c r="Z39" s="343"/>
      <c r="AA39" s="343"/>
      <c r="AB39" s="343"/>
      <c r="AC39" s="345"/>
      <c r="AD39" s="346"/>
      <c r="AE39" s="347"/>
      <c r="AF39" s="347"/>
      <c r="AG39" s="347"/>
      <c r="AV39" s="367"/>
      <c r="AW39" s="195"/>
      <c r="AX39" s="195"/>
      <c r="AY39" s="371" t="s">
        <v>1288</v>
      </c>
      <c r="AZ39" s="371"/>
      <c r="BA39" s="371"/>
      <c r="BB39" s="371" t="s">
        <v>1271</v>
      </c>
      <c r="BC39" s="371"/>
      <c r="BD39" s="195"/>
      <c r="BE39" s="195"/>
      <c r="BF39" s="195"/>
      <c r="BG39" s="368"/>
    </row>
    <row r="40" spans="2:59">
      <c r="B40" s="343"/>
      <c r="C40" s="348"/>
      <c r="D40" s="344"/>
      <c r="E40" s="343" t="s">
        <v>1263</v>
      </c>
      <c r="F40" s="343">
        <v>3500</v>
      </c>
      <c r="G40" s="343">
        <v>500</v>
      </c>
      <c r="H40" s="343">
        <v>400</v>
      </c>
      <c r="I40" s="343">
        <v>50</v>
      </c>
      <c r="J40" s="343">
        <v>50</v>
      </c>
      <c r="K40" s="343"/>
      <c r="L40" s="343"/>
      <c r="M40" s="343"/>
      <c r="N40" s="343"/>
      <c r="O40" s="343"/>
      <c r="P40" s="343"/>
      <c r="Q40" s="343"/>
      <c r="R40" s="343"/>
      <c r="S40" s="343"/>
      <c r="T40" s="343"/>
      <c r="U40" s="343"/>
      <c r="V40" s="343"/>
      <c r="W40" s="343"/>
      <c r="X40" s="343"/>
      <c r="Y40" s="354">
        <f>+SUM(F40:X40)</f>
        <v>4500</v>
      </c>
      <c r="Z40" s="343"/>
      <c r="AA40" s="343"/>
      <c r="AB40" s="343">
        <v>6500</v>
      </c>
      <c r="AC40" s="345"/>
      <c r="AD40" s="346"/>
      <c r="AE40" s="347">
        <v>0</v>
      </c>
      <c r="AF40" s="347"/>
      <c r="AG40" s="347">
        <v>0</v>
      </c>
      <c r="AV40" s="367"/>
      <c r="AW40" s="195"/>
      <c r="AX40" s="195"/>
      <c r="AY40" s="371" t="s">
        <v>1289</v>
      </c>
      <c r="AZ40" s="371"/>
      <c r="BA40" s="371"/>
      <c r="BB40" s="371" t="s">
        <v>1152</v>
      </c>
      <c r="BC40" s="371" t="s">
        <v>1247</v>
      </c>
      <c r="BD40" s="371" t="s">
        <v>463</v>
      </c>
      <c r="BE40" s="371" t="s">
        <v>303</v>
      </c>
      <c r="BF40" s="371"/>
      <c r="BG40" s="368"/>
    </row>
    <row r="41" spans="2:59">
      <c r="AV41" s="367"/>
      <c r="AW41" s="195"/>
      <c r="AX41" s="195"/>
      <c r="AY41" s="371"/>
      <c r="AZ41" s="371"/>
      <c r="BA41" s="371"/>
      <c r="BB41" s="371"/>
      <c r="BC41" s="371"/>
      <c r="BD41" s="371"/>
      <c r="BE41" s="371"/>
      <c r="BF41" s="371"/>
      <c r="BG41" s="368"/>
    </row>
    <row r="42" spans="2:59">
      <c r="E42" s="58" t="s">
        <v>1261</v>
      </c>
      <c r="V42" s="58" t="s">
        <v>1264</v>
      </c>
      <c r="AI42" s="58" t="s">
        <v>1283</v>
      </c>
      <c r="AV42" s="367"/>
      <c r="AW42" s="195"/>
      <c r="AX42" s="195"/>
      <c r="AY42" s="371" t="s">
        <v>1298</v>
      </c>
      <c r="AZ42" s="195"/>
      <c r="BA42" s="524"/>
      <c r="BB42" s="381">
        <v>0.29166666666666669</v>
      </c>
      <c r="BC42" s="381">
        <v>0.30555555555555552</v>
      </c>
      <c r="BD42" s="381">
        <v>0.3125</v>
      </c>
      <c r="BE42" s="381">
        <v>0.34375</v>
      </c>
      <c r="BF42" s="195"/>
      <c r="BG42" s="368"/>
    </row>
    <row r="43" spans="2:59">
      <c r="F43" s="58" t="s">
        <v>1262</v>
      </c>
      <c r="V43" s="58" t="s">
        <v>1265</v>
      </c>
      <c r="W43" s="58" t="s">
        <v>303</v>
      </c>
      <c r="X43" s="58" t="s">
        <v>1152</v>
      </c>
      <c r="Y43" s="58" t="s">
        <v>1247</v>
      </c>
      <c r="Z43" s="58" t="s">
        <v>1248</v>
      </c>
      <c r="AA43" s="58" t="s">
        <v>1179</v>
      </c>
      <c r="AV43" s="369"/>
      <c r="AW43" s="194"/>
      <c r="AX43" s="194"/>
      <c r="AY43" s="194"/>
      <c r="AZ43" s="194"/>
      <c r="BA43" s="194"/>
      <c r="BB43" s="194"/>
      <c r="BC43" s="194"/>
      <c r="BD43" s="194"/>
      <c r="BE43" s="194"/>
      <c r="BF43" s="194"/>
      <c r="BG43" s="370"/>
    </row>
    <row r="44" spans="2:59">
      <c r="W44" s="58" t="s">
        <v>1266</v>
      </c>
      <c r="X44" s="58" t="s">
        <v>1267</v>
      </c>
      <c r="Y44" s="58" t="s">
        <v>1267</v>
      </c>
      <c r="Z44" s="58" t="s">
        <v>1267</v>
      </c>
      <c r="AA44" s="58" t="s">
        <v>1267</v>
      </c>
      <c r="AV44" s="380" t="s">
        <v>1290</v>
      </c>
      <c r="AW44" s="373" t="s">
        <v>1291</v>
      </c>
      <c r="AX44" s="374" t="s">
        <v>1292</v>
      </c>
      <c r="AY44" s="374"/>
      <c r="AZ44" s="374"/>
      <c r="BA44" s="374"/>
      <c r="BB44" s="374"/>
      <c r="BC44" s="374"/>
      <c r="BD44" s="374"/>
      <c r="BE44" s="374"/>
      <c r="BF44" s="374"/>
      <c r="BG44" s="375"/>
    </row>
    <row r="45" spans="2:59">
      <c r="AV45" s="196"/>
      <c r="AW45" s="376" t="s">
        <v>1247</v>
      </c>
      <c r="AX45" s="95" t="s">
        <v>1293</v>
      </c>
      <c r="AY45" s="95"/>
      <c r="AZ45" s="95"/>
      <c r="BA45" s="95"/>
      <c r="BB45" s="95"/>
      <c r="BC45" s="95"/>
      <c r="BD45" s="95"/>
      <c r="BE45" s="95"/>
      <c r="BF45" s="95"/>
      <c r="BG45" s="377"/>
    </row>
    <row r="46" spans="2:59">
      <c r="W46" s="58" t="s">
        <v>1266</v>
      </c>
      <c r="Y46" s="58" t="s">
        <v>1268</v>
      </c>
      <c r="AV46" s="196"/>
      <c r="AW46" s="376" t="s">
        <v>463</v>
      </c>
      <c r="AX46" s="95" t="s">
        <v>1294</v>
      </c>
      <c r="AY46" s="95"/>
      <c r="AZ46" s="95"/>
      <c r="BA46" s="95"/>
      <c r="BB46" s="95"/>
      <c r="BC46" s="95"/>
      <c r="BD46" s="95"/>
      <c r="BE46" s="95"/>
      <c r="BF46" s="95"/>
      <c r="BG46" s="377"/>
    </row>
    <row r="47" spans="2:59">
      <c r="T47" s="58" t="s">
        <v>1269</v>
      </c>
      <c r="W47" s="58">
        <v>2</v>
      </c>
      <c r="Y47" s="58">
        <v>1</v>
      </c>
      <c r="AV47" s="196"/>
      <c r="AW47" s="376" t="s">
        <v>303</v>
      </c>
      <c r="AX47" s="95" t="s">
        <v>1295</v>
      </c>
      <c r="AY47" s="95"/>
      <c r="AZ47" s="95"/>
      <c r="BA47" s="95"/>
      <c r="BB47" s="95"/>
      <c r="BC47" s="95"/>
      <c r="BD47" s="95"/>
      <c r="BE47" s="95"/>
      <c r="BF47" s="95"/>
      <c r="BG47" s="377"/>
    </row>
    <row r="48" spans="2:59">
      <c r="T48" s="58" t="s">
        <v>1270</v>
      </c>
      <c r="AV48" s="196"/>
      <c r="AW48" s="95"/>
      <c r="AX48" s="95"/>
      <c r="AY48" s="95"/>
      <c r="AZ48" s="95"/>
      <c r="BA48" s="95"/>
      <c r="BB48" s="95"/>
      <c r="BC48" s="95"/>
      <c r="BD48" s="95"/>
      <c r="BE48" s="95"/>
      <c r="BF48" s="95"/>
      <c r="BG48" s="377"/>
    </row>
    <row r="49" spans="27:59">
      <c r="AV49" s="196"/>
      <c r="AW49" s="95"/>
      <c r="AX49" s="95"/>
      <c r="AY49" s="95"/>
      <c r="AZ49" s="95"/>
      <c r="BA49" s="95"/>
      <c r="BB49" s="95"/>
      <c r="BC49" s="95"/>
      <c r="BD49" s="95"/>
      <c r="BE49" s="95"/>
      <c r="BF49" s="95"/>
      <c r="BG49" s="377"/>
    </row>
    <row r="50" spans="27:59">
      <c r="AV50" s="196"/>
      <c r="AW50" s="95"/>
      <c r="AX50" s="95"/>
      <c r="AY50" s="95"/>
      <c r="AZ50" s="95"/>
      <c r="BA50" s="95"/>
      <c r="BB50" s="95"/>
      <c r="BC50" s="95"/>
      <c r="BD50" s="95"/>
      <c r="BE50" s="95"/>
      <c r="BF50" s="95"/>
      <c r="BG50" s="377"/>
    </row>
    <row r="51" spans="27:59">
      <c r="AA51" s="58" t="s">
        <v>1272</v>
      </c>
      <c r="AV51" s="378"/>
      <c r="AW51" s="318"/>
      <c r="AX51" s="318"/>
      <c r="AY51" s="318"/>
      <c r="AZ51" s="318"/>
      <c r="BA51" s="318"/>
      <c r="BB51" s="318"/>
      <c r="BC51" s="318"/>
      <c r="BD51" s="318"/>
      <c r="BE51" s="318"/>
      <c r="BF51" s="318"/>
      <c r="BG51" s="319"/>
    </row>
    <row r="53" spans="27:59">
      <c r="AA53" s="58" t="s">
        <v>1313</v>
      </c>
    </row>
    <row r="54" spans="27:59">
      <c r="AV54" s="365"/>
      <c r="AW54" s="366"/>
      <c r="AX54" s="366"/>
      <c r="AY54" s="366"/>
      <c r="AZ54" s="366"/>
      <c r="BA54" s="366"/>
      <c r="BB54" s="366"/>
      <c r="BC54" s="366"/>
      <c r="BD54" s="366"/>
      <c r="BE54" s="366"/>
      <c r="BF54" s="366"/>
      <c r="BG54" s="379" t="s">
        <v>1300</v>
      </c>
    </row>
    <row r="55" spans="27:59">
      <c r="AD55" s="58" t="s">
        <v>1314</v>
      </c>
      <c r="AV55" s="367"/>
      <c r="AW55" s="195"/>
      <c r="AX55" s="195"/>
      <c r="AY55" s="371" t="s">
        <v>1284</v>
      </c>
      <c r="AZ55" s="371"/>
      <c r="BA55" s="371"/>
      <c r="BB55" s="371" t="s">
        <v>257</v>
      </c>
      <c r="BC55" s="371"/>
      <c r="BD55" s="195"/>
      <c r="BE55" s="195"/>
      <c r="BF55" s="195"/>
      <c r="BG55" s="368"/>
    </row>
    <row r="56" spans="27:59">
      <c r="AD56" s="58" t="s">
        <v>1315</v>
      </c>
      <c r="AV56" s="367"/>
      <c r="AW56" s="195"/>
      <c r="AX56" s="195"/>
      <c r="AY56" s="371" t="s">
        <v>1286</v>
      </c>
      <c r="AZ56" s="371"/>
      <c r="BA56" s="371"/>
      <c r="BB56" s="371" t="s">
        <v>1287</v>
      </c>
      <c r="BC56" s="371"/>
      <c r="BD56" s="195"/>
      <c r="BE56" s="195"/>
      <c r="BF56" s="195"/>
      <c r="BG56" s="368"/>
    </row>
    <row r="57" spans="27:59">
      <c r="AV57" s="367"/>
      <c r="AW57" s="195"/>
      <c r="AX57" s="195"/>
      <c r="AY57" s="371" t="s">
        <v>1285</v>
      </c>
      <c r="AZ57" s="371"/>
      <c r="BA57" s="372"/>
      <c r="BB57" s="722" t="s">
        <v>1299</v>
      </c>
      <c r="BC57" s="722"/>
      <c r="BD57" s="721"/>
      <c r="BE57" s="721"/>
      <c r="BF57" s="721"/>
      <c r="BG57" s="368"/>
    </row>
    <row r="58" spans="27:59">
      <c r="AV58" s="367"/>
      <c r="AW58" s="195"/>
      <c r="AX58" s="195"/>
      <c r="AY58" s="371" t="s">
        <v>1288</v>
      </c>
      <c r="AZ58" s="371"/>
      <c r="BA58" s="371"/>
      <c r="BB58" s="371" t="s">
        <v>257</v>
      </c>
      <c r="BC58" s="371"/>
      <c r="BD58" s="195"/>
      <c r="BE58" s="195"/>
      <c r="BF58" s="195"/>
      <c r="BG58" s="368"/>
    </row>
    <row r="59" spans="27:59">
      <c r="AV59" s="367"/>
      <c r="AW59" s="195"/>
      <c r="AX59" s="195"/>
      <c r="AY59" s="371" t="s">
        <v>1289</v>
      </c>
      <c r="AZ59" s="371"/>
      <c r="BA59" s="371"/>
      <c r="BB59" s="371" t="s">
        <v>257</v>
      </c>
      <c r="BC59" s="371"/>
      <c r="BD59" s="371"/>
      <c r="BE59" s="371"/>
      <c r="BF59" s="371"/>
      <c r="BG59" s="368"/>
    </row>
    <row r="60" spans="27:59">
      <c r="AV60" s="367"/>
      <c r="AW60" s="195"/>
      <c r="AX60" s="195"/>
      <c r="AY60" s="371" t="s">
        <v>1298</v>
      </c>
      <c r="AZ60" s="195"/>
      <c r="BA60" s="524"/>
      <c r="BB60" s="381">
        <v>0.31944444444444448</v>
      </c>
      <c r="BC60" s="381"/>
      <c r="BD60" s="381"/>
      <c r="BE60" s="381"/>
      <c r="BF60" s="195"/>
      <c r="BG60" s="368"/>
    </row>
    <row r="61" spans="27:59">
      <c r="AV61" s="369"/>
      <c r="AW61" s="194"/>
      <c r="AX61" s="194"/>
      <c r="AY61" s="194"/>
      <c r="AZ61" s="194"/>
      <c r="BA61" s="194"/>
      <c r="BB61" s="194"/>
      <c r="BC61" s="194"/>
      <c r="BD61" s="194"/>
      <c r="BE61" s="194"/>
      <c r="BF61" s="194"/>
      <c r="BG61" s="370"/>
    </row>
    <row r="62" spans="27:59">
      <c r="AV62" s="380" t="s">
        <v>1290</v>
      </c>
      <c r="AW62" s="373"/>
      <c r="AX62" s="374"/>
      <c r="AY62" s="374"/>
      <c r="AZ62" s="374"/>
      <c r="BA62" s="374"/>
      <c r="BB62" s="374"/>
      <c r="BC62" s="374"/>
      <c r="BD62" s="374"/>
      <c r="BE62" s="374"/>
      <c r="BF62" s="374"/>
      <c r="BG62" s="375"/>
    </row>
    <row r="63" spans="27:59">
      <c r="AV63" s="196"/>
      <c r="AW63" s="376" t="s">
        <v>257</v>
      </c>
      <c r="AX63" s="95" t="s">
        <v>1297</v>
      </c>
      <c r="AY63" s="95"/>
      <c r="AZ63" s="95"/>
      <c r="BA63" s="95"/>
      <c r="BB63" s="95"/>
      <c r="BC63" s="95"/>
      <c r="BD63" s="95"/>
      <c r="BE63" s="95"/>
      <c r="BF63" s="95"/>
      <c r="BG63" s="377"/>
    </row>
    <row r="64" spans="27:59">
      <c r="AV64" s="196"/>
      <c r="AW64" s="376"/>
      <c r="AX64" s="95"/>
      <c r="AY64" s="95"/>
      <c r="AZ64" s="95"/>
      <c r="BA64" s="95"/>
      <c r="BB64" s="95"/>
      <c r="BC64" s="95"/>
      <c r="BD64" s="95"/>
      <c r="BE64" s="95"/>
      <c r="BF64" s="95"/>
      <c r="BG64" s="377"/>
    </row>
    <row r="65" spans="48:59">
      <c r="AV65" s="196"/>
      <c r="AW65" s="376"/>
      <c r="AX65" s="95"/>
      <c r="AY65" s="95"/>
      <c r="AZ65" s="95"/>
      <c r="BA65" s="95"/>
      <c r="BB65" s="95"/>
      <c r="BC65" s="95"/>
      <c r="BD65" s="95"/>
      <c r="BE65" s="95"/>
      <c r="BF65" s="95"/>
      <c r="BG65" s="377"/>
    </row>
    <row r="66" spans="48:59">
      <c r="AV66" s="196"/>
      <c r="AW66" s="95"/>
      <c r="AX66" s="95"/>
      <c r="AY66" s="95"/>
      <c r="AZ66" s="95"/>
      <c r="BA66" s="95"/>
      <c r="BB66" s="95"/>
      <c r="BC66" s="95"/>
      <c r="BD66" s="95"/>
      <c r="BE66" s="95"/>
      <c r="BF66" s="95"/>
      <c r="BG66" s="377"/>
    </row>
    <row r="67" spans="48:59">
      <c r="AV67" s="196"/>
      <c r="AW67" s="95"/>
      <c r="AX67" s="95"/>
      <c r="AY67" s="95"/>
      <c r="AZ67" s="95"/>
      <c r="BA67" s="95"/>
      <c r="BB67" s="95"/>
      <c r="BC67" s="95"/>
      <c r="BD67" s="95"/>
      <c r="BE67" s="95"/>
      <c r="BF67" s="95"/>
      <c r="BG67" s="377"/>
    </row>
    <row r="68" spans="48:59">
      <c r="AV68" s="196"/>
      <c r="AW68" s="95"/>
      <c r="AX68" s="95"/>
      <c r="AY68" s="95"/>
      <c r="AZ68" s="95"/>
      <c r="BA68" s="95"/>
      <c r="BB68" s="95"/>
      <c r="BC68" s="95"/>
      <c r="BD68" s="95"/>
      <c r="BE68" s="95"/>
      <c r="BF68" s="95"/>
      <c r="BG68" s="377"/>
    </row>
    <row r="69" spans="48:59">
      <c r="AV69" s="378"/>
      <c r="AW69" s="318"/>
      <c r="AX69" s="318"/>
      <c r="AY69" s="318"/>
      <c r="AZ69" s="318"/>
      <c r="BA69" s="318"/>
      <c r="BB69" s="318"/>
      <c r="BC69" s="318"/>
      <c r="BD69" s="318"/>
      <c r="BE69" s="318"/>
      <c r="BF69" s="318"/>
      <c r="BG69" s="319"/>
    </row>
  </sheetData>
  <mergeCells count="26">
    <mergeCell ref="F34:S34"/>
    <mergeCell ref="BB38:BC38"/>
    <mergeCell ref="BD38:BF38"/>
    <mergeCell ref="S21:AK21"/>
    <mergeCell ref="S22:AK22"/>
    <mergeCell ref="S13:AK13"/>
    <mergeCell ref="S14:AK14"/>
    <mergeCell ref="S15:AK15"/>
    <mergeCell ref="S16:AK16"/>
    <mergeCell ref="S17:AK17"/>
    <mergeCell ref="BB57:BC57"/>
    <mergeCell ref="BD57:BF57"/>
    <mergeCell ref="C13:M13"/>
    <mergeCell ref="C14:M14"/>
    <mergeCell ref="C15:M15"/>
    <mergeCell ref="C16:M16"/>
    <mergeCell ref="C17:M17"/>
    <mergeCell ref="C18:M18"/>
    <mergeCell ref="C19:M19"/>
    <mergeCell ref="I29:L29"/>
    <mergeCell ref="Q29:T29"/>
    <mergeCell ref="I30:L30"/>
    <mergeCell ref="Q30:T30"/>
    <mergeCell ref="S18:AK18"/>
    <mergeCell ref="S19:AK19"/>
    <mergeCell ref="S20:AK20"/>
  </mergeCells>
  <conditionalFormatting sqref="T34:V34 X34:AB34 B34:F34">
    <cfRule type="cellIs" dxfId="32" priority="6" operator="equal">
      <formula>"Sat"</formula>
    </cfRule>
  </conditionalFormatting>
  <conditionalFormatting sqref="W34">
    <cfRule type="cellIs" dxfId="31" priority="4" operator="equal">
      <formula>"Sat"</formula>
    </cfRule>
  </conditionalFormatting>
  <conditionalFormatting sqref="AD34:AF34">
    <cfRule type="cellIs" dxfId="30" priority="3" operator="equal">
      <formula>"Sat"</formula>
    </cfRule>
  </conditionalFormatting>
  <conditionalFormatting sqref="AC34">
    <cfRule type="cellIs" dxfId="29" priority="2" operator="equal">
      <formula>"Sat"</formula>
    </cfRule>
  </conditionalFormatting>
  <conditionalFormatting sqref="AG34">
    <cfRule type="cellIs" dxfId="28" priority="1" operator="equal">
      <formula>"Sat"</formula>
    </cfRule>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40" orientation="landscape" r:id="rId3"/>
  <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A82"/>
  <sheetViews>
    <sheetView showZeros="0" topLeftCell="A20" zoomScale="70" zoomScaleNormal="70" workbookViewId="0">
      <selection activeCell="K43" sqref="K43"/>
    </sheetView>
  </sheetViews>
  <sheetFormatPr defaultRowHeight="15"/>
  <cols>
    <col min="1" max="1" width="3.5703125" style="58" customWidth="1"/>
    <col min="2" max="2" width="2.85546875" style="58" customWidth="1"/>
    <col min="3" max="3" width="5.7109375" style="58" customWidth="1"/>
    <col min="4" max="4" width="7.140625" style="58" customWidth="1"/>
    <col min="5" max="5" width="11.28515625" style="58" customWidth="1"/>
    <col min="6" max="7" width="1.28515625" style="58" customWidth="1"/>
    <col min="8" max="10" width="16.5703125" style="58" customWidth="1"/>
    <col min="11" max="12" width="22.140625" style="58" customWidth="1"/>
    <col min="13" max="14" width="8.5703125" style="58" customWidth="1"/>
    <col min="15" max="302" width="0.7109375" style="58" customWidth="1"/>
    <col min="303" max="16384" width="9.140625" style="58"/>
  </cols>
  <sheetData>
    <row r="1" spans="2:79" ht="8.25" customHeight="1"/>
    <row r="8" spans="2:79" ht="8.25" customHeight="1"/>
    <row r="10" spans="2:79">
      <c r="AN10" s="700"/>
      <c r="AO10" s="700"/>
    </row>
    <row r="11" spans="2:79" ht="7.5" customHeight="1"/>
    <row r="13" spans="2:79"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747"/>
      <c r="V13" s="60"/>
      <c r="W13" s="60"/>
      <c r="X13" s="60"/>
      <c r="Y13" s="60"/>
      <c r="Z13" s="60"/>
      <c r="AA13" s="60"/>
      <c r="AB13" s="60"/>
      <c r="AC13" s="748" t="s">
        <v>1181</v>
      </c>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8"/>
      <c r="BS13" s="748"/>
      <c r="BT13" s="748"/>
      <c r="BU13" s="748"/>
      <c r="BV13" s="748"/>
      <c r="BW13" s="748"/>
      <c r="BX13" s="748"/>
      <c r="BY13" s="748"/>
      <c r="BZ13" s="748"/>
      <c r="CA13" s="61"/>
    </row>
    <row r="14" spans="2:79"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746"/>
      <c r="V14" s="64"/>
      <c r="W14" s="64"/>
      <c r="X14" s="64"/>
      <c r="Y14" s="64"/>
      <c r="Z14" s="64"/>
      <c r="AA14" s="64"/>
      <c r="AB14" s="64"/>
      <c r="AC14" s="745" t="s">
        <v>604</v>
      </c>
      <c r="AD14" s="745"/>
      <c r="AE14" s="745"/>
      <c r="AF14" s="745"/>
      <c r="AG14" s="745"/>
      <c r="AH14" s="745"/>
      <c r="AI14" s="745"/>
      <c r="AJ14" s="745"/>
      <c r="AK14" s="745"/>
      <c r="AL14" s="745"/>
      <c r="AM14" s="745"/>
      <c r="AN14" s="745"/>
      <c r="AO14" s="745"/>
      <c r="AP14" s="745"/>
      <c r="AQ14" s="745"/>
      <c r="AR14" s="745"/>
      <c r="AS14" s="745"/>
      <c r="AT14" s="745"/>
      <c r="AU14" s="745"/>
      <c r="AV14" s="745"/>
      <c r="AW14" s="745"/>
      <c r="AX14" s="745"/>
      <c r="AY14" s="745"/>
      <c r="AZ14" s="745"/>
      <c r="BA14" s="745"/>
      <c r="BB14" s="745"/>
      <c r="BC14" s="745"/>
      <c r="BD14" s="745"/>
      <c r="BE14" s="745"/>
      <c r="BF14" s="745"/>
      <c r="BG14" s="745"/>
      <c r="BH14" s="745"/>
      <c r="BI14" s="745"/>
      <c r="BJ14" s="745"/>
      <c r="BK14" s="745"/>
      <c r="BL14" s="745"/>
      <c r="BM14" s="745"/>
      <c r="BN14" s="745"/>
      <c r="BO14" s="745"/>
      <c r="BP14" s="745"/>
      <c r="BQ14" s="745"/>
      <c r="BR14" s="745"/>
      <c r="BS14" s="745"/>
      <c r="BT14" s="745"/>
      <c r="BU14" s="745"/>
      <c r="BV14" s="745"/>
      <c r="BW14" s="745"/>
      <c r="BX14" s="745"/>
      <c r="BY14" s="745"/>
      <c r="BZ14" s="745"/>
      <c r="CA14" s="65"/>
    </row>
    <row r="15" spans="2:79"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746"/>
      <c r="V15" s="64"/>
      <c r="W15" s="64"/>
      <c r="X15" s="64"/>
      <c r="Y15" s="64"/>
      <c r="Z15" s="64"/>
      <c r="AA15" s="64"/>
      <c r="AB15" s="64"/>
      <c r="AC15" s="745" t="s">
        <v>1227</v>
      </c>
      <c r="AD15" s="745"/>
      <c r="AE15" s="745"/>
      <c r="AF15" s="745"/>
      <c r="AG15" s="745"/>
      <c r="AH15" s="745"/>
      <c r="AI15" s="745"/>
      <c r="AJ15" s="745"/>
      <c r="AK15" s="745"/>
      <c r="AL15" s="745"/>
      <c r="AM15" s="745"/>
      <c r="AN15" s="745"/>
      <c r="AO15" s="745"/>
      <c r="AP15" s="745"/>
      <c r="AQ15" s="745"/>
      <c r="AR15" s="745"/>
      <c r="AS15" s="745"/>
      <c r="AT15" s="745"/>
      <c r="AU15" s="745"/>
      <c r="AV15" s="745"/>
      <c r="AW15" s="745"/>
      <c r="AX15" s="745"/>
      <c r="AY15" s="745"/>
      <c r="AZ15" s="745"/>
      <c r="BA15" s="745"/>
      <c r="BB15" s="745"/>
      <c r="BC15" s="745"/>
      <c r="BD15" s="745"/>
      <c r="BE15" s="745"/>
      <c r="BF15" s="745"/>
      <c r="BG15" s="745"/>
      <c r="BH15" s="745"/>
      <c r="BI15" s="745"/>
      <c r="BJ15" s="745"/>
      <c r="BK15" s="745"/>
      <c r="BL15" s="745"/>
      <c r="BM15" s="745"/>
      <c r="BN15" s="745"/>
      <c r="BO15" s="745"/>
      <c r="BP15" s="745"/>
      <c r="BQ15" s="745"/>
      <c r="BR15" s="745"/>
      <c r="BS15" s="745"/>
      <c r="BT15" s="745"/>
      <c r="BU15" s="745"/>
      <c r="BV15" s="745"/>
      <c r="BW15" s="745"/>
      <c r="BX15" s="745"/>
      <c r="BY15" s="745"/>
      <c r="BZ15" s="745"/>
      <c r="CA15" s="65"/>
    </row>
    <row r="16" spans="2:79"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746"/>
      <c r="V16" s="64"/>
      <c r="W16" s="64"/>
      <c r="X16" s="64"/>
      <c r="Y16" s="64"/>
      <c r="Z16" s="64"/>
      <c r="AA16" s="64"/>
      <c r="AB16" s="64"/>
      <c r="AC16" s="745"/>
      <c r="AD16" s="745"/>
      <c r="AE16" s="745"/>
      <c r="AF16" s="745"/>
      <c r="AG16" s="745"/>
      <c r="AH16" s="745"/>
      <c r="AI16" s="745"/>
      <c r="AJ16" s="745"/>
      <c r="AK16" s="745"/>
      <c r="AL16" s="745"/>
      <c r="AM16" s="745"/>
      <c r="AN16" s="745"/>
      <c r="AO16" s="745"/>
      <c r="AP16" s="745"/>
      <c r="AQ16" s="745"/>
      <c r="AR16" s="745"/>
      <c r="AS16" s="745"/>
      <c r="AT16" s="745"/>
      <c r="AU16" s="745"/>
      <c r="AV16" s="745"/>
      <c r="AW16" s="745"/>
      <c r="AX16" s="745"/>
      <c r="AY16" s="745"/>
      <c r="AZ16" s="745"/>
      <c r="BA16" s="745"/>
      <c r="BB16" s="745"/>
      <c r="BC16" s="745"/>
      <c r="BD16" s="745"/>
      <c r="BE16" s="745"/>
      <c r="BF16" s="745"/>
      <c r="BG16" s="745"/>
      <c r="BH16" s="745"/>
      <c r="BI16" s="745"/>
      <c r="BJ16" s="745"/>
      <c r="BK16" s="745"/>
      <c r="BL16" s="745"/>
      <c r="BM16" s="745"/>
      <c r="BN16" s="745"/>
      <c r="BO16" s="745"/>
      <c r="BP16" s="745"/>
      <c r="BQ16" s="745"/>
      <c r="BR16" s="745"/>
      <c r="BS16" s="745"/>
      <c r="BT16" s="745"/>
      <c r="BU16" s="745"/>
      <c r="BV16" s="745"/>
      <c r="BW16" s="745"/>
      <c r="BX16" s="745"/>
      <c r="BY16" s="745"/>
      <c r="BZ16" s="745"/>
      <c r="CA16" s="65"/>
    </row>
    <row r="17" spans="1:97"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746"/>
      <c r="V17" s="64"/>
      <c r="W17" s="64"/>
      <c r="X17" s="64"/>
      <c r="Y17" s="64"/>
      <c r="Z17" s="64"/>
      <c r="AA17" s="64"/>
      <c r="AB17" s="64"/>
      <c r="AC17" s="745"/>
      <c r="AD17" s="745"/>
      <c r="AE17" s="745"/>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c r="BC17" s="745"/>
      <c r="BD17" s="745"/>
      <c r="BE17" s="745"/>
      <c r="BF17" s="745"/>
      <c r="BG17" s="745"/>
      <c r="BH17" s="745"/>
      <c r="BI17" s="745"/>
      <c r="BJ17" s="745"/>
      <c r="BK17" s="745"/>
      <c r="BL17" s="745"/>
      <c r="BM17" s="745"/>
      <c r="BN17" s="745"/>
      <c r="BO17" s="745"/>
      <c r="BP17" s="745"/>
      <c r="BQ17" s="745"/>
      <c r="BR17" s="745"/>
      <c r="BS17" s="745"/>
      <c r="BT17" s="745"/>
      <c r="BU17" s="745"/>
      <c r="BV17" s="745"/>
      <c r="BW17" s="745"/>
      <c r="BX17" s="745"/>
      <c r="BY17" s="745"/>
      <c r="BZ17" s="745"/>
      <c r="CA17" s="65"/>
    </row>
    <row r="18" spans="1:97"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746"/>
      <c r="V18" s="64"/>
      <c r="W18" s="64"/>
      <c r="X18" s="64"/>
      <c r="Y18" s="64"/>
      <c r="Z18" s="64"/>
      <c r="AA18" s="64"/>
      <c r="AB18" s="64"/>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c r="BC18" s="745"/>
      <c r="BD18" s="745"/>
      <c r="BE18" s="745"/>
      <c r="BF18" s="745"/>
      <c r="BG18" s="745"/>
      <c r="BH18" s="745"/>
      <c r="BI18" s="745"/>
      <c r="BJ18" s="745"/>
      <c r="BK18" s="745"/>
      <c r="BL18" s="745"/>
      <c r="BM18" s="745"/>
      <c r="BN18" s="745"/>
      <c r="BO18" s="745"/>
      <c r="BP18" s="745"/>
      <c r="BQ18" s="745"/>
      <c r="BR18" s="745"/>
      <c r="BS18" s="745"/>
      <c r="BT18" s="745"/>
      <c r="BU18" s="745"/>
      <c r="BV18" s="745"/>
      <c r="BW18" s="745"/>
      <c r="BX18" s="745"/>
      <c r="BY18" s="745"/>
      <c r="BZ18" s="745"/>
      <c r="CA18" s="65"/>
    </row>
    <row r="19" spans="1:97" s="62" customFormat="1" ht="18" customHeight="1">
      <c r="B19" s="63"/>
      <c r="C19" s="210"/>
      <c r="D19" s="210"/>
      <c r="E19" s="210"/>
      <c r="F19" s="210"/>
      <c r="G19" s="210"/>
      <c r="H19" s="210"/>
      <c r="I19" s="210"/>
      <c r="J19" s="210"/>
      <c r="K19" s="210"/>
      <c r="L19" s="523"/>
      <c r="M19" s="210"/>
      <c r="N19" s="210"/>
      <c r="O19" s="210"/>
      <c r="P19" s="210"/>
      <c r="Q19" s="210"/>
      <c r="R19" s="210"/>
      <c r="S19" s="210"/>
      <c r="T19" s="210"/>
      <c r="U19" s="64"/>
      <c r="V19" s="63"/>
      <c r="W19" s="64"/>
      <c r="X19" s="64"/>
      <c r="Y19" s="64"/>
      <c r="Z19" s="64"/>
      <c r="AA19" s="64"/>
      <c r="AB19" s="64"/>
      <c r="AC19" s="64"/>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c r="BC19" s="745"/>
      <c r="BD19" s="745"/>
      <c r="BE19" s="745"/>
      <c r="BF19" s="745"/>
      <c r="BG19" s="745"/>
      <c r="BH19" s="745"/>
      <c r="BI19" s="745"/>
      <c r="BJ19" s="745"/>
      <c r="BK19" s="745"/>
      <c r="BL19" s="745"/>
      <c r="BM19" s="745"/>
      <c r="BN19" s="745"/>
      <c r="BO19" s="745"/>
      <c r="BP19" s="745"/>
      <c r="BQ19" s="745"/>
      <c r="BR19" s="745"/>
      <c r="BS19" s="745"/>
      <c r="BT19" s="745"/>
      <c r="BU19" s="745"/>
      <c r="BV19" s="745"/>
      <c r="BW19" s="745"/>
      <c r="BX19" s="745"/>
      <c r="BY19" s="745"/>
      <c r="BZ19" s="745"/>
      <c r="CA19" s="753"/>
    </row>
    <row r="20" spans="1:97" s="62" customFormat="1" ht="18" customHeight="1">
      <c r="B20" s="63"/>
      <c r="C20" s="210"/>
      <c r="D20" s="210"/>
      <c r="E20" s="210"/>
      <c r="F20" s="210"/>
      <c r="G20" s="210"/>
      <c r="H20" s="210"/>
      <c r="I20" s="210"/>
      <c r="J20" s="210"/>
      <c r="K20" s="210"/>
      <c r="L20" s="523"/>
      <c r="M20" s="210"/>
      <c r="N20" s="210"/>
      <c r="O20" s="210"/>
      <c r="P20" s="210"/>
      <c r="Q20" s="210"/>
      <c r="R20" s="210"/>
      <c r="S20" s="210"/>
      <c r="T20" s="210"/>
      <c r="U20" s="64"/>
      <c r="V20" s="63"/>
      <c r="W20" s="64"/>
      <c r="X20" s="64"/>
      <c r="Y20" s="64"/>
      <c r="Z20" s="64"/>
      <c r="AA20" s="64"/>
      <c r="AB20" s="64"/>
      <c r="AC20" s="64"/>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c r="BC20" s="745"/>
      <c r="BD20" s="745"/>
      <c r="BE20" s="745"/>
      <c r="BF20" s="745"/>
      <c r="BG20" s="745"/>
      <c r="BH20" s="745"/>
      <c r="BI20" s="745"/>
      <c r="BJ20" s="745"/>
      <c r="BK20" s="745"/>
      <c r="BL20" s="745"/>
      <c r="BM20" s="745"/>
      <c r="BN20" s="745"/>
      <c r="BO20" s="745"/>
      <c r="BP20" s="745"/>
      <c r="BQ20" s="745"/>
      <c r="BR20" s="745"/>
      <c r="BS20" s="745"/>
      <c r="BT20" s="745"/>
      <c r="BU20" s="745"/>
      <c r="BV20" s="745"/>
      <c r="BW20" s="745"/>
      <c r="BX20" s="745"/>
      <c r="BY20" s="745"/>
      <c r="BZ20" s="745"/>
      <c r="CA20" s="753"/>
    </row>
    <row r="21" spans="1:97" s="62" customFormat="1" ht="18" customHeight="1">
      <c r="B21" s="63"/>
      <c r="C21" s="210"/>
      <c r="D21" s="210"/>
      <c r="E21" s="210"/>
      <c r="F21" s="210"/>
      <c r="G21" s="210"/>
      <c r="H21" s="210"/>
      <c r="I21" s="210"/>
      <c r="J21" s="210"/>
      <c r="K21" s="210"/>
      <c r="L21" s="523"/>
      <c r="M21" s="210"/>
      <c r="N21" s="210"/>
      <c r="O21" s="210"/>
      <c r="P21" s="210"/>
      <c r="Q21" s="210"/>
      <c r="R21" s="210"/>
      <c r="S21" s="210"/>
      <c r="T21" s="210"/>
      <c r="U21" s="64"/>
      <c r="V21" s="63"/>
      <c r="W21" s="64"/>
      <c r="X21" s="64"/>
      <c r="Y21" s="64"/>
      <c r="Z21" s="64"/>
      <c r="AA21" s="64"/>
      <c r="AB21" s="64"/>
      <c r="AC21" s="64"/>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c r="BC21" s="745"/>
      <c r="BD21" s="745"/>
      <c r="BE21" s="745"/>
      <c r="BF21" s="745"/>
      <c r="BG21" s="745"/>
      <c r="BH21" s="745"/>
      <c r="BI21" s="745"/>
      <c r="BJ21" s="745"/>
      <c r="BK21" s="745"/>
      <c r="BL21" s="745"/>
      <c r="BM21" s="745"/>
      <c r="BN21" s="745"/>
      <c r="BO21" s="745"/>
      <c r="BP21" s="745"/>
      <c r="BQ21" s="745"/>
      <c r="BR21" s="745"/>
      <c r="BS21" s="745"/>
      <c r="BT21" s="745"/>
      <c r="BU21" s="745"/>
      <c r="BV21" s="745"/>
      <c r="BW21" s="745"/>
      <c r="BX21" s="745"/>
      <c r="BY21" s="745"/>
      <c r="BZ21" s="745"/>
      <c r="CA21" s="753"/>
    </row>
    <row r="22" spans="1:97" s="62" customFormat="1" ht="18" customHeight="1">
      <c r="B22" s="63"/>
      <c r="C22" s="210"/>
      <c r="D22" s="210"/>
      <c r="E22" s="210"/>
      <c r="F22" s="210"/>
      <c r="G22" s="210"/>
      <c r="H22" s="210"/>
      <c r="I22" s="210"/>
      <c r="J22" s="210"/>
      <c r="K22" s="210"/>
      <c r="L22" s="523"/>
      <c r="M22" s="210"/>
      <c r="N22" s="210"/>
      <c r="O22" s="210"/>
      <c r="P22" s="210"/>
      <c r="Q22" s="210"/>
      <c r="R22" s="210"/>
      <c r="S22" s="210"/>
      <c r="T22" s="210"/>
      <c r="U22" s="64"/>
      <c r="V22" s="63"/>
      <c r="W22" s="64"/>
      <c r="X22" s="64"/>
      <c r="Y22" s="64"/>
      <c r="Z22" s="64"/>
      <c r="AA22" s="64"/>
      <c r="AB22" s="64"/>
      <c r="AC22" s="64"/>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c r="BC22" s="745"/>
      <c r="BD22" s="745"/>
      <c r="BE22" s="745"/>
      <c r="BF22" s="745"/>
      <c r="BG22" s="745"/>
      <c r="BH22" s="745"/>
      <c r="BI22" s="745"/>
      <c r="BJ22" s="745"/>
      <c r="BK22" s="745"/>
      <c r="BL22" s="745"/>
      <c r="BM22" s="745"/>
      <c r="BN22" s="745"/>
      <c r="BO22" s="745"/>
      <c r="BP22" s="745"/>
      <c r="BQ22" s="745"/>
      <c r="BR22" s="745"/>
      <c r="BS22" s="745"/>
      <c r="BT22" s="745"/>
      <c r="BU22" s="745"/>
      <c r="BV22" s="745"/>
      <c r="BW22" s="745"/>
      <c r="BX22" s="745"/>
      <c r="BY22" s="745"/>
      <c r="BZ22" s="745"/>
      <c r="CA22" s="753"/>
    </row>
    <row r="23" spans="1:97" s="62" customFormat="1" ht="6" customHeight="1">
      <c r="B23" s="66"/>
      <c r="C23" s="704"/>
      <c r="D23" s="704"/>
      <c r="E23" s="704"/>
      <c r="F23" s="704"/>
      <c r="G23" s="704"/>
      <c r="H23" s="704"/>
      <c r="I23" s="704"/>
      <c r="J23" s="704"/>
      <c r="K23" s="704"/>
      <c r="L23" s="704"/>
      <c r="M23" s="704"/>
      <c r="N23" s="704"/>
      <c r="O23" s="704"/>
      <c r="P23" s="704"/>
      <c r="Q23" s="704"/>
      <c r="R23" s="704"/>
      <c r="S23" s="211"/>
      <c r="T23" s="211"/>
      <c r="U23" s="67"/>
      <c r="V23" s="66"/>
      <c r="W23" s="67"/>
      <c r="X23" s="67"/>
      <c r="Y23" s="67"/>
      <c r="Z23" s="67"/>
      <c r="AA23" s="67"/>
      <c r="AB23" s="67"/>
      <c r="AC23" s="67"/>
      <c r="AD23" s="325"/>
      <c r="AE23" s="325"/>
      <c r="AF23" s="325"/>
      <c r="AG23" s="325"/>
      <c r="AH23" s="325"/>
      <c r="AI23" s="325"/>
      <c r="AJ23" s="325"/>
      <c r="AK23" s="325"/>
      <c r="AL23" s="325"/>
      <c r="AM23" s="325"/>
      <c r="AN23" s="325"/>
      <c r="AO23" s="325"/>
      <c r="AP23" s="325"/>
      <c r="AQ23" s="325"/>
      <c r="AR23" s="325"/>
      <c r="AS23" s="325"/>
      <c r="AT23" s="325"/>
      <c r="AU23" s="325"/>
      <c r="AV23" s="325"/>
      <c r="AW23" s="325"/>
      <c r="AX23" s="325"/>
      <c r="AY23" s="325"/>
      <c r="AZ23" s="325"/>
      <c r="BA23" s="325"/>
      <c r="BB23" s="325"/>
      <c r="BC23" s="325"/>
      <c r="BD23" s="325"/>
      <c r="BE23" s="325"/>
      <c r="BF23" s="325"/>
      <c r="BG23" s="325"/>
      <c r="BH23" s="325"/>
      <c r="BI23" s="325"/>
      <c r="BJ23" s="325"/>
      <c r="BK23" s="325"/>
      <c r="BL23" s="325"/>
      <c r="BM23" s="325"/>
      <c r="BN23" s="325"/>
      <c r="BO23" s="325"/>
      <c r="BP23" s="325"/>
      <c r="BQ23" s="325"/>
      <c r="BR23" s="325"/>
      <c r="BS23" s="325"/>
      <c r="BT23" s="325"/>
      <c r="BU23" s="325"/>
      <c r="BV23" s="325"/>
      <c r="BW23" s="325"/>
      <c r="BX23" s="325"/>
      <c r="BY23" s="325"/>
      <c r="BZ23" s="325"/>
      <c r="CA23" s="333"/>
    </row>
    <row r="25" spans="1:97">
      <c r="B25" s="281" t="s">
        <v>1191</v>
      </c>
    </row>
    <row r="27" spans="1:97">
      <c r="A27" s="95"/>
      <c r="B27" s="95"/>
      <c r="C27" s="712" t="s">
        <v>1546</v>
      </c>
      <c r="D27" s="712"/>
      <c r="E27" s="712"/>
      <c r="F27" s="712"/>
      <c r="G27" s="712"/>
      <c r="H27" s="712"/>
      <c r="I27" s="712"/>
      <c r="J27" s="712"/>
      <c r="K27" s="712"/>
      <c r="L27" s="712"/>
      <c r="M27" s="712"/>
      <c r="N27" s="712"/>
      <c r="O27" s="712"/>
      <c r="P27" s="712"/>
      <c r="Q27" s="712"/>
      <c r="R27" s="712"/>
      <c r="S27" s="195"/>
      <c r="T27" s="195"/>
      <c r="U27" s="754" t="s">
        <v>504</v>
      </c>
      <c r="V27" s="754"/>
      <c r="W27" s="754"/>
      <c r="X27" s="754"/>
      <c r="Y27" s="754"/>
      <c r="Z27" s="754"/>
      <c r="AA27" s="754"/>
      <c r="AB27" s="754"/>
      <c r="AC27" s="754"/>
      <c r="AD27" s="754" t="s">
        <v>374</v>
      </c>
      <c r="AE27" s="754"/>
      <c r="AF27" s="754"/>
      <c r="AG27" s="754"/>
      <c r="AH27" s="754"/>
      <c r="AI27" s="754"/>
      <c r="AJ27" s="754"/>
      <c r="AK27" s="754"/>
      <c r="AL27" s="754"/>
      <c r="AM27" s="754" t="s">
        <v>1155</v>
      </c>
      <c r="AN27" s="754"/>
      <c r="AO27" s="754"/>
      <c r="AP27" s="754"/>
      <c r="AQ27" s="754"/>
      <c r="AR27" s="754"/>
      <c r="AS27" s="754"/>
      <c r="AT27" s="754"/>
      <c r="AU27" s="754"/>
    </row>
    <row r="28" spans="1:97">
      <c r="A28" s="95"/>
      <c r="B28" s="95"/>
      <c r="C28" s="712"/>
      <c r="D28" s="712"/>
      <c r="E28" s="712"/>
      <c r="F28" s="712"/>
      <c r="G28" s="712"/>
      <c r="H28" s="712" t="s">
        <v>1547</v>
      </c>
      <c r="I28" s="712"/>
      <c r="J28" s="712"/>
      <c r="K28" s="712"/>
      <c r="L28" s="712"/>
      <c r="M28" s="712"/>
      <c r="N28" s="712"/>
      <c r="O28" s="712"/>
      <c r="P28" s="712"/>
      <c r="Q28" s="712"/>
      <c r="R28" s="712"/>
      <c r="S28" s="195"/>
      <c r="T28" s="95"/>
      <c r="U28" s="754">
        <v>2018</v>
      </c>
      <c r="V28" s="754"/>
      <c r="W28" s="754"/>
      <c r="X28" s="754"/>
      <c r="Y28" s="754"/>
      <c r="Z28" s="754"/>
      <c r="AA28" s="754"/>
      <c r="AB28" s="754"/>
      <c r="AC28" s="754"/>
      <c r="AD28" s="754">
        <v>4</v>
      </c>
      <c r="AE28" s="754"/>
      <c r="AF28" s="754"/>
      <c r="AG28" s="754"/>
      <c r="AH28" s="754"/>
      <c r="AI28" s="754"/>
      <c r="AJ28" s="754"/>
      <c r="AK28" s="754"/>
      <c r="AL28" s="754"/>
      <c r="AM28" s="754">
        <v>12</v>
      </c>
      <c r="AN28" s="754"/>
      <c r="AO28" s="754"/>
      <c r="AP28" s="754"/>
      <c r="AQ28" s="754"/>
      <c r="AR28" s="754"/>
      <c r="AS28" s="754"/>
      <c r="AT28" s="754"/>
      <c r="AU28" s="754"/>
      <c r="CH28" s="339"/>
      <c r="CI28" s="339"/>
      <c r="CJ28" s="339"/>
      <c r="CK28" s="339"/>
      <c r="CL28" s="339"/>
      <c r="CM28" s="339"/>
      <c r="CN28" s="339"/>
      <c r="CS28" s="58" t="s">
        <v>1236</v>
      </c>
    </row>
    <row r="29" spans="1:97">
      <c r="A29" s="95"/>
      <c r="B29" s="95"/>
      <c r="C29" s="95"/>
      <c r="D29" s="95"/>
      <c r="E29" s="95"/>
      <c r="F29" s="95"/>
      <c r="G29" s="95"/>
      <c r="H29" s="95" t="s">
        <v>1549</v>
      </c>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row>
    <row r="30" spans="1:97">
      <c r="A30" s="95"/>
      <c r="B30" s="95"/>
      <c r="C30" s="95"/>
      <c r="D30" s="95"/>
      <c r="E30" s="95"/>
      <c r="F30" s="95"/>
      <c r="G30" s="95"/>
      <c r="H30" s="95" t="s">
        <v>1548</v>
      </c>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row>
    <row r="31" spans="1:97">
      <c r="A31" s="95"/>
      <c r="B31" s="95"/>
      <c r="C31" s="95"/>
      <c r="D31" s="95"/>
      <c r="E31" s="95"/>
      <c r="F31" s="95"/>
      <c r="G31" s="95"/>
      <c r="H31" s="195" t="s">
        <v>1183</v>
      </c>
      <c r="I31" s="195"/>
      <c r="J31" s="195"/>
      <c r="K31" s="195"/>
      <c r="L31" s="195"/>
      <c r="M31" s="195"/>
      <c r="N31" s="195"/>
      <c r="O31" s="195"/>
      <c r="P31" s="195"/>
      <c r="Q31" s="195"/>
      <c r="R31" s="195"/>
      <c r="S31" s="195"/>
      <c r="T31" s="95"/>
      <c r="U31" s="95"/>
      <c r="V31" s="95"/>
      <c r="W31" s="95"/>
      <c r="X31" s="95"/>
      <c r="Y31" s="95"/>
      <c r="Z31" s="95"/>
      <c r="AA31" s="95"/>
      <c r="AB31" s="95"/>
      <c r="AC31" s="95"/>
      <c r="CI31" s="338"/>
      <c r="CJ31" s="338"/>
      <c r="CK31" s="338"/>
      <c r="CL31" s="338"/>
      <c r="CM31" s="338"/>
      <c r="CN31" s="338"/>
      <c r="CO31" s="338"/>
      <c r="CS31" s="58" t="s">
        <v>1237</v>
      </c>
    </row>
    <row r="32" spans="1:97">
      <c r="A32" s="95"/>
      <c r="B32" s="95"/>
      <c r="C32" s="95"/>
      <c r="D32" s="95"/>
      <c r="E32" s="95"/>
      <c r="F32" s="95"/>
      <c r="G32" s="95"/>
      <c r="H32" s="95"/>
      <c r="I32" s="95" t="s">
        <v>1184</v>
      </c>
      <c r="J32" s="95" t="s">
        <v>1184</v>
      </c>
      <c r="K32" s="95"/>
      <c r="L32" s="95"/>
      <c r="M32" s="95"/>
      <c r="N32" s="95"/>
      <c r="O32" s="95"/>
      <c r="P32" s="95"/>
      <c r="Q32" s="95"/>
      <c r="R32" s="95"/>
      <c r="S32" s="95"/>
      <c r="T32" s="95"/>
      <c r="U32" s="95"/>
      <c r="V32" s="95"/>
      <c r="W32" s="95"/>
      <c r="X32" s="95"/>
      <c r="Y32" s="95"/>
      <c r="Z32" s="95"/>
      <c r="AA32" s="95"/>
      <c r="AB32" s="95"/>
      <c r="AC32" s="95"/>
    </row>
    <row r="33" spans="1:304">
      <c r="O33" s="58" t="s">
        <v>1177</v>
      </c>
    </row>
    <row r="34" spans="1:304" ht="15.75" thickBot="1"/>
    <row r="35" spans="1:304" s="152" customFormat="1" ht="21" customHeight="1" thickBot="1">
      <c r="A35" s="293"/>
      <c r="B35" s="293"/>
      <c r="C35" s="757" t="s">
        <v>365</v>
      </c>
      <c r="D35" s="757" t="s">
        <v>1539</v>
      </c>
      <c r="E35" s="308"/>
      <c r="F35" s="309"/>
      <c r="G35" s="309"/>
      <c r="H35" s="755" t="s">
        <v>1178</v>
      </c>
      <c r="I35" s="755" t="s">
        <v>1180</v>
      </c>
      <c r="J35" s="755" t="s">
        <v>1541</v>
      </c>
      <c r="K35" s="757" t="s">
        <v>1178</v>
      </c>
      <c r="L35" s="757" t="s">
        <v>1178</v>
      </c>
      <c r="M35" s="757" t="s">
        <v>1532</v>
      </c>
      <c r="N35" s="757" t="s">
        <v>1533</v>
      </c>
      <c r="O35" s="293"/>
      <c r="Q35" s="200" t="s">
        <v>313</v>
      </c>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BW35" s="201"/>
      <c r="BX35" s="201"/>
      <c r="BY35" s="201"/>
      <c r="BZ35" s="201"/>
      <c r="CA35" s="201"/>
      <c r="CB35" s="201"/>
      <c r="CC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O35" s="201"/>
      <c r="DP35" s="201"/>
      <c r="DQ35" s="201"/>
      <c r="DR35" s="201"/>
      <c r="DS35" s="201"/>
      <c r="DT35" s="201"/>
      <c r="DU35" s="201"/>
      <c r="DV35" s="201"/>
      <c r="DW35" s="201"/>
      <c r="DX35" s="201"/>
      <c r="DY35" s="201"/>
      <c r="DZ35" s="201"/>
      <c r="EA35" s="201"/>
      <c r="EB35" s="201"/>
      <c r="EC35" s="201"/>
      <c r="ED35" s="201"/>
      <c r="EE35" s="201"/>
      <c r="EF35" s="201"/>
      <c r="EG35" s="201"/>
      <c r="EH35" s="201"/>
      <c r="EI35" s="201"/>
      <c r="EJ35" s="201"/>
      <c r="EK35" s="201"/>
      <c r="EL35" s="201"/>
      <c r="EM35" s="201"/>
      <c r="EN35" s="201"/>
      <c r="EO35" s="201"/>
      <c r="EP35" s="201"/>
      <c r="EQ35" s="201"/>
      <c r="ER35" s="201"/>
      <c r="ES35" s="201"/>
      <c r="ET35" s="201"/>
      <c r="EU35" s="201"/>
      <c r="EV35" s="201"/>
      <c r="EW35" s="201"/>
      <c r="EX35" s="201"/>
      <c r="EY35" s="201"/>
      <c r="EZ35" s="201"/>
      <c r="FA35" s="201"/>
      <c r="FB35" s="201"/>
      <c r="FC35" s="201"/>
      <c r="FD35" s="201"/>
      <c r="FE35" s="201"/>
      <c r="FF35" s="201"/>
      <c r="FG35" s="201"/>
      <c r="FH35" s="201"/>
      <c r="FI35" s="201"/>
      <c r="FJ35" s="201"/>
      <c r="FK35" s="201"/>
      <c r="FL35" s="201"/>
      <c r="FM35" s="201"/>
      <c r="FN35" s="201"/>
      <c r="FO35" s="201"/>
      <c r="FP35" s="201"/>
      <c r="FQ35" s="201"/>
      <c r="FR35" s="201"/>
      <c r="FS35" s="201"/>
      <c r="FT35" s="201"/>
      <c r="FU35" s="201"/>
      <c r="FV35" s="201"/>
      <c r="FW35" s="201"/>
      <c r="FX35" s="201"/>
      <c r="FY35" s="201"/>
      <c r="FZ35" s="201"/>
      <c r="GA35" s="201"/>
      <c r="GB35" s="201"/>
      <c r="GC35" s="201"/>
      <c r="GD35" s="201"/>
      <c r="GE35" s="201"/>
      <c r="GF35" s="201"/>
      <c r="GG35" s="201"/>
      <c r="GH35" s="201"/>
      <c r="GI35" s="201"/>
      <c r="GJ35" s="201"/>
      <c r="GK35" s="201"/>
      <c r="GL35" s="201"/>
      <c r="GM35" s="201"/>
      <c r="GN35" s="201"/>
      <c r="GO35" s="201"/>
      <c r="GP35" s="201"/>
      <c r="GQ35" s="201"/>
      <c r="GR35" s="201"/>
      <c r="GS35" s="201"/>
      <c r="GT35" s="201"/>
      <c r="GU35" s="201"/>
      <c r="GV35" s="201"/>
      <c r="GW35" s="201"/>
      <c r="GX35" s="201"/>
      <c r="GY35" s="201"/>
      <c r="GZ35" s="201"/>
      <c r="HA35" s="201"/>
      <c r="HB35" s="201"/>
      <c r="HC35" s="201"/>
      <c r="HD35" s="201"/>
      <c r="HE35" s="201"/>
      <c r="HF35" s="201"/>
      <c r="HG35" s="201"/>
      <c r="HH35" s="201"/>
      <c r="HI35" s="201"/>
      <c r="HJ35" s="201"/>
      <c r="HK35" s="201"/>
      <c r="HL35" s="201"/>
      <c r="HM35" s="201"/>
      <c r="HN35" s="201"/>
      <c r="HO35" s="201"/>
      <c r="HP35" s="201"/>
      <c r="HQ35" s="201"/>
      <c r="HR35" s="201"/>
      <c r="HS35" s="201"/>
      <c r="HT35" s="201"/>
      <c r="HU35" s="201"/>
      <c r="HV35" s="201"/>
      <c r="HW35" s="201"/>
      <c r="HX35" s="201"/>
      <c r="HY35" s="201"/>
      <c r="HZ35" s="201"/>
      <c r="IA35" s="201"/>
      <c r="IB35" s="201"/>
      <c r="IC35" s="201"/>
      <c r="ID35" s="201"/>
      <c r="IE35" s="201"/>
      <c r="IF35" s="201"/>
      <c r="IG35" s="201"/>
      <c r="IH35" s="201"/>
      <c r="II35" s="201"/>
      <c r="IJ35" s="201"/>
      <c r="IK35" s="201"/>
      <c r="IL35" s="201"/>
      <c r="IM35" s="201"/>
      <c r="IN35" s="201"/>
      <c r="IO35" s="201"/>
      <c r="IP35" s="201"/>
      <c r="IQ35" s="201"/>
      <c r="IR35" s="201"/>
      <c r="IS35" s="201"/>
      <c r="IT35" s="201"/>
      <c r="IU35" s="201"/>
      <c r="IV35" s="201"/>
      <c r="IW35" s="201"/>
      <c r="IX35" s="201"/>
      <c r="IY35" s="201"/>
      <c r="IZ35" s="201"/>
      <c r="JA35" s="201"/>
      <c r="JB35" s="201"/>
      <c r="JC35" s="201"/>
      <c r="JD35" s="201"/>
      <c r="JE35" s="201"/>
      <c r="JF35" s="201"/>
      <c r="JG35" s="201"/>
      <c r="JH35" s="201"/>
      <c r="JI35" s="201"/>
      <c r="JJ35" s="201"/>
      <c r="JK35" s="201"/>
      <c r="JL35" s="201"/>
      <c r="JM35" s="201"/>
      <c r="JN35" s="201"/>
      <c r="JO35" s="201"/>
      <c r="JP35" s="201"/>
      <c r="JQ35" s="201"/>
      <c r="JR35" s="201"/>
      <c r="JS35" s="201"/>
      <c r="JT35" s="201"/>
      <c r="JU35" s="201"/>
      <c r="JV35" s="201"/>
      <c r="JW35" s="201"/>
      <c r="JX35" s="201"/>
      <c r="JY35" s="201"/>
      <c r="JZ35" s="201"/>
      <c r="KA35" s="201"/>
      <c r="KB35" s="201"/>
      <c r="KC35" s="201"/>
      <c r="KD35" s="201"/>
      <c r="KE35" s="201"/>
      <c r="KF35" s="201"/>
      <c r="KG35" s="201"/>
      <c r="KH35" s="201"/>
      <c r="KI35" s="201"/>
      <c r="KJ35" s="201"/>
      <c r="KK35" s="201"/>
      <c r="KL35" s="201"/>
      <c r="KM35" s="201"/>
      <c r="KN35" s="201"/>
      <c r="KO35" s="201"/>
      <c r="KP35" s="201"/>
      <c r="KQ35" s="201"/>
      <c r="KR35" s="291"/>
    </row>
    <row r="36" spans="1:304" ht="21" customHeight="1" thickBot="1">
      <c r="A36" s="221"/>
      <c r="B36" s="221"/>
      <c r="C36" s="758"/>
      <c r="D36" s="758" t="s">
        <v>1536</v>
      </c>
      <c r="E36" s="322" t="s">
        <v>1535</v>
      </c>
      <c r="F36" s="323"/>
      <c r="G36" s="324">
        <v>4.1666666666666664E-2</v>
      </c>
      <c r="H36" s="756"/>
      <c r="I36" s="756"/>
      <c r="J36" s="756"/>
      <c r="K36" s="758"/>
      <c r="L36" s="758"/>
      <c r="M36" s="758" t="s">
        <v>1532</v>
      </c>
      <c r="N36" s="758" t="s">
        <v>1533</v>
      </c>
      <c r="O36" s="221"/>
      <c r="Q36" s="759">
        <v>0.29166666666666669</v>
      </c>
      <c r="R36" s="760"/>
      <c r="S36" s="760"/>
      <c r="T36" s="760"/>
      <c r="U36" s="760"/>
      <c r="V36" s="760"/>
      <c r="W36" s="760"/>
      <c r="X36" s="760"/>
      <c r="Y36" s="760"/>
      <c r="Z36" s="760"/>
      <c r="AA36" s="760"/>
      <c r="AB36" s="761"/>
      <c r="AC36" s="762">
        <f>+Q36+$G$36</f>
        <v>0.33333333333333337</v>
      </c>
      <c r="AD36" s="760"/>
      <c r="AE36" s="760"/>
      <c r="AF36" s="760"/>
      <c r="AG36" s="760"/>
      <c r="AH36" s="760"/>
      <c r="AI36" s="760"/>
      <c r="AJ36" s="760"/>
      <c r="AK36" s="760"/>
      <c r="AL36" s="760"/>
      <c r="AM36" s="760"/>
      <c r="AN36" s="761"/>
      <c r="AO36" s="762">
        <f>+AC36+$G$36</f>
        <v>0.37500000000000006</v>
      </c>
      <c r="AP36" s="760"/>
      <c r="AQ36" s="760"/>
      <c r="AR36" s="760"/>
      <c r="AS36" s="760"/>
      <c r="AT36" s="760"/>
      <c r="AU36" s="760"/>
      <c r="AV36" s="760"/>
      <c r="AW36" s="760"/>
      <c r="AX36" s="760"/>
      <c r="AY36" s="760"/>
      <c r="AZ36" s="761"/>
      <c r="BA36" s="762">
        <f>+AO36+$G$36</f>
        <v>0.41666666666666674</v>
      </c>
      <c r="BB36" s="760"/>
      <c r="BC36" s="760"/>
      <c r="BD36" s="760"/>
      <c r="BE36" s="760"/>
      <c r="BF36" s="760"/>
      <c r="BG36" s="760"/>
      <c r="BH36" s="760"/>
      <c r="BI36" s="760"/>
      <c r="BJ36" s="760"/>
      <c r="BK36" s="760"/>
      <c r="BL36" s="761"/>
      <c r="BM36" s="762">
        <f>+BA36+$G$36</f>
        <v>0.45833333333333343</v>
      </c>
      <c r="BN36" s="760"/>
      <c r="BO36" s="760"/>
      <c r="BP36" s="760"/>
      <c r="BQ36" s="760"/>
      <c r="BR36" s="760"/>
      <c r="BS36" s="760"/>
      <c r="BT36" s="760"/>
      <c r="BU36" s="760"/>
      <c r="BV36" s="760"/>
      <c r="BW36" s="760"/>
      <c r="BX36" s="761"/>
      <c r="BY36" s="762">
        <f>+BM36+$G$36</f>
        <v>0.50000000000000011</v>
      </c>
      <c r="BZ36" s="760"/>
      <c r="CA36" s="760"/>
      <c r="CB36" s="760"/>
      <c r="CC36" s="760"/>
      <c r="CD36" s="760"/>
      <c r="CE36" s="760"/>
      <c r="CF36" s="760"/>
      <c r="CG36" s="760"/>
      <c r="CH36" s="760"/>
      <c r="CI36" s="760"/>
      <c r="CJ36" s="761"/>
      <c r="CK36" s="762">
        <f>+BY36+$G$36</f>
        <v>0.54166666666666674</v>
      </c>
      <c r="CL36" s="760"/>
      <c r="CM36" s="760"/>
      <c r="CN36" s="760"/>
      <c r="CO36" s="760"/>
      <c r="CP36" s="760"/>
      <c r="CQ36" s="760"/>
      <c r="CR36" s="760"/>
      <c r="CS36" s="760"/>
      <c r="CT36" s="760"/>
      <c r="CU36" s="760"/>
      <c r="CV36" s="761"/>
      <c r="CW36" s="762">
        <f>+CK36+$G$36</f>
        <v>0.58333333333333337</v>
      </c>
      <c r="CX36" s="760"/>
      <c r="CY36" s="760"/>
      <c r="CZ36" s="760"/>
      <c r="DA36" s="760"/>
      <c r="DB36" s="760"/>
      <c r="DC36" s="760"/>
      <c r="DD36" s="760"/>
      <c r="DE36" s="760"/>
      <c r="DF36" s="760"/>
      <c r="DG36" s="760"/>
      <c r="DH36" s="761"/>
      <c r="DI36" s="762">
        <f>+CW36+$G$36</f>
        <v>0.625</v>
      </c>
      <c r="DJ36" s="760"/>
      <c r="DK36" s="760"/>
      <c r="DL36" s="760"/>
      <c r="DM36" s="760"/>
      <c r="DN36" s="760"/>
      <c r="DO36" s="760"/>
      <c r="DP36" s="760"/>
      <c r="DQ36" s="760"/>
      <c r="DR36" s="760"/>
      <c r="DS36" s="760"/>
      <c r="DT36" s="761"/>
      <c r="DU36" s="762">
        <f>+DI36+$G$36</f>
        <v>0.66666666666666663</v>
      </c>
      <c r="DV36" s="760"/>
      <c r="DW36" s="760"/>
      <c r="DX36" s="760"/>
      <c r="DY36" s="760"/>
      <c r="DZ36" s="760"/>
      <c r="EA36" s="760"/>
      <c r="EB36" s="760"/>
      <c r="EC36" s="760"/>
      <c r="ED36" s="760"/>
      <c r="EE36" s="760"/>
      <c r="EF36" s="761"/>
      <c r="EG36" s="762">
        <f>+DU36+$G$36</f>
        <v>0.70833333333333326</v>
      </c>
      <c r="EH36" s="760"/>
      <c r="EI36" s="760"/>
      <c r="EJ36" s="760"/>
      <c r="EK36" s="760"/>
      <c r="EL36" s="760"/>
      <c r="EM36" s="760"/>
      <c r="EN36" s="760"/>
      <c r="EO36" s="760"/>
      <c r="EP36" s="760"/>
      <c r="EQ36" s="760"/>
      <c r="ER36" s="761"/>
      <c r="ES36" s="762">
        <f>+EG36+$G$36</f>
        <v>0.74999999999999989</v>
      </c>
      <c r="ET36" s="760"/>
      <c r="EU36" s="760"/>
      <c r="EV36" s="760"/>
      <c r="EW36" s="760"/>
      <c r="EX36" s="760"/>
      <c r="EY36" s="760"/>
      <c r="EZ36" s="760"/>
      <c r="FA36" s="760"/>
      <c r="FB36" s="760"/>
      <c r="FC36" s="760"/>
      <c r="FD36" s="761"/>
      <c r="FE36" s="762">
        <f>+ES36+$G$36</f>
        <v>0.79166666666666652</v>
      </c>
      <c r="FF36" s="760"/>
      <c r="FG36" s="760"/>
      <c r="FH36" s="760"/>
      <c r="FI36" s="760"/>
      <c r="FJ36" s="760"/>
      <c r="FK36" s="760"/>
      <c r="FL36" s="760"/>
      <c r="FM36" s="760"/>
      <c r="FN36" s="760"/>
      <c r="FO36" s="760"/>
      <c r="FP36" s="761"/>
      <c r="FQ36" s="762">
        <f>+FE36+$G$36</f>
        <v>0.83333333333333315</v>
      </c>
      <c r="FR36" s="760"/>
      <c r="FS36" s="760"/>
      <c r="FT36" s="760"/>
      <c r="FU36" s="760"/>
      <c r="FV36" s="760"/>
      <c r="FW36" s="760"/>
      <c r="FX36" s="760"/>
      <c r="FY36" s="760"/>
      <c r="FZ36" s="760"/>
      <c r="GA36" s="760"/>
      <c r="GB36" s="761"/>
      <c r="GC36" s="762">
        <f>+FQ36+$G$36</f>
        <v>0.87499999999999978</v>
      </c>
      <c r="GD36" s="760"/>
      <c r="GE36" s="760"/>
      <c r="GF36" s="760"/>
      <c r="GG36" s="760"/>
      <c r="GH36" s="760"/>
      <c r="GI36" s="760"/>
      <c r="GJ36" s="760"/>
      <c r="GK36" s="760"/>
      <c r="GL36" s="760"/>
      <c r="GM36" s="760"/>
      <c r="GN36" s="761"/>
      <c r="GO36" s="762">
        <f>+GC36+$G$36</f>
        <v>0.91666666666666641</v>
      </c>
      <c r="GP36" s="760"/>
      <c r="GQ36" s="760"/>
      <c r="GR36" s="760"/>
      <c r="GS36" s="760"/>
      <c r="GT36" s="760"/>
      <c r="GU36" s="760"/>
      <c r="GV36" s="760"/>
      <c r="GW36" s="760"/>
      <c r="GX36" s="760"/>
      <c r="GY36" s="760"/>
      <c r="GZ36" s="761"/>
      <c r="HA36" s="762">
        <f>+GO36+$G$36</f>
        <v>0.95833333333333304</v>
      </c>
      <c r="HB36" s="760"/>
      <c r="HC36" s="760"/>
      <c r="HD36" s="760"/>
      <c r="HE36" s="760"/>
      <c r="HF36" s="760"/>
      <c r="HG36" s="760"/>
      <c r="HH36" s="760"/>
      <c r="HI36" s="760"/>
      <c r="HJ36" s="760"/>
      <c r="HK36" s="760"/>
      <c r="HL36" s="761"/>
      <c r="HM36" s="762">
        <f>+HA36+$G$36</f>
        <v>0.99999999999999967</v>
      </c>
      <c r="HN36" s="760"/>
      <c r="HO36" s="760"/>
      <c r="HP36" s="760"/>
      <c r="HQ36" s="760"/>
      <c r="HR36" s="760"/>
      <c r="HS36" s="760"/>
      <c r="HT36" s="760"/>
      <c r="HU36" s="760"/>
      <c r="HV36" s="760"/>
      <c r="HW36" s="760"/>
      <c r="HX36" s="761"/>
      <c r="HY36" s="762">
        <f>+HM36+$G$36</f>
        <v>1.0416666666666663</v>
      </c>
      <c r="HZ36" s="760"/>
      <c r="IA36" s="760"/>
      <c r="IB36" s="760"/>
      <c r="IC36" s="760"/>
      <c r="ID36" s="760"/>
      <c r="IE36" s="760"/>
      <c r="IF36" s="760"/>
      <c r="IG36" s="760"/>
      <c r="IH36" s="760"/>
      <c r="II36" s="760"/>
      <c r="IJ36" s="761"/>
      <c r="IK36" s="762">
        <f>+HY36+$G$36</f>
        <v>1.083333333333333</v>
      </c>
      <c r="IL36" s="760"/>
      <c r="IM36" s="760"/>
      <c r="IN36" s="760"/>
      <c r="IO36" s="760"/>
      <c r="IP36" s="760"/>
      <c r="IQ36" s="760"/>
      <c r="IR36" s="760"/>
      <c r="IS36" s="760"/>
      <c r="IT36" s="760"/>
      <c r="IU36" s="760"/>
      <c r="IV36" s="761"/>
      <c r="IW36" s="762">
        <f>+IK36+$G$36</f>
        <v>1.1249999999999998</v>
      </c>
      <c r="IX36" s="760"/>
      <c r="IY36" s="760"/>
      <c r="IZ36" s="760"/>
      <c r="JA36" s="760"/>
      <c r="JB36" s="760"/>
      <c r="JC36" s="760"/>
      <c r="JD36" s="760"/>
      <c r="JE36" s="760"/>
      <c r="JF36" s="760"/>
      <c r="JG36" s="760"/>
      <c r="JH36" s="761"/>
      <c r="JI36" s="762">
        <f>+IW36+$G$36</f>
        <v>1.1666666666666665</v>
      </c>
      <c r="JJ36" s="760"/>
      <c r="JK36" s="760"/>
      <c r="JL36" s="760"/>
      <c r="JM36" s="760"/>
      <c r="JN36" s="760"/>
      <c r="JO36" s="760"/>
      <c r="JP36" s="760"/>
      <c r="JQ36" s="760"/>
      <c r="JR36" s="760"/>
      <c r="JS36" s="760"/>
      <c r="JT36" s="761"/>
      <c r="JU36" s="762">
        <f>+JI36+$G$36</f>
        <v>1.2083333333333333</v>
      </c>
      <c r="JV36" s="760"/>
      <c r="JW36" s="760"/>
      <c r="JX36" s="760"/>
      <c r="JY36" s="760"/>
      <c r="JZ36" s="760"/>
      <c r="KA36" s="760"/>
      <c r="KB36" s="760"/>
      <c r="KC36" s="760"/>
      <c r="KD36" s="760"/>
      <c r="KE36" s="760"/>
      <c r="KF36" s="761"/>
      <c r="KG36" s="762">
        <f>+JU36+$G$36</f>
        <v>1.25</v>
      </c>
      <c r="KH36" s="760"/>
      <c r="KI36" s="760"/>
      <c r="KJ36" s="760"/>
      <c r="KK36" s="760"/>
      <c r="KL36" s="760"/>
      <c r="KM36" s="760"/>
      <c r="KN36" s="760"/>
      <c r="KO36" s="760"/>
      <c r="KP36" s="760"/>
      <c r="KQ36" s="760"/>
      <c r="KR36" s="763"/>
    </row>
    <row r="37" spans="1:304">
      <c r="A37" s="221"/>
      <c r="B37" s="221"/>
      <c r="C37" s="321"/>
      <c r="D37" s="321"/>
      <c r="E37" s="317"/>
      <c r="F37" s="318"/>
      <c r="G37" s="319"/>
      <c r="H37" s="320"/>
      <c r="I37" s="326" t="s">
        <v>1182</v>
      </c>
      <c r="J37" s="326" t="s">
        <v>1182</v>
      </c>
      <c r="K37" s="321" t="s">
        <v>1182</v>
      </c>
      <c r="L37" s="321" t="s">
        <v>1534</v>
      </c>
      <c r="M37" s="565"/>
      <c r="N37" s="565"/>
      <c r="O37" s="221"/>
      <c r="Q37" s="303"/>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c r="IQ37" s="304"/>
      <c r="IR37" s="304"/>
      <c r="IS37" s="304"/>
      <c r="IT37" s="304"/>
      <c r="IU37" s="304"/>
      <c r="IV37" s="304"/>
      <c r="IW37" s="304"/>
      <c r="IX37" s="304"/>
      <c r="IY37" s="304"/>
      <c r="IZ37" s="304"/>
      <c r="JA37" s="304"/>
      <c r="JB37" s="304"/>
      <c r="JC37" s="304"/>
      <c r="JD37" s="304"/>
      <c r="JE37" s="304"/>
      <c r="JF37" s="304"/>
      <c r="JG37" s="304"/>
      <c r="JH37" s="304"/>
      <c r="JI37" s="304"/>
      <c r="JJ37" s="304"/>
      <c r="JK37" s="304"/>
      <c r="JL37" s="304"/>
      <c r="JM37" s="304"/>
      <c r="JN37" s="304"/>
      <c r="JO37" s="304"/>
      <c r="JP37" s="304"/>
      <c r="JQ37" s="304"/>
      <c r="JR37" s="304"/>
      <c r="JS37" s="304"/>
      <c r="JT37" s="304"/>
      <c r="JU37" s="304"/>
      <c r="JV37" s="304"/>
      <c r="JW37" s="304"/>
      <c r="JX37" s="304"/>
      <c r="JY37" s="304"/>
      <c r="JZ37" s="304"/>
      <c r="KA37" s="304"/>
      <c r="KB37" s="304"/>
      <c r="KC37" s="304"/>
      <c r="KD37" s="304"/>
      <c r="KE37" s="304"/>
      <c r="KF37" s="304"/>
      <c r="KG37" s="304"/>
      <c r="KH37" s="304"/>
      <c r="KI37" s="304"/>
      <c r="KJ37" s="304"/>
      <c r="KK37" s="304"/>
      <c r="KL37" s="304"/>
      <c r="KM37" s="304"/>
      <c r="KN37" s="304"/>
      <c r="KO37" s="304"/>
      <c r="KP37" s="304"/>
      <c r="KQ37" s="304"/>
      <c r="KR37" s="305"/>
    </row>
    <row r="38" spans="1:304">
      <c r="C38" s="566" t="s">
        <v>971</v>
      </c>
      <c r="D38" s="566" t="s">
        <v>1427</v>
      </c>
      <c r="E38" s="568" t="s">
        <v>303</v>
      </c>
      <c r="F38" s="569"/>
      <c r="G38" s="570"/>
      <c r="H38" s="86">
        <v>7</v>
      </c>
      <c r="I38" s="327">
        <v>5</v>
      </c>
      <c r="J38" s="327">
        <v>2</v>
      </c>
      <c r="K38" s="310">
        <f>+H38*J38+I38</f>
        <v>19</v>
      </c>
      <c r="L38" s="562">
        <v>1.3194444444444444E-2</v>
      </c>
      <c r="M38" s="566">
        <v>0.38194444444444442</v>
      </c>
      <c r="N38" s="566">
        <f>M38+L38</f>
        <v>0.39513888888888887</v>
      </c>
      <c r="Q38" s="294">
        <v>0.375</v>
      </c>
      <c r="R38" s="295">
        <v>0.58333333333333337</v>
      </c>
      <c r="S38" s="295">
        <v>0.83333333333333337</v>
      </c>
      <c r="T38" s="295">
        <v>4.1666666666666664E-2</v>
      </c>
      <c r="U38" s="295"/>
      <c r="V38" s="295"/>
      <c r="W38" s="295"/>
      <c r="X38" s="295"/>
      <c r="Y38" s="295"/>
      <c r="Z38" s="295"/>
      <c r="AA38" s="295"/>
      <c r="AB38" s="295"/>
      <c r="AC38" s="295"/>
      <c r="AD38" s="295"/>
      <c r="AE38" s="295"/>
      <c r="AF38" s="295"/>
      <c r="AG38" s="295"/>
      <c r="AH38" s="295"/>
      <c r="AI38" s="295"/>
      <c r="AJ38" s="295"/>
      <c r="AK38" s="295"/>
      <c r="AL38" s="295"/>
      <c r="AM38" s="295"/>
      <c r="AN38" s="295"/>
      <c r="AO38" s="295"/>
      <c r="AP38" s="295"/>
      <c r="AQ38" s="563"/>
      <c r="AR38" s="563"/>
      <c r="AS38" s="563"/>
      <c r="AT38" s="563"/>
      <c r="AU38" s="563"/>
      <c r="AV38" s="563"/>
      <c r="AW38" s="295"/>
      <c r="AX38" s="295"/>
      <c r="AY38" s="295"/>
      <c r="AZ38" s="295"/>
      <c r="BA38" s="295"/>
      <c r="BB38" s="295"/>
      <c r="BC38" s="295"/>
      <c r="BD38" s="295"/>
      <c r="BE38" s="295"/>
      <c r="BF38" s="295"/>
      <c r="BG38" s="295"/>
      <c r="BH38" s="295"/>
      <c r="BI38" s="295"/>
      <c r="BJ38" s="295"/>
      <c r="BK38" s="295"/>
      <c r="BL38" s="295"/>
      <c r="BM38" s="295"/>
      <c r="BN38" s="295"/>
      <c r="BO38" s="295"/>
      <c r="BP38" s="295"/>
      <c r="BQ38" s="295"/>
      <c r="BR38" s="295"/>
      <c r="BS38" s="295"/>
      <c r="BT38" s="295"/>
      <c r="BU38" s="295"/>
      <c r="BV38" s="295"/>
      <c r="BW38" s="295"/>
      <c r="BX38" s="295"/>
      <c r="BY38" s="295"/>
      <c r="BZ38" s="295"/>
      <c r="CA38" s="295"/>
      <c r="CB38" s="295"/>
      <c r="CC38" s="295"/>
      <c r="CD38" s="295"/>
      <c r="CE38" s="295"/>
      <c r="CF38" s="295"/>
      <c r="CG38" s="295"/>
      <c r="CH38" s="295"/>
      <c r="CI38" s="295"/>
      <c r="CJ38" s="295"/>
      <c r="CK38" s="295"/>
      <c r="CL38" s="295"/>
      <c r="CM38" s="295"/>
      <c r="CN38" s="295"/>
      <c r="CO38" s="295"/>
      <c r="CP38" s="295"/>
      <c r="CQ38" s="295"/>
      <c r="CR38" s="295"/>
      <c r="CS38" s="295"/>
      <c r="CT38" s="295"/>
      <c r="CU38" s="295"/>
      <c r="CV38" s="295"/>
      <c r="CW38" s="295"/>
      <c r="CX38" s="295"/>
      <c r="CY38" s="295"/>
      <c r="CZ38" s="295"/>
      <c r="DA38" s="295"/>
      <c r="DB38" s="295"/>
      <c r="DC38" s="295"/>
      <c r="DD38" s="295"/>
      <c r="DE38" s="295"/>
      <c r="DF38" s="295"/>
      <c r="DG38" s="295"/>
      <c r="DH38" s="295"/>
      <c r="DI38" s="295"/>
      <c r="DJ38" s="295"/>
      <c r="DK38" s="295"/>
      <c r="DL38" s="295"/>
      <c r="DM38" s="295"/>
      <c r="DN38" s="295"/>
      <c r="DO38" s="295"/>
      <c r="DP38" s="295"/>
      <c r="DQ38" s="295"/>
      <c r="DR38" s="295"/>
      <c r="DS38" s="295"/>
      <c r="DT38" s="295"/>
      <c r="DU38" s="295"/>
      <c r="DV38" s="295"/>
      <c r="DW38" s="295"/>
      <c r="DX38" s="295"/>
      <c r="DY38" s="295"/>
      <c r="DZ38" s="295"/>
      <c r="EA38" s="295"/>
      <c r="EB38" s="295"/>
      <c r="EC38" s="295"/>
      <c r="ED38" s="295"/>
      <c r="EE38" s="295"/>
      <c r="EF38" s="295"/>
      <c r="EG38" s="295"/>
      <c r="EH38" s="295"/>
      <c r="EI38" s="295"/>
      <c r="EJ38" s="295"/>
      <c r="EK38" s="295"/>
      <c r="EL38" s="295"/>
      <c r="EM38" s="295"/>
      <c r="EN38" s="295"/>
      <c r="EO38" s="295"/>
      <c r="EP38" s="295"/>
      <c r="EQ38" s="295"/>
      <c r="ER38" s="295"/>
      <c r="ES38" s="295"/>
      <c r="ET38" s="295"/>
      <c r="EU38" s="295"/>
      <c r="EV38" s="295"/>
      <c r="EW38" s="295"/>
      <c r="EX38" s="295"/>
      <c r="EY38" s="295"/>
      <c r="EZ38" s="295"/>
      <c r="FA38" s="295"/>
      <c r="FB38" s="295"/>
      <c r="FC38" s="295"/>
      <c r="FD38" s="295"/>
      <c r="FE38" s="295"/>
      <c r="FF38" s="295"/>
      <c r="FG38" s="295"/>
      <c r="FH38" s="295"/>
      <c r="FI38" s="295"/>
      <c r="FJ38" s="295"/>
      <c r="FK38" s="295"/>
      <c r="FL38" s="295"/>
      <c r="FM38" s="295"/>
      <c r="FN38" s="295"/>
      <c r="FO38" s="295"/>
      <c r="FP38" s="295"/>
      <c r="FQ38" s="295"/>
      <c r="FR38" s="295"/>
      <c r="FS38" s="295"/>
      <c r="FT38" s="295"/>
      <c r="FU38" s="295"/>
      <c r="FV38" s="295"/>
      <c r="FW38" s="295"/>
      <c r="FX38" s="295"/>
      <c r="FY38" s="295"/>
      <c r="FZ38" s="295"/>
      <c r="GA38" s="295"/>
      <c r="GB38" s="295"/>
      <c r="GC38" s="295"/>
      <c r="GD38" s="295"/>
      <c r="GE38" s="295"/>
      <c r="GF38" s="295"/>
      <c r="GG38" s="295"/>
      <c r="GH38" s="295"/>
      <c r="GI38" s="295"/>
      <c r="GJ38" s="295"/>
      <c r="GK38" s="295"/>
      <c r="GL38" s="295"/>
      <c r="GM38" s="295"/>
      <c r="GN38" s="295"/>
      <c r="GO38" s="295"/>
      <c r="GP38" s="295"/>
      <c r="GQ38" s="295"/>
      <c r="GR38" s="295"/>
      <c r="GS38" s="295"/>
      <c r="GT38" s="295"/>
      <c r="GU38" s="295"/>
      <c r="GV38" s="295"/>
      <c r="GW38" s="295"/>
      <c r="GX38" s="295"/>
      <c r="GY38" s="295"/>
      <c r="GZ38" s="295"/>
      <c r="HA38" s="295"/>
      <c r="HB38" s="295"/>
      <c r="HC38" s="295"/>
      <c r="HD38" s="295"/>
      <c r="HE38" s="295"/>
      <c r="HF38" s="295"/>
      <c r="HG38" s="295"/>
      <c r="HH38" s="295"/>
      <c r="HI38" s="295"/>
      <c r="HJ38" s="295"/>
      <c r="HK38" s="295"/>
      <c r="HL38" s="295"/>
      <c r="HM38" s="295"/>
      <c r="HN38" s="295"/>
      <c r="HO38" s="295"/>
      <c r="HP38" s="295"/>
      <c r="HQ38" s="295"/>
      <c r="HR38" s="295"/>
      <c r="HS38" s="295"/>
      <c r="HT38" s="295"/>
      <c r="HU38" s="295"/>
      <c r="HV38" s="295"/>
      <c r="HW38" s="295"/>
      <c r="HX38" s="295"/>
      <c r="HY38" s="295"/>
      <c r="HZ38" s="295"/>
      <c r="IA38" s="295"/>
      <c r="IB38" s="295"/>
      <c r="IC38" s="295"/>
      <c r="ID38" s="295"/>
      <c r="IE38" s="295"/>
      <c r="IF38" s="295"/>
      <c r="IG38" s="295"/>
      <c r="IH38" s="295"/>
      <c r="II38" s="295"/>
      <c r="IJ38" s="295"/>
      <c r="IK38" s="295"/>
      <c r="IL38" s="295"/>
      <c r="IM38" s="295"/>
      <c r="IN38" s="295"/>
      <c r="IO38" s="295"/>
      <c r="IP38" s="295"/>
      <c r="IQ38" s="295"/>
      <c r="IR38" s="295"/>
      <c r="IS38" s="295"/>
      <c r="IT38" s="295"/>
      <c r="IU38" s="295"/>
      <c r="IV38" s="295"/>
      <c r="IW38" s="295"/>
      <c r="IX38" s="295"/>
      <c r="IY38" s="295"/>
      <c r="IZ38" s="295"/>
      <c r="JA38" s="295"/>
      <c r="JB38" s="295"/>
      <c r="JC38" s="295"/>
      <c r="JD38" s="295"/>
      <c r="JE38" s="295"/>
      <c r="JF38" s="295"/>
      <c r="JG38" s="295"/>
      <c r="JH38" s="295"/>
      <c r="JI38" s="295"/>
      <c r="JJ38" s="295"/>
      <c r="JK38" s="295"/>
      <c r="JL38" s="295"/>
      <c r="JM38" s="295"/>
      <c r="JN38" s="295"/>
      <c r="JO38" s="295"/>
      <c r="JP38" s="295"/>
      <c r="JQ38" s="295"/>
      <c r="JR38" s="295"/>
      <c r="JS38" s="295"/>
      <c r="JT38" s="295"/>
      <c r="JU38" s="295"/>
      <c r="JV38" s="295"/>
      <c r="JW38" s="295"/>
      <c r="JX38" s="295"/>
      <c r="JY38" s="295"/>
      <c r="JZ38" s="295"/>
      <c r="KA38" s="295"/>
      <c r="KB38" s="295"/>
      <c r="KC38" s="295"/>
      <c r="KD38" s="295"/>
      <c r="KE38" s="295"/>
      <c r="KF38" s="295"/>
      <c r="KG38" s="295"/>
      <c r="KH38" s="295"/>
      <c r="KI38" s="295"/>
      <c r="KJ38" s="295"/>
      <c r="KK38" s="295"/>
      <c r="KL38" s="295"/>
      <c r="KM38" s="295"/>
      <c r="KN38" s="295"/>
      <c r="KO38" s="295"/>
      <c r="KP38" s="295"/>
      <c r="KQ38" s="295"/>
      <c r="KR38" s="296"/>
    </row>
    <row r="39" spans="1:304">
      <c r="C39" s="566" t="s">
        <v>971</v>
      </c>
      <c r="D39" s="566" t="s">
        <v>1428</v>
      </c>
      <c r="E39" s="568" t="s">
        <v>257</v>
      </c>
      <c r="F39" s="569"/>
      <c r="G39" s="570"/>
      <c r="H39" s="86">
        <v>6</v>
      </c>
      <c r="I39" s="327">
        <v>5</v>
      </c>
      <c r="J39" s="327">
        <v>2</v>
      </c>
      <c r="K39" s="310">
        <f t="shared" ref="K39:K42" si="0">+H39*J39+I39</f>
        <v>17</v>
      </c>
      <c r="L39" s="562">
        <v>1.1805555555555555E-2</v>
      </c>
      <c r="M39" s="566">
        <v>0.41666666666666669</v>
      </c>
      <c r="N39" s="566">
        <f t="shared" ref="N39:N42" si="1">M39+L39</f>
        <v>0.42847222222222225</v>
      </c>
      <c r="Q39" s="297"/>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298"/>
      <c r="AQ39" s="298"/>
      <c r="AR39" s="298"/>
      <c r="AS39" s="298"/>
      <c r="AT39" s="298"/>
      <c r="AU39" s="298"/>
      <c r="AV39" s="298"/>
      <c r="AW39" s="298"/>
      <c r="AX39" s="298"/>
      <c r="AY39" s="298"/>
      <c r="AZ39" s="298"/>
      <c r="BA39" s="298"/>
      <c r="BB39" s="298"/>
      <c r="BC39" s="564"/>
      <c r="BD39" s="564"/>
      <c r="BE39" s="564"/>
      <c r="BF39" s="564"/>
      <c r="BG39" s="564"/>
      <c r="BH39" s="564"/>
      <c r="BI39" s="298"/>
      <c r="BJ39" s="298"/>
      <c r="BK39" s="298"/>
      <c r="BL39" s="298"/>
      <c r="BM39" s="298"/>
      <c r="BN39" s="298"/>
      <c r="BO39" s="298"/>
      <c r="BP39" s="298"/>
      <c r="BQ39" s="298"/>
      <c r="BR39" s="298"/>
      <c r="BS39" s="298"/>
      <c r="BT39" s="298"/>
      <c r="BU39" s="298"/>
      <c r="BV39" s="298"/>
      <c r="BW39" s="298"/>
      <c r="BX39" s="298"/>
      <c r="BY39" s="298"/>
      <c r="BZ39" s="298"/>
      <c r="CA39" s="298"/>
      <c r="CB39" s="298"/>
      <c r="CC39" s="298"/>
      <c r="CD39" s="298"/>
      <c r="CE39" s="298"/>
      <c r="CF39" s="298"/>
      <c r="CG39" s="298"/>
      <c r="CH39" s="298"/>
      <c r="CI39" s="298"/>
      <c r="CJ39" s="298"/>
      <c r="CK39" s="298"/>
      <c r="CL39" s="298"/>
      <c r="CM39" s="298"/>
      <c r="CN39" s="298"/>
      <c r="CO39" s="298"/>
      <c r="CP39" s="298"/>
      <c r="CQ39" s="298"/>
      <c r="CR39" s="298"/>
      <c r="CS39" s="298"/>
      <c r="CT39" s="298"/>
      <c r="CU39" s="298"/>
      <c r="CV39" s="298"/>
      <c r="CW39" s="298"/>
      <c r="CX39" s="298"/>
      <c r="CY39" s="298"/>
      <c r="CZ39" s="298"/>
      <c r="DA39" s="298"/>
      <c r="DB39" s="298"/>
      <c r="DC39" s="298"/>
      <c r="DD39" s="298"/>
      <c r="DE39" s="298"/>
      <c r="DF39" s="298"/>
      <c r="DG39" s="298"/>
      <c r="DH39" s="298"/>
      <c r="DI39" s="298"/>
      <c r="DJ39" s="298"/>
      <c r="DK39" s="298"/>
      <c r="DL39" s="298"/>
      <c r="DM39" s="298"/>
      <c r="DN39" s="298"/>
      <c r="DO39" s="298"/>
      <c r="DP39" s="298"/>
      <c r="DQ39" s="298"/>
      <c r="DR39" s="298"/>
      <c r="DS39" s="298"/>
      <c r="DT39" s="298"/>
      <c r="DU39" s="298"/>
      <c r="DV39" s="298"/>
      <c r="DW39" s="298"/>
      <c r="DX39" s="298"/>
      <c r="DY39" s="298"/>
      <c r="DZ39" s="298"/>
      <c r="EA39" s="298"/>
      <c r="EB39" s="298"/>
      <c r="EC39" s="298"/>
      <c r="ED39" s="298"/>
      <c r="EE39" s="298"/>
      <c r="EF39" s="298"/>
      <c r="EG39" s="298"/>
      <c r="EH39" s="298"/>
      <c r="EI39" s="298"/>
      <c r="EJ39" s="298"/>
      <c r="EK39" s="298"/>
      <c r="EL39" s="298"/>
      <c r="EM39" s="298"/>
      <c r="EN39" s="298"/>
      <c r="EO39" s="298"/>
      <c r="EP39" s="298"/>
      <c r="EQ39" s="298"/>
      <c r="ER39" s="298"/>
      <c r="ES39" s="298"/>
      <c r="ET39" s="298"/>
      <c r="EU39" s="298"/>
      <c r="EV39" s="298"/>
      <c r="EW39" s="298"/>
      <c r="EX39" s="298"/>
      <c r="EY39" s="298"/>
      <c r="EZ39" s="298"/>
      <c r="FA39" s="298"/>
      <c r="FB39" s="298"/>
      <c r="FC39" s="298"/>
      <c r="FD39" s="298"/>
      <c r="FE39" s="298"/>
      <c r="FF39" s="298"/>
      <c r="FG39" s="298"/>
      <c r="FH39" s="298"/>
      <c r="FI39" s="298"/>
      <c r="FJ39" s="298"/>
      <c r="FK39" s="298"/>
      <c r="FL39" s="298"/>
      <c r="FM39" s="298"/>
      <c r="FN39" s="298"/>
      <c r="FO39" s="298"/>
      <c r="FP39" s="298"/>
      <c r="FQ39" s="298"/>
      <c r="FR39" s="298"/>
      <c r="FS39" s="298"/>
      <c r="FT39" s="298"/>
      <c r="FU39" s="298"/>
      <c r="FV39" s="298"/>
      <c r="FW39" s="298"/>
      <c r="FX39" s="298"/>
      <c r="FY39" s="298"/>
      <c r="FZ39" s="298"/>
      <c r="GA39" s="298"/>
      <c r="GB39" s="298"/>
      <c r="GC39" s="298"/>
      <c r="GD39" s="298"/>
      <c r="GE39" s="298"/>
      <c r="GF39" s="298"/>
      <c r="GG39" s="298"/>
      <c r="GH39" s="298"/>
      <c r="GI39" s="298"/>
      <c r="GJ39" s="298"/>
      <c r="GK39" s="298"/>
      <c r="GL39" s="298"/>
      <c r="GM39" s="298"/>
      <c r="GN39" s="298"/>
      <c r="GO39" s="298"/>
      <c r="GP39" s="298"/>
      <c r="GQ39" s="298"/>
      <c r="GR39" s="298"/>
      <c r="GS39" s="298"/>
      <c r="GT39" s="298"/>
      <c r="GU39" s="298"/>
      <c r="GV39" s="298"/>
      <c r="GW39" s="298"/>
      <c r="GX39" s="298"/>
      <c r="GY39" s="298"/>
      <c r="GZ39" s="298"/>
      <c r="HA39" s="298"/>
      <c r="HB39" s="298"/>
      <c r="HC39" s="298"/>
      <c r="HD39" s="298"/>
      <c r="HE39" s="298"/>
      <c r="HF39" s="298"/>
      <c r="HG39" s="298"/>
      <c r="HH39" s="298"/>
      <c r="HI39" s="298"/>
      <c r="HJ39" s="298"/>
      <c r="HK39" s="298"/>
      <c r="HL39" s="298"/>
      <c r="HM39" s="298"/>
      <c r="HN39" s="298"/>
      <c r="HO39" s="298"/>
      <c r="HP39" s="298"/>
      <c r="HQ39" s="298"/>
      <c r="HR39" s="298"/>
      <c r="HS39" s="298"/>
      <c r="HT39" s="298"/>
      <c r="HU39" s="298"/>
      <c r="HV39" s="298"/>
      <c r="HW39" s="298"/>
      <c r="HX39" s="298"/>
      <c r="HY39" s="298"/>
      <c r="HZ39" s="298"/>
      <c r="IA39" s="298"/>
      <c r="IB39" s="298"/>
      <c r="IC39" s="298"/>
      <c r="ID39" s="298"/>
      <c r="IE39" s="298"/>
      <c r="IF39" s="298"/>
      <c r="IG39" s="298"/>
      <c r="IH39" s="298"/>
      <c r="II39" s="298"/>
      <c r="IJ39" s="298"/>
      <c r="IK39" s="298"/>
      <c r="IL39" s="298"/>
      <c r="IM39" s="298"/>
      <c r="IN39" s="298"/>
      <c r="IO39" s="298"/>
      <c r="IP39" s="298"/>
      <c r="IQ39" s="298"/>
      <c r="IR39" s="298"/>
      <c r="IS39" s="298"/>
      <c r="IT39" s="298"/>
      <c r="IU39" s="298"/>
      <c r="IV39" s="298"/>
      <c r="IW39" s="298"/>
      <c r="IX39" s="298"/>
      <c r="IY39" s="298"/>
      <c r="IZ39" s="298"/>
      <c r="JA39" s="298"/>
      <c r="JB39" s="298"/>
      <c r="JC39" s="298"/>
      <c r="JD39" s="298"/>
      <c r="JE39" s="298"/>
      <c r="JF39" s="298"/>
      <c r="JG39" s="298"/>
      <c r="JH39" s="298"/>
      <c r="JI39" s="298"/>
      <c r="JJ39" s="298"/>
      <c r="JK39" s="298"/>
      <c r="JL39" s="298"/>
      <c r="JM39" s="298"/>
      <c r="JN39" s="298"/>
      <c r="JO39" s="298"/>
      <c r="JP39" s="298"/>
      <c r="JQ39" s="298"/>
      <c r="JR39" s="298"/>
      <c r="JS39" s="298"/>
      <c r="JT39" s="298"/>
      <c r="JU39" s="298"/>
      <c r="JV39" s="298"/>
      <c r="JW39" s="298"/>
      <c r="JX39" s="298"/>
      <c r="JY39" s="298"/>
      <c r="JZ39" s="298"/>
      <c r="KA39" s="298"/>
      <c r="KB39" s="298"/>
      <c r="KC39" s="298"/>
      <c r="KD39" s="298"/>
      <c r="KE39" s="298"/>
      <c r="KF39" s="298"/>
      <c r="KG39" s="298"/>
      <c r="KH39" s="298"/>
      <c r="KI39" s="298"/>
      <c r="KJ39" s="298"/>
      <c r="KK39" s="298"/>
      <c r="KL39" s="298"/>
      <c r="KM39" s="298"/>
      <c r="KN39" s="298"/>
      <c r="KO39" s="298"/>
      <c r="KP39" s="298"/>
      <c r="KQ39" s="298"/>
      <c r="KR39" s="299"/>
    </row>
    <row r="40" spans="1:304">
      <c r="C40" s="566" t="s">
        <v>971</v>
      </c>
      <c r="D40" s="566" t="s">
        <v>1429</v>
      </c>
      <c r="E40" s="568" t="s">
        <v>1540</v>
      </c>
      <c r="F40" s="569"/>
      <c r="G40" s="570"/>
      <c r="H40" s="86">
        <v>8</v>
      </c>
      <c r="I40" s="327">
        <v>5</v>
      </c>
      <c r="J40" s="327">
        <v>2</v>
      </c>
      <c r="K40" s="310">
        <f t="shared" si="0"/>
        <v>21</v>
      </c>
      <c r="L40" s="562">
        <v>1.4583333333333332E-2</v>
      </c>
      <c r="M40" s="566">
        <v>0.52083333333333337</v>
      </c>
      <c r="N40" s="566">
        <f t="shared" si="1"/>
        <v>0.53541666666666665</v>
      </c>
      <c r="Q40" s="297"/>
      <c r="R40" s="298"/>
      <c r="S40" s="298"/>
      <c r="T40" s="298"/>
      <c r="U40" s="298"/>
      <c r="V40" s="298"/>
      <c r="W40" s="298"/>
      <c r="X40" s="298"/>
      <c r="Y40" s="298"/>
      <c r="Z40" s="298"/>
      <c r="AA40" s="298"/>
      <c r="AB40" s="298"/>
      <c r="AC40" s="298"/>
      <c r="AD40" s="298"/>
      <c r="AE40" s="298"/>
      <c r="AF40" s="298"/>
      <c r="AG40" s="298"/>
      <c r="AH40" s="298"/>
      <c r="AI40" s="298"/>
      <c r="AJ40" s="298"/>
      <c r="AK40" s="298"/>
      <c r="AL40" s="298"/>
      <c r="AM40" s="298"/>
      <c r="AN40" s="298"/>
      <c r="AO40" s="298"/>
      <c r="AP40" s="298"/>
      <c r="AQ40" s="298"/>
      <c r="AR40" s="298"/>
      <c r="AS40" s="298"/>
      <c r="AT40" s="298"/>
      <c r="AU40" s="298"/>
      <c r="AV40" s="298"/>
      <c r="AW40" s="298"/>
      <c r="AX40" s="298"/>
      <c r="AY40" s="298"/>
      <c r="AZ40" s="298"/>
      <c r="BA40" s="298"/>
      <c r="BB40" s="298"/>
      <c r="BC40" s="298"/>
      <c r="BD40" s="298"/>
      <c r="BE40" s="298"/>
      <c r="BF40" s="298"/>
      <c r="BG40" s="298"/>
      <c r="BH40" s="298"/>
      <c r="BI40" s="298"/>
      <c r="BJ40" s="298"/>
      <c r="BK40" s="298"/>
      <c r="BL40" s="298"/>
      <c r="BM40" s="298"/>
      <c r="BN40" s="298"/>
      <c r="BO40" s="298"/>
      <c r="BP40" s="298"/>
      <c r="BQ40" s="298"/>
      <c r="BR40" s="298"/>
      <c r="BS40" s="298"/>
      <c r="BT40" s="298"/>
      <c r="BU40" s="298"/>
      <c r="BV40" s="298"/>
      <c r="BW40" s="298"/>
      <c r="BX40" s="298"/>
      <c r="BY40" s="298"/>
      <c r="BZ40" s="298"/>
      <c r="CA40" s="298"/>
      <c r="CB40" s="564"/>
      <c r="CC40" s="564"/>
      <c r="CD40" s="564"/>
      <c r="CE40" s="564"/>
      <c r="CF40" s="564"/>
      <c r="CG40" s="564"/>
      <c r="CH40" s="564"/>
      <c r="CI40" s="564"/>
      <c r="CJ40" s="298"/>
      <c r="CK40" s="298"/>
      <c r="CL40" s="298"/>
      <c r="CM40" s="298"/>
      <c r="CN40" s="298"/>
      <c r="CO40" s="298"/>
      <c r="CP40" s="298"/>
      <c r="CQ40" s="298"/>
      <c r="CR40" s="298"/>
      <c r="CS40" s="298"/>
      <c r="CT40" s="298"/>
      <c r="CU40" s="298"/>
      <c r="CV40" s="298"/>
      <c r="CW40" s="298"/>
      <c r="CX40" s="298"/>
      <c r="CY40" s="298"/>
      <c r="CZ40" s="298"/>
      <c r="DA40" s="298"/>
      <c r="DB40" s="298"/>
      <c r="DC40" s="298"/>
      <c r="DD40" s="298"/>
      <c r="DE40" s="298"/>
      <c r="DF40" s="298"/>
      <c r="DG40" s="298"/>
      <c r="DH40" s="298"/>
      <c r="DI40" s="298"/>
      <c r="DJ40" s="298"/>
      <c r="DK40" s="298"/>
      <c r="DL40" s="298"/>
      <c r="DM40" s="298"/>
      <c r="DN40" s="298"/>
      <c r="DO40" s="298"/>
      <c r="DP40" s="298"/>
      <c r="DQ40" s="298"/>
      <c r="DR40" s="298"/>
      <c r="DS40" s="298"/>
      <c r="DT40" s="298"/>
      <c r="DU40" s="298"/>
      <c r="DV40" s="298"/>
      <c r="DW40" s="298"/>
      <c r="DX40" s="298"/>
      <c r="DY40" s="298"/>
      <c r="DZ40" s="298"/>
      <c r="EA40" s="298"/>
      <c r="EB40" s="298"/>
      <c r="EC40" s="298"/>
      <c r="ED40" s="298"/>
      <c r="EE40" s="298"/>
      <c r="EF40" s="298"/>
      <c r="EG40" s="298"/>
      <c r="EH40" s="298"/>
      <c r="EI40" s="298"/>
      <c r="EJ40" s="298"/>
      <c r="EK40" s="298"/>
      <c r="EL40" s="298"/>
      <c r="EM40" s="298"/>
      <c r="EN40" s="298"/>
      <c r="EO40" s="298"/>
      <c r="EP40" s="298"/>
      <c r="EQ40" s="298"/>
      <c r="ER40" s="298"/>
      <c r="ES40" s="298"/>
      <c r="ET40" s="298"/>
      <c r="EU40" s="298"/>
      <c r="EV40" s="298"/>
      <c r="EW40" s="298"/>
      <c r="EX40" s="298"/>
      <c r="EY40" s="298"/>
      <c r="EZ40" s="298"/>
      <c r="FA40" s="298"/>
      <c r="FB40" s="298"/>
      <c r="FC40" s="298"/>
      <c r="FD40" s="298"/>
      <c r="FE40" s="298"/>
      <c r="FF40" s="298"/>
      <c r="FG40" s="298"/>
      <c r="FH40" s="298"/>
      <c r="FI40" s="298"/>
      <c r="FJ40" s="298"/>
      <c r="FK40" s="298"/>
      <c r="FL40" s="298"/>
      <c r="FM40" s="298"/>
      <c r="FN40" s="298"/>
      <c r="FO40" s="298"/>
      <c r="FP40" s="298"/>
      <c r="FQ40" s="298"/>
      <c r="FR40" s="298"/>
      <c r="FS40" s="298"/>
      <c r="FT40" s="298"/>
      <c r="FU40" s="298"/>
      <c r="FV40" s="298"/>
      <c r="FW40" s="298"/>
      <c r="FX40" s="298"/>
      <c r="FY40" s="298"/>
      <c r="FZ40" s="298"/>
      <c r="GA40" s="298"/>
      <c r="GB40" s="298"/>
      <c r="GC40" s="298"/>
      <c r="GD40" s="298"/>
      <c r="GE40" s="298"/>
      <c r="GF40" s="298"/>
      <c r="GG40" s="298"/>
      <c r="GH40" s="298"/>
      <c r="GI40" s="298"/>
      <c r="GJ40" s="298"/>
      <c r="GK40" s="298"/>
      <c r="GL40" s="298"/>
      <c r="GM40" s="298"/>
      <c r="GN40" s="298"/>
      <c r="GO40" s="298"/>
      <c r="GP40" s="298"/>
      <c r="GQ40" s="298"/>
      <c r="GR40" s="298"/>
      <c r="GS40" s="298"/>
      <c r="GT40" s="298"/>
      <c r="GU40" s="298"/>
      <c r="GV40" s="298"/>
      <c r="GW40" s="298"/>
      <c r="GX40" s="298"/>
      <c r="GY40" s="298"/>
      <c r="GZ40" s="298"/>
      <c r="HA40" s="298"/>
      <c r="HB40" s="298"/>
      <c r="HC40" s="298"/>
      <c r="HD40" s="298"/>
      <c r="HE40" s="298"/>
      <c r="HF40" s="298"/>
      <c r="HG40" s="298"/>
      <c r="HH40" s="298"/>
      <c r="HI40" s="298"/>
      <c r="HJ40" s="298"/>
      <c r="HK40" s="298"/>
      <c r="HL40" s="298"/>
      <c r="HM40" s="298"/>
      <c r="HN40" s="298"/>
      <c r="HO40" s="298"/>
      <c r="HP40" s="298"/>
      <c r="HQ40" s="298"/>
      <c r="HR40" s="298"/>
      <c r="HS40" s="298"/>
      <c r="HT40" s="298"/>
      <c r="HU40" s="298"/>
      <c r="HV40" s="298"/>
      <c r="HW40" s="298"/>
      <c r="HX40" s="298"/>
      <c r="HY40" s="298"/>
      <c r="HZ40" s="298"/>
      <c r="IA40" s="298"/>
      <c r="IB40" s="298"/>
      <c r="IC40" s="298"/>
      <c r="ID40" s="298"/>
      <c r="IE40" s="298"/>
      <c r="IF40" s="298"/>
      <c r="IG40" s="298"/>
      <c r="IH40" s="298"/>
      <c r="II40" s="298"/>
      <c r="IJ40" s="298"/>
      <c r="IK40" s="298"/>
      <c r="IL40" s="298"/>
      <c r="IM40" s="298"/>
      <c r="IN40" s="298"/>
      <c r="IO40" s="298"/>
      <c r="IP40" s="298"/>
      <c r="IQ40" s="298"/>
      <c r="IR40" s="298"/>
      <c r="IS40" s="298"/>
      <c r="IT40" s="298"/>
      <c r="IU40" s="298"/>
      <c r="IV40" s="298"/>
      <c r="IW40" s="298"/>
      <c r="IX40" s="298"/>
      <c r="IY40" s="298"/>
      <c r="IZ40" s="298"/>
      <c r="JA40" s="298"/>
      <c r="JB40" s="298"/>
      <c r="JC40" s="298"/>
      <c r="JD40" s="298"/>
      <c r="JE40" s="298"/>
      <c r="JF40" s="298"/>
      <c r="JG40" s="298"/>
      <c r="JH40" s="298"/>
      <c r="JI40" s="298"/>
      <c r="JJ40" s="298"/>
      <c r="JK40" s="298"/>
      <c r="JL40" s="298"/>
      <c r="JM40" s="298"/>
      <c r="JN40" s="298"/>
      <c r="JO40" s="298"/>
      <c r="JP40" s="298"/>
      <c r="JQ40" s="298"/>
      <c r="JR40" s="298"/>
      <c r="JS40" s="298"/>
      <c r="JT40" s="298"/>
      <c r="JU40" s="298"/>
      <c r="JV40" s="298"/>
      <c r="JW40" s="298"/>
      <c r="JX40" s="298"/>
      <c r="JY40" s="298"/>
      <c r="JZ40" s="298"/>
      <c r="KA40" s="298"/>
      <c r="KB40" s="298"/>
      <c r="KC40" s="298"/>
      <c r="KD40" s="298"/>
      <c r="KE40" s="298"/>
      <c r="KF40" s="298"/>
      <c r="KG40" s="298"/>
      <c r="KH40" s="298"/>
      <c r="KI40" s="298"/>
      <c r="KJ40" s="298"/>
      <c r="KK40" s="298"/>
      <c r="KL40" s="298"/>
      <c r="KM40" s="298"/>
      <c r="KN40" s="298"/>
      <c r="KO40" s="298"/>
      <c r="KP40" s="298"/>
      <c r="KQ40" s="298"/>
      <c r="KR40" s="299"/>
    </row>
    <row r="41" spans="1:304">
      <c r="C41" s="566" t="s">
        <v>971</v>
      </c>
      <c r="D41" s="566" t="s">
        <v>1430</v>
      </c>
      <c r="E41" s="568" t="s">
        <v>1153</v>
      </c>
      <c r="F41" s="569"/>
      <c r="G41" s="570"/>
      <c r="H41" s="86">
        <v>3</v>
      </c>
      <c r="I41" s="327">
        <v>5</v>
      </c>
      <c r="J41" s="327">
        <v>2</v>
      </c>
      <c r="K41" s="310">
        <f t="shared" si="0"/>
        <v>11</v>
      </c>
      <c r="L41" s="562">
        <v>7.6388888888888886E-3</v>
      </c>
      <c r="M41" s="566">
        <v>0.58333333333333337</v>
      </c>
      <c r="N41" s="566">
        <f t="shared" si="1"/>
        <v>0.59097222222222223</v>
      </c>
      <c r="Q41" s="297"/>
      <c r="R41" s="298"/>
      <c r="S41" s="298"/>
      <c r="T41" s="298"/>
      <c r="U41" s="298"/>
      <c r="V41" s="298"/>
      <c r="W41" s="298"/>
      <c r="X41" s="298"/>
      <c r="Y41" s="298"/>
      <c r="Z41" s="298"/>
      <c r="AA41" s="298"/>
      <c r="AB41" s="298"/>
      <c r="AC41" s="298"/>
      <c r="AD41" s="298"/>
      <c r="AE41" s="298"/>
      <c r="AF41" s="298"/>
      <c r="AG41" s="298"/>
      <c r="AH41" s="298"/>
      <c r="AI41" s="298"/>
      <c r="AJ41" s="298"/>
      <c r="AK41" s="298"/>
      <c r="AL41" s="298"/>
      <c r="AM41" s="298"/>
      <c r="AN41" s="298"/>
      <c r="AO41" s="298"/>
      <c r="AP41" s="298"/>
      <c r="AQ41" s="298"/>
      <c r="AR41" s="298"/>
      <c r="AS41" s="298"/>
      <c r="AT41" s="298"/>
      <c r="AU41" s="298"/>
      <c r="AV41" s="298"/>
      <c r="AW41" s="298"/>
      <c r="AX41" s="298"/>
      <c r="AY41" s="298"/>
      <c r="AZ41" s="298"/>
      <c r="BA41" s="298"/>
      <c r="BB41" s="298"/>
      <c r="BC41" s="298"/>
      <c r="BD41" s="298"/>
      <c r="BE41" s="298"/>
      <c r="BF41" s="298"/>
      <c r="BG41" s="298"/>
      <c r="BH41" s="298"/>
      <c r="BI41" s="298"/>
      <c r="BJ41" s="298"/>
      <c r="BK41" s="298"/>
      <c r="BL41" s="298"/>
      <c r="BM41" s="298"/>
      <c r="BN41" s="298"/>
      <c r="BO41" s="298"/>
      <c r="BP41" s="298"/>
      <c r="BQ41" s="298"/>
      <c r="BR41" s="298"/>
      <c r="BS41" s="298"/>
      <c r="BT41" s="298"/>
      <c r="BU41" s="298"/>
      <c r="BV41" s="298"/>
      <c r="BW41" s="298"/>
      <c r="BX41" s="298"/>
      <c r="BY41" s="298"/>
      <c r="BZ41" s="298"/>
      <c r="CA41" s="298"/>
      <c r="CB41" s="298"/>
      <c r="CC41" s="298"/>
      <c r="CD41" s="298"/>
      <c r="CE41" s="298"/>
      <c r="CF41" s="298"/>
      <c r="CG41" s="298"/>
      <c r="CH41" s="298"/>
      <c r="CI41" s="298"/>
      <c r="CJ41" s="298"/>
      <c r="CK41" s="298"/>
      <c r="CL41" s="298"/>
      <c r="CM41" s="298"/>
      <c r="CN41" s="298"/>
      <c r="CO41" s="298"/>
      <c r="CP41" s="298"/>
      <c r="CQ41" s="298"/>
      <c r="CR41" s="298"/>
      <c r="CS41" s="298"/>
      <c r="CT41" s="298"/>
      <c r="CU41" s="298"/>
      <c r="CV41" s="298"/>
      <c r="CW41" s="298"/>
      <c r="CX41" s="564"/>
      <c r="CY41" s="564"/>
      <c r="CZ41" s="564"/>
      <c r="DA41" s="298"/>
      <c r="DB41" s="298"/>
      <c r="DC41" s="298"/>
      <c r="DD41" s="298"/>
      <c r="DE41" s="298"/>
      <c r="DF41" s="298"/>
      <c r="DG41" s="298"/>
      <c r="DH41" s="298"/>
      <c r="DI41" s="298"/>
      <c r="DJ41" s="298"/>
      <c r="DK41" s="298"/>
      <c r="DL41" s="298"/>
      <c r="DM41" s="298"/>
      <c r="DN41" s="298"/>
      <c r="DO41" s="298"/>
      <c r="DP41" s="298"/>
      <c r="DQ41" s="298"/>
      <c r="DR41" s="298"/>
      <c r="DS41" s="298"/>
      <c r="DT41" s="298"/>
      <c r="DU41" s="298"/>
      <c r="DV41" s="298"/>
      <c r="DW41" s="298"/>
      <c r="DX41" s="298"/>
      <c r="DY41" s="298"/>
      <c r="DZ41" s="298"/>
      <c r="EA41" s="298"/>
      <c r="EB41" s="298"/>
      <c r="EC41" s="298"/>
      <c r="ED41" s="298"/>
      <c r="EE41" s="298"/>
      <c r="EF41" s="298"/>
      <c r="EG41" s="298"/>
      <c r="EH41" s="298"/>
      <c r="EI41" s="298"/>
      <c r="EJ41" s="298"/>
      <c r="EK41" s="298"/>
      <c r="EL41" s="298"/>
      <c r="EM41" s="298"/>
      <c r="EN41" s="298"/>
      <c r="EO41" s="298"/>
      <c r="EP41" s="298"/>
      <c r="EQ41" s="298"/>
      <c r="ER41" s="298"/>
      <c r="ES41" s="298"/>
      <c r="ET41" s="298"/>
      <c r="EU41" s="298"/>
      <c r="EV41" s="298"/>
      <c r="EW41" s="298"/>
      <c r="EX41" s="298"/>
      <c r="EY41" s="298"/>
      <c r="EZ41" s="298"/>
      <c r="FA41" s="298"/>
      <c r="FB41" s="298"/>
      <c r="FC41" s="298"/>
      <c r="FD41" s="298"/>
      <c r="FE41" s="298"/>
      <c r="FF41" s="298"/>
      <c r="FG41" s="298"/>
      <c r="FH41" s="298"/>
      <c r="FI41" s="298"/>
      <c r="FJ41" s="298"/>
      <c r="FK41" s="298"/>
      <c r="FL41" s="298"/>
      <c r="FM41" s="298"/>
      <c r="FN41" s="298"/>
      <c r="FO41" s="298"/>
      <c r="FP41" s="298"/>
      <c r="FQ41" s="298"/>
      <c r="FR41" s="298"/>
      <c r="FS41" s="298"/>
      <c r="FT41" s="298"/>
      <c r="FU41" s="298"/>
      <c r="FV41" s="298"/>
      <c r="FW41" s="298"/>
      <c r="FX41" s="298"/>
      <c r="FY41" s="298"/>
      <c r="FZ41" s="298"/>
      <c r="GA41" s="298"/>
      <c r="GB41" s="298"/>
      <c r="GC41" s="298"/>
      <c r="GD41" s="298"/>
      <c r="GE41" s="298"/>
      <c r="GF41" s="298"/>
      <c r="GG41" s="298"/>
      <c r="GH41" s="298"/>
      <c r="GI41" s="298"/>
      <c r="GJ41" s="298"/>
      <c r="GK41" s="298"/>
      <c r="GL41" s="298"/>
      <c r="GM41" s="298"/>
      <c r="GN41" s="298"/>
      <c r="GO41" s="298"/>
      <c r="GP41" s="298"/>
      <c r="GQ41" s="298"/>
      <c r="GR41" s="298"/>
      <c r="GS41" s="298"/>
      <c r="GT41" s="298"/>
      <c r="GU41" s="298"/>
      <c r="GV41" s="298"/>
      <c r="GW41" s="298"/>
      <c r="GX41" s="298"/>
      <c r="GY41" s="298"/>
      <c r="GZ41" s="298"/>
      <c r="HA41" s="298"/>
      <c r="HB41" s="298"/>
      <c r="HC41" s="298"/>
      <c r="HD41" s="298"/>
      <c r="HE41" s="298"/>
      <c r="HF41" s="298"/>
      <c r="HG41" s="298"/>
      <c r="HH41" s="298"/>
      <c r="HI41" s="298"/>
      <c r="HJ41" s="298"/>
      <c r="HK41" s="298"/>
      <c r="HL41" s="298"/>
      <c r="HM41" s="298"/>
      <c r="HN41" s="298"/>
      <c r="HO41" s="298"/>
      <c r="HP41" s="298"/>
      <c r="HQ41" s="298"/>
      <c r="HR41" s="298"/>
      <c r="HS41" s="298"/>
      <c r="HT41" s="298"/>
      <c r="HU41" s="298"/>
      <c r="HV41" s="298"/>
      <c r="HW41" s="298"/>
      <c r="HX41" s="298"/>
      <c r="HY41" s="298"/>
      <c r="HZ41" s="298"/>
      <c r="IA41" s="298"/>
      <c r="IB41" s="298"/>
      <c r="IC41" s="298"/>
      <c r="ID41" s="298"/>
      <c r="IE41" s="298"/>
      <c r="IF41" s="298"/>
      <c r="IG41" s="298"/>
      <c r="IH41" s="298"/>
      <c r="II41" s="298"/>
      <c r="IJ41" s="298"/>
      <c r="IK41" s="298"/>
      <c r="IL41" s="298"/>
      <c r="IM41" s="298"/>
      <c r="IN41" s="298"/>
      <c r="IO41" s="298"/>
      <c r="IP41" s="298"/>
      <c r="IQ41" s="298"/>
      <c r="IR41" s="298"/>
      <c r="IS41" s="298"/>
      <c r="IT41" s="298"/>
      <c r="IU41" s="298"/>
      <c r="IV41" s="298"/>
      <c r="IW41" s="298"/>
      <c r="IX41" s="298"/>
      <c r="IY41" s="298"/>
      <c r="IZ41" s="298"/>
      <c r="JA41" s="298"/>
      <c r="JB41" s="298"/>
      <c r="JC41" s="298"/>
      <c r="JD41" s="298"/>
      <c r="JE41" s="298"/>
      <c r="JF41" s="298"/>
      <c r="JG41" s="298"/>
      <c r="JH41" s="298"/>
      <c r="JI41" s="298"/>
      <c r="JJ41" s="298"/>
      <c r="JK41" s="298"/>
      <c r="JL41" s="298"/>
      <c r="JM41" s="298"/>
      <c r="JN41" s="298"/>
      <c r="JO41" s="298"/>
      <c r="JP41" s="298"/>
      <c r="JQ41" s="298"/>
      <c r="JR41" s="298"/>
      <c r="JS41" s="298"/>
      <c r="JT41" s="298"/>
      <c r="JU41" s="298"/>
      <c r="JV41" s="298"/>
      <c r="JW41" s="298"/>
      <c r="JX41" s="298"/>
      <c r="JY41" s="298"/>
      <c r="JZ41" s="298"/>
      <c r="KA41" s="298"/>
      <c r="KB41" s="298"/>
      <c r="KC41" s="298"/>
      <c r="KD41" s="298"/>
      <c r="KE41" s="298"/>
      <c r="KF41" s="298"/>
      <c r="KG41" s="298"/>
      <c r="KH41" s="298"/>
      <c r="KI41" s="298"/>
      <c r="KJ41" s="298"/>
      <c r="KK41" s="298"/>
      <c r="KL41" s="298"/>
      <c r="KM41" s="298"/>
      <c r="KN41" s="298"/>
      <c r="KO41" s="298"/>
      <c r="KP41" s="298"/>
      <c r="KQ41" s="298"/>
      <c r="KR41" s="299"/>
    </row>
    <row r="42" spans="1:304">
      <c r="C42" s="566" t="s">
        <v>971</v>
      </c>
      <c r="D42" s="566" t="s">
        <v>1537</v>
      </c>
      <c r="E42" s="568" t="s">
        <v>1179</v>
      </c>
      <c r="F42" s="569"/>
      <c r="G42" s="570"/>
      <c r="H42" s="86">
        <v>1</v>
      </c>
      <c r="I42" s="327">
        <v>5</v>
      </c>
      <c r="J42" s="327">
        <v>2</v>
      </c>
      <c r="K42" s="310">
        <f t="shared" si="0"/>
        <v>7</v>
      </c>
      <c r="L42" s="562">
        <v>4.8611111111111112E-3</v>
      </c>
      <c r="M42" s="566">
        <v>0.625</v>
      </c>
      <c r="N42" s="566">
        <f t="shared" si="1"/>
        <v>0.62986111111111109</v>
      </c>
      <c r="Q42" s="297"/>
      <c r="R42" s="298"/>
      <c r="S42" s="298"/>
      <c r="T42" s="298"/>
      <c r="U42" s="298"/>
      <c r="V42" s="298"/>
      <c r="W42" s="298"/>
      <c r="X42" s="298"/>
      <c r="Y42" s="298"/>
      <c r="Z42" s="298"/>
      <c r="AA42" s="298"/>
      <c r="AB42" s="298"/>
      <c r="AC42" s="298"/>
      <c r="AD42" s="298"/>
      <c r="AE42" s="298"/>
      <c r="AF42" s="298"/>
      <c r="AG42" s="298"/>
      <c r="AH42" s="298"/>
      <c r="AI42" s="298"/>
      <c r="AJ42" s="298"/>
      <c r="AK42" s="298"/>
      <c r="AL42" s="298"/>
      <c r="AM42" s="298"/>
      <c r="AN42" s="298"/>
      <c r="AO42" s="298"/>
      <c r="AP42" s="298"/>
      <c r="AQ42" s="298"/>
      <c r="AR42" s="298"/>
      <c r="AS42" s="298"/>
      <c r="AT42" s="298"/>
      <c r="AU42" s="298"/>
      <c r="AV42" s="298"/>
      <c r="AW42" s="298"/>
      <c r="AX42" s="298"/>
      <c r="AY42" s="298"/>
      <c r="AZ42" s="298"/>
      <c r="BA42" s="298"/>
      <c r="BB42" s="298"/>
      <c r="BC42" s="298"/>
      <c r="BD42" s="298"/>
      <c r="BE42" s="298"/>
      <c r="BF42" s="298"/>
      <c r="BG42" s="298"/>
      <c r="BH42" s="298"/>
      <c r="BI42" s="298"/>
      <c r="BJ42" s="298"/>
      <c r="BK42" s="298"/>
      <c r="BL42" s="298"/>
      <c r="BM42" s="298"/>
      <c r="BN42" s="298"/>
      <c r="BO42" s="298"/>
      <c r="BP42" s="298"/>
      <c r="BQ42" s="298"/>
      <c r="BR42" s="298"/>
      <c r="BS42" s="298"/>
      <c r="BT42" s="298"/>
      <c r="BU42" s="298"/>
      <c r="BV42" s="298"/>
      <c r="BW42" s="298"/>
      <c r="BX42" s="298"/>
      <c r="BY42" s="298"/>
      <c r="BZ42" s="298"/>
      <c r="CA42" s="298"/>
      <c r="CB42" s="298"/>
      <c r="CC42" s="298"/>
      <c r="CD42" s="298"/>
      <c r="CE42" s="298"/>
      <c r="CF42" s="298"/>
      <c r="CG42" s="298"/>
      <c r="CH42" s="298"/>
      <c r="CI42" s="298"/>
      <c r="CJ42" s="298"/>
      <c r="CK42" s="298"/>
      <c r="CL42" s="298"/>
      <c r="CM42" s="298"/>
      <c r="CN42" s="298"/>
      <c r="CO42" s="298"/>
      <c r="CP42" s="298"/>
      <c r="CQ42" s="298"/>
      <c r="CR42" s="298"/>
      <c r="CS42" s="298"/>
      <c r="CT42" s="298"/>
      <c r="CU42" s="298"/>
      <c r="CV42" s="298"/>
      <c r="CW42" s="298"/>
      <c r="CX42" s="298"/>
      <c r="CY42" s="298"/>
      <c r="CZ42" s="298"/>
      <c r="DA42" s="298"/>
      <c r="DB42" s="298"/>
      <c r="DC42" s="298"/>
      <c r="DD42" s="298"/>
      <c r="DE42" s="298"/>
      <c r="DF42" s="298"/>
      <c r="DG42" s="298"/>
      <c r="DH42" s="298"/>
      <c r="DI42" s="298"/>
      <c r="DJ42" s="564"/>
      <c r="DK42" s="564"/>
      <c r="DL42" s="564"/>
      <c r="DM42" s="564"/>
      <c r="DN42" s="298"/>
      <c r="DO42" s="298"/>
      <c r="DP42" s="298"/>
      <c r="DQ42" s="298"/>
      <c r="DR42" s="298"/>
      <c r="DS42" s="298"/>
      <c r="DT42" s="298"/>
      <c r="DU42" s="298"/>
      <c r="DV42" s="298"/>
      <c r="DW42" s="298"/>
      <c r="DX42" s="298"/>
      <c r="DY42" s="298"/>
      <c r="DZ42" s="298"/>
      <c r="EA42" s="298"/>
      <c r="EB42" s="298"/>
      <c r="EC42" s="298"/>
      <c r="ED42" s="298"/>
      <c r="EE42" s="298"/>
      <c r="EF42" s="298"/>
      <c r="EG42" s="298"/>
      <c r="EH42" s="298"/>
      <c r="EI42" s="298"/>
      <c r="EJ42" s="298"/>
      <c r="EK42" s="298"/>
      <c r="EL42" s="298"/>
      <c r="EM42" s="298"/>
      <c r="EN42" s="298"/>
      <c r="EO42" s="298"/>
      <c r="EP42" s="298"/>
      <c r="EQ42" s="298"/>
      <c r="ER42" s="298"/>
      <c r="ES42" s="298"/>
      <c r="ET42" s="298"/>
      <c r="EU42" s="298"/>
      <c r="EV42" s="298"/>
      <c r="EW42" s="298"/>
      <c r="EX42" s="298"/>
      <c r="EY42" s="298"/>
      <c r="EZ42" s="298"/>
      <c r="FA42" s="298"/>
      <c r="FB42" s="298"/>
      <c r="FC42" s="298"/>
      <c r="FD42" s="298"/>
      <c r="FE42" s="298"/>
      <c r="FF42" s="298"/>
      <c r="FG42" s="298"/>
      <c r="FH42" s="298"/>
      <c r="FI42" s="298"/>
      <c r="FJ42" s="298"/>
      <c r="FK42" s="298"/>
      <c r="FL42" s="298"/>
      <c r="FM42" s="298"/>
      <c r="FN42" s="298"/>
      <c r="FO42" s="298"/>
      <c r="FP42" s="298"/>
      <c r="FQ42" s="298"/>
      <c r="FR42" s="298"/>
      <c r="FS42" s="298"/>
      <c r="FT42" s="298"/>
      <c r="FU42" s="298"/>
      <c r="FV42" s="298"/>
      <c r="FW42" s="298"/>
      <c r="FX42" s="298"/>
      <c r="FY42" s="298"/>
      <c r="FZ42" s="298"/>
      <c r="GA42" s="298"/>
      <c r="GB42" s="298"/>
      <c r="GC42" s="298"/>
      <c r="GD42" s="298"/>
      <c r="GE42" s="298"/>
      <c r="GF42" s="298"/>
      <c r="GG42" s="298"/>
      <c r="GH42" s="298"/>
      <c r="GI42" s="298"/>
      <c r="GJ42" s="298"/>
      <c r="GK42" s="298"/>
      <c r="GL42" s="298"/>
      <c r="GM42" s="298"/>
      <c r="GN42" s="298"/>
      <c r="GO42" s="298"/>
      <c r="GP42" s="298"/>
      <c r="GQ42" s="298"/>
      <c r="GR42" s="298"/>
      <c r="GS42" s="298"/>
      <c r="GT42" s="298"/>
      <c r="GU42" s="298"/>
      <c r="GV42" s="298"/>
      <c r="GW42" s="298"/>
      <c r="GX42" s="298"/>
      <c r="GY42" s="298"/>
      <c r="GZ42" s="298"/>
      <c r="HA42" s="298"/>
      <c r="HB42" s="298"/>
      <c r="HC42" s="298"/>
      <c r="HD42" s="298"/>
      <c r="HE42" s="298"/>
      <c r="HF42" s="298"/>
      <c r="HG42" s="298"/>
      <c r="HH42" s="298"/>
      <c r="HI42" s="298"/>
      <c r="HJ42" s="298"/>
      <c r="HK42" s="298"/>
      <c r="HL42" s="298"/>
      <c r="HM42" s="298"/>
      <c r="HN42" s="298"/>
      <c r="HO42" s="298"/>
      <c r="HP42" s="298"/>
      <c r="HQ42" s="298"/>
      <c r="HR42" s="298"/>
      <c r="HS42" s="298"/>
      <c r="HT42" s="298"/>
      <c r="HU42" s="298"/>
      <c r="HV42" s="298"/>
      <c r="HW42" s="298"/>
      <c r="HX42" s="298"/>
      <c r="HY42" s="298"/>
      <c r="HZ42" s="298"/>
      <c r="IA42" s="298"/>
      <c r="IB42" s="298"/>
      <c r="IC42" s="298"/>
      <c r="ID42" s="298"/>
      <c r="IE42" s="298"/>
      <c r="IF42" s="298"/>
      <c r="IG42" s="298"/>
      <c r="IH42" s="298"/>
      <c r="II42" s="298"/>
      <c r="IJ42" s="298"/>
      <c r="IK42" s="298"/>
      <c r="IL42" s="298"/>
      <c r="IM42" s="298"/>
      <c r="IN42" s="298"/>
      <c r="IO42" s="298"/>
      <c r="IP42" s="298"/>
      <c r="IQ42" s="298"/>
      <c r="IR42" s="298"/>
      <c r="IS42" s="298"/>
      <c r="IT42" s="298"/>
      <c r="IU42" s="298"/>
      <c r="IV42" s="298"/>
      <c r="IW42" s="298"/>
      <c r="IX42" s="298"/>
      <c r="IY42" s="298"/>
      <c r="IZ42" s="298"/>
      <c r="JA42" s="298"/>
      <c r="JB42" s="298"/>
      <c r="JC42" s="298"/>
      <c r="JD42" s="298"/>
      <c r="JE42" s="298"/>
      <c r="JF42" s="298"/>
      <c r="JG42" s="298"/>
      <c r="JH42" s="298"/>
      <c r="JI42" s="298"/>
      <c r="JJ42" s="298"/>
      <c r="JK42" s="298"/>
      <c r="JL42" s="298"/>
      <c r="JM42" s="298"/>
      <c r="JN42" s="298"/>
      <c r="JO42" s="298"/>
      <c r="JP42" s="298"/>
      <c r="JQ42" s="298"/>
      <c r="JR42" s="298"/>
      <c r="JS42" s="298"/>
      <c r="JT42" s="298"/>
      <c r="JU42" s="298"/>
      <c r="JV42" s="298"/>
      <c r="JW42" s="298"/>
      <c r="JX42" s="298"/>
      <c r="JY42" s="298"/>
      <c r="JZ42" s="298"/>
      <c r="KA42" s="298"/>
      <c r="KB42" s="298"/>
      <c r="KC42" s="298"/>
      <c r="KD42" s="298"/>
      <c r="KE42" s="298"/>
      <c r="KF42" s="298"/>
      <c r="KG42" s="298"/>
      <c r="KH42" s="298"/>
      <c r="KI42" s="298"/>
      <c r="KJ42" s="298"/>
      <c r="KK42" s="298"/>
      <c r="KL42" s="298"/>
      <c r="KM42" s="298"/>
      <c r="KN42" s="298"/>
      <c r="KO42" s="298"/>
      <c r="KP42" s="298"/>
      <c r="KQ42" s="298"/>
      <c r="KR42" s="299"/>
    </row>
    <row r="43" spans="1:304">
      <c r="C43" s="566" t="s">
        <v>971</v>
      </c>
      <c r="D43" s="567" t="s">
        <v>1538</v>
      </c>
      <c r="E43" s="568"/>
      <c r="F43" s="569"/>
      <c r="G43" s="570"/>
      <c r="H43" s="86"/>
      <c r="I43" s="86"/>
      <c r="J43" s="86"/>
      <c r="K43" s="310"/>
      <c r="L43" s="310"/>
      <c r="M43" s="567"/>
      <c r="N43" s="567"/>
      <c r="Q43" s="297"/>
      <c r="R43" s="298"/>
      <c r="S43" s="298"/>
      <c r="T43" s="298"/>
      <c r="U43" s="298"/>
      <c r="V43" s="298"/>
      <c r="W43" s="298"/>
      <c r="X43" s="298"/>
      <c r="Y43" s="298"/>
      <c r="Z43" s="298"/>
      <c r="AA43" s="298"/>
      <c r="AB43" s="298"/>
      <c r="AC43" s="298"/>
      <c r="AD43" s="298"/>
      <c r="AE43" s="298"/>
      <c r="AF43" s="298"/>
      <c r="AG43" s="298"/>
      <c r="AH43" s="298"/>
      <c r="AI43" s="298"/>
      <c r="AJ43" s="298"/>
      <c r="AK43" s="298"/>
      <c r="AL43" s="298"/>
      <c r="AM43" s="298"/>
      <c r="AN43" s="298"/>
      <c r="AO43" s="298"/>
      <c r="AP43" s="298"/>
      <c r="AQ43" s="298"/>
      <c r="AR43" s="298"/>
      <c r="AS43" s="298"/>
      <c r="AT43" s="298"/>
      <c r="AU43" s="298"/>
      <c r="AV43" s="298"/>
      <c r="AW43" s="298"/>
      <c r="AX43" s="298"/>
      <c r="AY43" s="298"/>
      <c r="AZ43" s="298"/>
      <c r="BA43" s="298"/>
      <c r="BB43" s="298"/>
      <c r="BC43" s="298"/>
      <c r="BD43" s="298"/>
      <c r="BE43" s="298"/>
      <c r="BF43" s="298"/>
      <c r="BG43" s="298"/>
      <c r="BH43" s="298"/>
      <c r="BI43" s="298"/>
      <c r="BJ43" s="298"/>
      <c r="BK43" s="298"/>
      <c r="BL43" s="298"/>
      <c r="BM43" s="298"/>
      <c r="BN43" s="298"/>
      <c r="BO43" s="298"/>
      <c r="BP43" s="298"/>
      <c r="BQ43" s="298"/>
      <c r="BR43" s="298"/>
      <c r="BS43" s="298"/>
      <c r="BT43" s="298"/>
      <c r="BU43" s="298"/>
      <c r="BV43" s="298"/>
      <c r="BW43" s="298"/>
      <c r="BX43" s="298"/>
      <c r="BY43" s="298"/>
      <c r="BZ43" s="298"/>
      <c r="CA43" s="298"/>
      <c r="CB43" s="298"/>
      <c r="CC43" s="298"/>
      <c r="CD43" s="298"/>
      <c r="CE43" s="298"/>
      <c r="CF43" s="298"/>
      <c r="CG43" s="298"/>
      <c r="CH43" s="298"/>
      <c r="CI43" s="298"/>
      <c r="CJ43" s="298"/>
      <c r="CK43" s="298"/>
      <c r="CL43" s="298"/>
      <c r="CM43" s="298"/>
      <c r="CN43" s="298"/>
      <c r="CO43" s="298"/>
      <c r="CP43" s="298"/>
      <c r="CQ43" s="298"/>
      <c r="CR43" s="298"/>
      <c r="CS43" s="298"/>
      <c r="CT43" s="298"/>
      <c r="CU43" s="298"/>
      <c r="CV43" s="298"/>
      <c r="CW43" s="298"/>
      <c r="CX43" s="298"/>
      <c r="CY43" s="298"/>
      <c r="CZ43" s="298"/>
      <c r="DA43" s="298"/>
      <c r="DB43" s="298"/>
      <c r="DC43" s="298"/>
      <c r="DD43" s="298"/>
      <c r="DE43" s="298"/>
      <c r="DF43" s="298"/>
      <c r="DG43" s="298"/>
      <c r="DH43" s="298"/>
      <c r="DI43" s="298"/>
      <c r="DJ43" s="298"/>
      <c r="DK43" s="298"/>
      <c r="DL43" s="298"/>
      <c r="DM43" s="298"/>
      <c r="DN43" s="298"/>
      <c r="DO43" s="298"/>
      <c r="DP43" s="298"/>
      <c r="DQ43" s="298"/>
      <c r="DR43" s="298"/>
      <c r="DS43" s="298"/>
      <c r="DT43" s="298"/>
      <c r="DU43" s="298"/>
      <c r="DV43" s="298"/>
      <c r="DW43" s="298"/>
      <c r="DX43" s="298"/>
      <c r="DY43" s="298"/>
      <c r="DZ43" s="298"/>
      <c r="EA43" s="298"/>
      <c r="EB43" s="298"/>
      <c r="EC43" s="298"/>
      <c r="ED43" s="298"/>
      <c r="EE43" s="298"/>
      <c r="EF43" s="298"/>
      <c r="EG43" s="298"/>
      <c r="EH43" s="298"/>
      <c r="EI43" s="298"/>
      <c r="EJ43" s="298"/>
      <c r="EK43" s="298"/>
      <c r="EL43" s="298"/>
      <c r="EM43" s="298"/>
      <c r="EN43" s="298"/>
      <c r="EO43" s="298"/>
      <c r="EP43" s="298"/>
      <c r="EQ43" s="298"/>
      <c r="ER43" s="298"/>
      <c r="ES43" s="298"/>
      <c r="ET43" s="298"/>
      <c r="EU43" s="298"/>
      <c r="EV43" s="298"/>
      <c r="EW43" s="298"/>
      <c r="EX43" s="298"/>
      <c r="EY43" s="298"/>
      <c r="EZ43" s="298"/>
      <c r="FA43" s="298"/>
      <c r="FB43" s="298"/>
      <c r="FC43" s="298"/>
      <c r="FD43" s="298"/>
      <c r="FE43" s="298"/>
      <c r="FF43" s="298"/>
      <c r="FG43" s="298"/>
      <c r="FH43" s="298"/>
      <c r="FI43" s="298"/>
      <c r="FJ43" s="298"/>
      <c r="FK43" s="298"/>
      <c r="FL43" s="298"/>
      <c r="FM43" s="298"/>
      <c r="FN43" s="298"/>
      <c r="FO43" s="298"/>
      <c r="FP43" s="298"/>
      <c r="FQ43" s="298"/>
      <c r="FR43" s="298"/>
      <c r="FS43" s="298"/>
      <c r="FT43" s="298"/>
      <c r="FU43" s="298"/>
      <c r="FV43" s="298"/>
      <c r="FW43" s="298"/>
      <c r="FX43" s="298"/>
      <c r="FY43" s="298"/>
      <c r="FZ43" s="298"/>
      <c r="GA43" s="298"/>
      <c r="GB43" s="298"/>
      <c r="GC43" s="298"/>
      <c r="GD43" s="298"/>
      <c r="GE43" s="298"/>
      <c r="GF43" s="298"/>
      <c r="GG43" s="298"/>
      <c r="GH43" s="298"/>
      <c r="GI43" s="298"/>
      <c r="GJ43" s="298"/>
      <c r="GK43" s="298"/>
      <c r="GL43" s="298"/>
      <c r="GM43" s="298"/>
      <c r="GN43" s="298"/>
      <c r="GO43" s="298"/>
      <c r="GP43" s="298"/>
      <c r="GQ43" s="298"/>
      <c r="GR43" s="298"/>
      <c r="GS43" s="298"/>
      <c r="GT43" s="298"/>
      <c r="GU43" s="298"/>
      <c r="GV43" s="298"/>
      <c r="GW43" s="298"/>
      <c r="GX43" s="298"/>
      <c r="GY43" s="298"/>
      <c r="GZ43" s="298"/>
      <c r="HA43" s="298"/>
      <c r="HB43" s="298"/>
      <c r="HC43" s="298"/>
      <c r="HD43" s="298"/>
      <c r="HE43" s="298"/>
      <c r="HF43" s="298"/>
      <c r="HG43" s="298"/>
      <c r="HH43" s="298"/>
      <c r="HI43" s="298"/>
      <c r="HJ43" s="298"/>
      <c r="HK43" s="298"/>
      <c r="HL43" s="298"/>
      <c r="HM43" s="298"/>
      <c r="HN43" s="298"/>
      <c r="HO43" s="298"/>
      <c r="HP43" s="298"/>
      <c r="HQ43" s="298"/>
      <c r="HR43" s="298"/>
      <c r="HS43" s="298"/>
      <c r="HT43" s="298"/>
      <c r="HU43" s="298"/>
      <c r="HV43" s="298"/>
      <c r="HW43" s="298"/>
      <c r="HX43" s="298"/>
      <c r="HY43" s="298"/>
      <c r="HZ43" s="298"/>
      <c r="IA43" s="298"/>
      <c r="IB43" s="298"/>
      <c r="IC43" s="298"/>
      <c r="ID43" s="298"/>
      <c r="IE43" s="298"/>
      <c r="IF43" s="298"/>
      <c r="IG43" s="298"/>
      <c r="IH43" s="298"/>
      <c r="II43" s="298"/>
      <c r="IJ43" s="298"/>
      <c r="IK43" s="298"/>
      <c r="IL43" s="298"/>
      <c r="IM43" s="298"/>
      <c r="IN43" s="298"/>
      <c r="IO43" s="298"/>
      <c r="IP43" s="298"/>
      <c r="IQ43" s="298"/>
      <c r="IR43" s="298"/>
      <c r="IS43" s="298"/>
      <c r="IT43" s="298"/>
      <c r="IU43" s="298"/>
      <c r="IV43" s="298"/>
      <c r="IW43" s="298"/>
      <c r="IX43" s="298"/>
      <c r="IY43" s="298"/>
      <c r="IZ43" s="298"/>
      <c r="JA43" s="298"/>
      <c r="JB43" s="298"/>
      <c r="JC43" s="298"/>
      <c r="JD43" s="298"/>
      <c r="JE43" s="298"/>
      <c r="JF43" s="298"/>
      <c r="JG43" s="298"/>
      <c r="JH43" s="298"/>
      <c r="JI43" s="298"/>
      <c r="JJ43" s="298"/>
      <c r="JK43" s="298"/>
      <c r="JL43" s="298"/>
      <c r="JM43" s="298"/>
      <c r="JN43" s="298"/>
      <c r="JO43" s="298"/>
      <c r="JP43" s="298"/>
      <c r="JQ43" s="298"/>
      <c r="JR43" s="298"/>
      <c r="JS43" s="298"/>
      <c r="JT43" s="298"/>
      <c r="JU43" s="298"/>
      <c r="JV43" s="298"/>
      <c r="JW43" s="298"/>
      <c r="JX43" s="298"/>
      <c r="JY43" s="298"/>
      <c r="JZ43" s="298"/>
      <c r="KA43" s="298"/>
      <c r="KB43" s="298"/>
      <c r="KC43" s="298"/>
      <c r="KD43" s="298"/>
      <c r="KE43" s="298"/>
      <c r="KF43" s="298"/>
      <c r="KG43" s="298"/>
      <c r="KH43" s="298"/>
      <c r="KI43" s="298"/>
      <c r="KJ43" s="298"/>
      <c r="KK43" s="298"/>
      <c r="KL43" s="298"/>
      <c r="KM43" s="298"/>
      <c r="KN43" s="298"/>
      <c r="KO43" s="298"/>
      <c r="KP43" s="298"/>
      <c r="KQ43" s="298"/>
      <c r="KR43" s="299"/>
    </row>
    <row r="44" spans="1:304">
      <c r="C44" s="567"/>
      <c r="D44" s="567"/>
      <c r="E44" s="568"/>
      <c r="F44" s="569"/>
      <c r="G44" s="570"/>
      <c r="H44" s="86"/>
      <c r="I44" s="86"/>
      <c r="J44" s="86"/>
      <c r="K44" s="310"/>
      <c r="L44" s="310"/>
      <c r="M44" s="310"/>
      <c r="N44" s="310"/>
      <c r="Q44" s="297"/>
      <c r="R44" s="298"/>
      <c r="S44" s="298"/>
      <c r="T44" s="298"/>
      <c r="U44" s="298"/>
      <c r="V44" s="298"/>
      <c r="W44" s="298"/>
      <c r="X44" s="298"/>
      <c r="Y44" s="298"/>
      <c r="Z44" s="298"/>
      <c r="AA44" s="298"/>
      <c r="AB44" s="298"/>
      <c r="AC44" s="298"/>
      <c r="AD44" s="298"/>
      <c r="AE44" s="298"/>
      <c r="AF44" s="298"/>
      <c r="AG44" s="298"/>
      <c r="AH44" s="298"/>
      <c r="AI44" s="298"/>
      <c r="AJ44" s="298"/>
      <c r="AK44" s="298"/>
      <c r="AL44" s="298"/>
      <c r="AM44" s="298"/>
      <c r="AN44" s="298"/>
      <c r="AO44" s="298"/>
      <c r="AP44" s="298"/>
      <c r="AQ44" s="298"/>
      <c r="AR44" s="298"/>
      <c r="AS44" s="298"/>
      <c r="AT44" s="298"/>
      <c r="AU44" s="298"/>
      <c r="AV44" s="298"/>
      <c r="AW44" s="298"/>
      <c r="AX44" s="298"/>
      <c r="AY44" s="298"/>
      <c r="AZ44" s="298"/>
      <c r="BA44" s="298"/>
      <c r="BB44" s="298"/>
      <c r="BC44" s="298"/>
      <c r="BD44" s="298"/>
      <c r="BE44" s="298"/>
      <c r="BF44" s="298"/>
      <c r="BG44" s="298"/>
      <c r="BH44" s="298"/>
      <c r="BI44" s="298"/>
      <c r="BJ44" s="298"/>
      <c r="BK44" s="298"/>
      <c r="BL44" s="298"/>
      <c r="BM44" s="298"/>
      <c r="BN44" s="298"/>
      <c r="BO44" s="298"/>
      <c r="BP44" s="298"/>
      <c r="BQ44" s="298"/>
      <c r="BR44" s="298"/>
      <c r="BS44" s="298"/>
      <c r="BT44" s="298"/>
      <c r="BU44" s="298"/>
      <c r="BV44" s="298"/>
      <c r="BW44" s="298"/>
      <c r="BX44" s="298"/>
      <c r="BY44" s="298"/>
      <c r="BZ44" s="298"/>
      <c r="CA44" s="298"/>
      <c r="CB44" s="298"/>
      <c r="CC44" s="298"/>
      <c r="CD44" s="298"/>
      <c r="CE44" s="298"/>
      <c r="CF44" s="298"/>
      <c r="CG44" s="298"/>
      <c r="CH44" s="298"/>
      <c r="CI44" s="298"/>
      <c r="CJ44" s="298"/>
      <c r="CK44" s="298"/>
      <c r="CL44" s="298"/>
      <c r="CM44" s="298"/>
      <c r="CN44" s="298"/>
      <c r="CO44" s="298"/>
      <c r="CP44" s="298"/>
      <c r="CQ44" s="298"/>
      <c r="CR44" s="298"/>
      <c r="CS44" s="298"/>
      <c r="CT44" s="298"/>
      <c r="CU44" s="298"/>
      <c r="CV44" s="298"/>
      <c r="CW44" s="298"/>
      <c r="CX44" s="298"/>
      <c r="CY44" s="298"/>
      <c r="CZ44" s="298"/>
      <c r="DA44" s="298"/>
      <c r="DB44" s="298"/>
      <c r="DC44" s="298"/>
      <c r="DD44" s="298"/>
      <c r="DE44" s="298"/>
      <c r="DF44" s="298"/>
      <c r="DG44" s="298"/>
      <c r="DH44" s="298"/>
      <c r="DI44" s="298"/>
      <c r="DJ44" s="298"/>
      <c r="DK44" s="298"/>
      <c r="DL44" s="298"/>
      <c r="DM44" s="298"/>
      <c r="DN44" s="298"/>
      <c r="DO44" s="298"/>
      <c r="DP44" s="298"/>
      <c r="DQ44" s="298"/>
      <c r="DR44" s="298"/>
      <c r="DS44" s="298"/>
      <c r="DT44" s="298"/>
      <c r="DU44" s="298"/>
      <c r="DV44" s="298"/>
      <c r="DW44" s="298"/>
      <c r="DX44" s="298"/>
      <c r="DY44" s="298"/>
      <c r="DZ44" s="298"/>
      <c r="EA44" s="298"/>
      <c r="EB44" s="298"/>
      <c r="EC44" s="298"/>
      <c r="ED44" s="298"/>
      <c r="EE44" s="298"/>
      <c r="EF44" s="298"/>
      <c r="EG44" s="298"/>
      <c r="EH44" s="298"/>
      <c r="EI44" s="298"/>
      <c r="EJ44" s="298"/>
      <c r="EK44" s="298"/>
      <c r="EL44" s="298"/>
      <c r="EM44" s="298"/>
      <c r="EN44" s="298"/>
      <c r="EO44" s="298"/>
      <c r="EP44" s="298"/>
      <c r="EQ44" s="298"/>
      <c r="ER44" s="298"/>
      <c r="ES44" s="298"/>
      <c r="ET44" s="298"/>
      <c r="EU44" s="298"/>
      <c r="EV44" s="298"/>
      <c r="EW44" s="298"/>
      <c r="EX44" s="298"/>
      <c r="EY44" s="298"/>
      <c r="EZ44" s="298"/>
      <c r="FA44" s="298"/>
      <c r="FB44" s="298"/>
      <c r="FC44" s="298"/>
      <c r="FD44" s="298"/>
      <c r="FE44" s="298"/>
      <c r="FF44" s="298"/>
      <c r="FG44" s="298"/>
      <c r="FH44" s="298"/>
      <c r="FI44" s="298"/>
      <c r="FJ44" s="298"/>
      <c r="FK44" s="298"/>
      <c r="FL44" s="298"/>
      <c r="FM44" s="298"/>
      <c r="FN44" s="298"/>
      <c r="FO44" s="298"/>
      <c r="FP44" s="298"/>
      <c r="FQ44" s="298"/>
      <c r="FR44" s="298"/>
      <c r="FS44" s="298"/>
      <c r="FT44" s="298"/>
      <c r="FU44" s="298"/>
      <c r="FV44" s="298"/>
      <c r="FW44" s="298"/>
      <c r="FX44" s="298"/>
      <c r="FY44" s="298"/>
      <c r="FZ44" s="298"/>
      <c r="GA44" s="298"/>
      <c r="GB44" s="298"/>
      <c r="GC44" s="298"/>
      <c r="GD44" s="298"/>
      <c r="GE44" s="298"/>
      <c r="GF44" s="298"/>
      <c r="GG44" s="298"/>
      <c r="GH44" s="298"/>
      <c r="GI44" s="298"/>
      <c r="GJ44" s="298"/>
      <c r="GK44" s="298"/>
      <c r="GL44" s="298"/>
      <c r="GM44" s="298"/>
      <c r="GN44" s="298"/>
      <c r="GO44" s="298"/>
      <c r="GP44" s="298"/>
      <c r="GQ44" s="298"/>
      <c r="GR44" s="298"/>
      <c r="GS44" s="298"/>
      <c r="GT44" s="298"/>
      <c r="GU44" s="298"/>
      <c r="GV44" s="298"/>
      <c r="GW44" s="298"/>
      <c r="GX44" s="298"/>
      <c r="GY44" s="298"/>
      <c r="GZ44" s="298"/>
      <c r="HA44" s="298"/>
      <c r="HB44" s="298"/>
      <c r="HC44" s="298"/>
      <c r="HD44" s="298"/>
      <c r="HE44" s="298"/>
      <c r="HF44" s="298"/>
      <c r="HG44" s="298"/>
      <c r="HH44" s="298"/>
      <c r="HI44" s="298"/>
      <c r="HJ44" s="298"/>
      <c r="HK44" s="298"/>
      <c r="HL44" s="298"/>
      <c r="HM44" s="298"/>
      <c r="HN44" s="298"/>
      <c r="HO44" s="298"/>
      <c r="HP44" s="298"/>
      <c r="HQ44" s="298"/>
      <c r="HR44" s="298"/>
      <c r="HS44" s="298"/>
      <c r="HT44" s="298"/>
      <c r="HU44" s="298"/>
      <c r="HV44" s="298"/>
      <c r="HW44" s="298"/>
      <c r="HX44" s="298"/>
      <c r="HY44" s="298"/>
      <c r="HZ44" s="298"/>
      <c r="IA44" s="298"/>
      <c r="IB44" s="298"/>
      <c r="IC44" s="298"/>
      <c r="ID44" s="298"/>
      <c r="IE44" s="298"/>
      <c r="IF44" s="298"/>
      <c r="IG44" s="298"/>
      <c r="IH44" s="298"/>
      <c r="II44" s="298"/>
      <c r="IJ44" s="298"/>
      <c r="IK44" s="298"/>
      <c r="IL44" s="298"/>
      <c r="IM44" s="298"/>
      <c r="IN44" s="298"/>
      <c r="IO44" s="298"/>
      <c r="IP44" s="298"/>
      <c r="IQ44" s="298"/>
      <c r="IR44" s="298"/>
      <c r="IS44" s="298"/>
      <c r="IT44" s="298"/>
      <c r="IU44" s="298"/>
      <c r="IV44" s="298"/>
      <c r="IW44" s="298"/>
      <c r="IX44" s="298"/>
      <c r="IY44" s="298"/>
      <c r="IZ44" s="298"/>
      <c r="JA44" s="298"/>
      <c r="JB44" s="298"/>
      <c r="JC44" s="298"/>
      <c r="JD44" s="298"/>
      <c r="JE44" s="298"/>
      <c r="JF44" s="298"/>
      <c r="JG44" s="298"/>
      <c r="JH44" s="298"/>
      <c r="JI44" s="298"/>
      <c r="JJ44" s="298"/>
      <c r="JK44" s="298"/>
      <c r="JL44" s="298"/>
      <c r="JM44" s="298"/>
      <c r="JN44" s="298"/>
      <c r="JO44" s="298"/>
      <c r="JP44" s="298"/>
      <c r="JQ44" s="298"/>
      <c r="JR44" s="298"/>
      <c r="JS44" s="298"/>
      <c r="JT44" s="298"/>
      <c r="JU44" s="298"/>
      <c r="JV44" s="298"/>
      <c r="JW44" s="298"/>
      <c r="JX44" s="298"/>
      <c r="JY44" s="298"/>
      <c r="JZ44" s="298"/>
      <c r="KA44" s="298"/>
      <c r="KB44" s="298"/>
      <c r="KC44" s="298"/>
      <c r="KD44" s="298"/>
      <c r="KE44" s="298"/>
      <c r="KF44" s="298"/>
      <c r="KG44" s="298"/>
      <c r="KH44" s="298"/>
      <c r="KI44" s="298"/>
      <c r="KJ44" s="298"/>
      <c r="KK44" s="298"/>
      <c r="KL44" s="298"/>
      <c r="KM44" s="298"/>
      <c r="KN44" s="298"/>
      <c r="KO44" s="298"/>
      <c r="KP44" s="298"/>
      <c r="KQ44" s="298"/>
      <c r="KR44" s="299"/>
    </row>
    <row r="45" spans="1:304">
      <c r="C45" s="567"/>
      <c r="D45" s="567"/>
      <c r="E45" s="568"/>
      <c r="F45" s="569"/>
      <c r="G45" s="570"/>
      <c r="H45" s="86"/>
      <c r="I45" s="86"/>
      <c r="J45" s="86"/>
      <c r="K45" s="310"/>
      <c r="L45" s="310"/>
      <c r="M45" s="310"/>
      <c r="N45" s="310"/>
      <c r="Q45" s="297"/>
      <c r="R45" s="298"/>
      <c r="S45" s="298"/>
      <c r="T45" s="298"/>
      <c r="U45" s="298"/>
      <c r="V45" s="298"/>
      <c r="W45" s="298"/>
      <c r="X45" s="298"/>
      <c r="Y45" s="298"/>
      <c r="Z45" s="298"/>
      <c r="AA45" s="298"/>
      <c r="AB45" s="298"/>
      <c r="AC45" s="298"/>
      <c r="AD45" s="298"/>
      <c r="AE45" s="298"/>
      <c r="AF45" s="298"/>
      <c r="AG45" s="298"/>
      <c r="AH45" s="298"/>
      <c r="AI45" s="298"/>
      <c r="AJ45" s="298"/>
      <c r="AK45" s="298"/>
      <c r="AL45" s="298"/>
      <c r="AM45" s="298"/>
      <c r="AN45" s="298"/>
      <c r="AO45" s="298"/>
      <c r="AP45" s="298"/>
      <c r="AQ45" s="298"/>
      <c r="AR45" s="298"/>
      <c r="AS45" s="298"/>
      <c r="AT45" s="298"/>
      <c r="AU45" s="298"/>
      <c r="AV45" s="298"/>
      <c r="AW45" s="298"/>
      <c r="AX45" s="298"/>
      <c r="AY45" s="298"/>
      <c r="AZ45" s="298"/>
      <c r="BA45" s="298"/>
      <c r="BB45" s="298"/>
      <c r="BC45" s="298"/>
      <c r="BD45" s="298"/>
      <c r="BE45" s="298"/>
      <c r="BF45" s="298"/>
      <c r="BG45" s="298"/>
      <c r="BH45" s="298"/>
      <c r="BI45" s="298"/>
      <c r="BJ45" s="298"/>
      <c r="BK45" s="298"/>
      <c r="BL45" s="298"/>
      <c r="BM45" s="298"/>
      <c r="BN45" s="298"/>
      <c r="BO45" s="298"/>
      <c r="BP45" s="298"/>
      <c r="BQ45" s="298"/>
      <c r="BR45" s="298"/>
      <c r="BS45" s="298"/>
      <c r="BT45" s="298"/>
      <c r="BU45" s="298"/>
      <c r="BV45" s="298"/>
      <c r="BW45" s="298"/>
      <c r="BX45" s="298"/>
      <c r="BY45" s="298"/>
      <c r="BZ45" s="298"/>
      <c r="CA45" s="298"/>
      <c r="CB45" s="298"/>
      <c r="CC45" s="298"/>
      <c r="CD45" s="298"/>
      <c r="CE45" s="298"/>
      <c r="CF45" s="298"/>
      <c r="CG45" s="298"/>
      <c r="CH45" s="298"/>
      <c r="CI45" s="298"/>
      <c r="CJ45" s="298"/>
      <c r="CK45" s="298"/>
      <c r="CL45" s="298"/>
      <c r="CM45" s="298"/>
      <c r="CN45" s="298"/>
      <c r="CO45" s="298"/>
      <c r="CP45" s="298"/>
      <c r="CQ45" s="298"/>
      <c r="CR45" s="298"/>
      <c r="CS45" s="298"/>
      <c r="CT45" s="298"/>
      <c r="CU45" s="298"/>
      <c r="CV45" s="298"/>
      <c r="CW45" s="298"/>
      <c r="CX45" s="298"/>
      <c r="CY45" s="298"/>
      <c r="CZ45" s="298"/>
      <c r="DA45" s="298"/>
      <c r="DB45" s="298"/>
      <c r="DC45" s="298"/>
      <c r="DD45" s="298"/>
      <c r="DE45" s="298"/>
      <c r="DF45" s="298"/>
      <c r="DG45" s="298"/>
      <c r="DH45" s="298"/>
      <c r="DI45" s="298"/>
      <c r="DJ45" s="298"/>
      <c r="DK45" s="298"/>
      <c r="DL45" s="298"/>
      <c r="DM45" s="298"/>
      <c r="DN45" s="298"/>
      <c r="DO45" s="298"/>
      <c r="DP45" s="298"/>
      <c r="DQ45" s="298"/>
      <c r="DR45" s="298"/>
      <c r="DS45" s="298"/>
      <c r="DT45" s="298"/>
      <c r="DU45" s="298"/>
      <c r="DV45" s="298"/>
      <c r="DW45" s="298"/>
      <c r="DX45" s="298"/>
      <c r="DY45" s="298"/>
      <c r="DZ45" s="298"/>
      <c r="EA45" s="298"/>
      <c r="EB45" s="298"/>
      <c r="EC45" s="298"/>
      <c r="ED45" s="298"/>
      <c r="EE45" s="298"/>
      <c r="EF45" s="298"/>
      <c r="EG45" s="298"/>
      <c r="EH45" s="298"/>
      <c r="EI45" s="298"/>
      <c r="EJ45" s="298"/>
      <c r="EK45" s="298"/>
      <c r="EL45" s="298"/>
      <c r="EM45" s="298"/>
      <c r="EN45" s="298"/>
      <c r="EO45" s="298"/>
      <c r="EP45" s="298"/>
      <c r="EQ45" s="298"/>
      <c r="ER45" s="298"/>
      <c r="ES45" s="298"/>
      <c r="ET45" s="298"/>
      <c r="EU45" s="298"/>
      <c r="EV45" s="298"/>
      <c r="EW45" s="298"/>
      <c r="EX45" s="298"/>
      <c r="EY45" s="298"/>
      <c r="EZ45" s="298"/>
      <c r="FA45" s="298"/>
      <c r="FB45" s="298"/>
      <c r="FC45" s="298"/>
      <c r="FD45" s="298"/>
      <c r="FE45" s="298"/>
      <c r="FF45" s="298"/>
      <c r="FG45" s="298"/>
      <c r="FH45" s="298"/>
      <c r="FI45" s="298"/>
      <c r="FJ45" s="298"/>
      <c r="FK45" s="298"/>
      <c r="FL45" s="298"/>
      <c r="FM45" s="298"/>
      <c r="FN45" s="298"/>
      <c r="FO45" s="298"/>
      <c r="FP45" s="298"/>
      <c r="FQ45" s="298"/>
      <c r="FR45" s="298"/>
      <c r="FS45" s="298"/>
      <c r="FT45" s="298"/>
      <c r="FU45" s="298"/>
      <c r="FV45" s="298"/>
      <c r="FW45" s="298"/>
      <c r="FX45" s="298"/>
      <c r="FY45" s="298"/>
      <c r="FZ45" s="298"/>
      <c r="GA45" s="298"/>
      <c r="GB45" s="298"/>
      <c r="GC45" s="298"/>
      <c r="GD45" s="298"/>
      <c r="GE45" s="298"/>
      <c r="GF45" s="298"/>
      <c r="GG45" s="298"/>
      <c r="GH45" s="298"/>
      <c r="GI45" s="298"/>
      <c r="GJ45" s="298"/>
      <c r="GK45" s="298"/>
      <c r="GL45" s="298"/>
      <c r="GM45" s="298"/>
      <c r="GN45" s="298"/>
      <c r="GO45" s="298"/>
      <c r="GP45" s="298"/>
      <c r="GQ45" s="298"/>
      <c r="GR45" s="298"/>
      <c r="GS45" s="298"/>
      <c r="GT45" s="298"/>
      <c r="GU45" s="298"/>
      <c r="GV45" s="298"/>
      <c r="GW45" s="298"/>
      <c r="GX45" s="298"/>
      <c r="GY45" s="298"/>
      <c r="GZ45" s="298"/>
      <c r="HA45" s="298"/>
      <c r="HB45" s="298"/>
      <c r="HC45" s="298"/>
      <c r="HD45" s="298"/>
      <c r="HE45" s="298"/>
      <c r="HF45" s="298"/>
      <c r="HG45" s="298"/>
      <c r="HH45" s="298"/>
      <c r="HI45" s="298"/>
      <c r="HJ45" s="298"/>
      <c r="HK45" s="298"/>
      <c r="HL45" s="298"/>
      <c r="HM45" s="298"/>
      <c r="HN45" s="298"/>
      <c r="HO45" s="298"/>
      <c r="HP45" s="298"/>
      <c r="HQ45" s="298"/>
      <c r="HR45" s="298"/>
      <c r="HS45" s="298"/>
      <c r="HT45" s="298"/>
      <c r="HU45" s="298"/>
      <c r="HV45" s="298"/>
      <c r="HW45" s="298"/>
      <c r="HX45" s="298"/>
      <c r="HY45" s="298"/>
      <c r="HZ45" s="298"/>
      <c r="IA45" s="298"/>
      <c r="IB45" s="298"/>
      <c r="IC45" s="298"/>
      <c r="ID45" s="298"/>
      <c r="IE45" s="298"/>
      <c r="IF45" s="298"/>
      <c r="IG45" s="298"/>
      <c r="IH45" s="298"/>
      <c r="II45" s="298"/>
      <c r="IJ45" s="298"/>
      <c r="IK45" s="298"/>
      <c r="IL45" s="298"/>
      <c r="IM45" s="298"/>
      <c r="IN45" s="298"/>
      <c r="IO45" s="298"/>
      <c r="IP45" s="298"/>
      <c r="IQ45" s="298"/>
      <c r="IR45" s="298"/>
      <c r="IS45" s="298"/>
      <c r="IT45" s="298"/>
      <c r="IU45" s="298"/>
      <c r="IV45" s="298"/>
      <c r="IW45" s="298"/>
      <c r="IX45" s="298"/>
      <c r="IY45" s="298"/>
      <c r="IZ45" s="298"/>
      <c r="JA45" s="298"/>
      <c r="JB45" s="298"/>
      <c r="JC45" s="298"/>
      <c r="JD45" s="298"/>
      <c r="JE45" s="298"/>
      <c r="JF45" s="298"/>
      <c r="JG45" s="298"/>
      <c r="JH45" s="298"/>
      <c r="JI45" s="298"/>
      <c r="JJ45" s="298"/>
      <c r="JK45" s="298"/>
      <c r="JL45" s="298"/>
      <c r="JM45" s="298"/>
      <c r="JN45" s="298"/>
      <c r="JO45" s="298"/>
      <c r="JP45" s="298"/>
      <c r="JQ45" s="298"/>
      <c r="JR45" s="298"/>
      <c r="JS45" s="298"/>
      <c r="JT45" s="298"/>
      <c r="JU45" s="298"/>
      <c r="JV45" s="298"/>
      <c r="JW45" s="298"/>
      <c r="JX45" s="298"/>
      <c r="JY45" s="298"/>
      <c r="JZ45" s="298"/>
      <c r="KA45" s="298"/>
      <c r="KB45" s="298"/>
      <c r="KC45" s="298"/>
      <c r="KD45" s="298"/>
      <c r="KE45" s="298"/>
      <c r="KF45" s="298"/>
      <c r="KG45" s="298"/>
      <c r="KH45" s="298"/>
      <c r="KI45" s="298"/>
      <c r="KJ45" s="298"/>
      <c r="KK45" s="298"/>
      <c r="KL45" s="298"/>
      <c r="KM45" s="298"/>
      <c r="KN45" s="298"/>
      <c r="KO45" s="298"/>
      <c r="KP45" s="298"/>
      <c r="KQ45" s="298"/>
      <c r="KR45" s="299"/>
    </row>
    <row r="46" spans="1:304">
      <c r="C46" s="310"/>
      <c r="D46" s="310"/>
      <c r="E46" s="311"/>
      <c r="F46" s="306"/>
      <c r="G46" s="307"/>
      <c r="H46" s="86"/>
      <c r="I46" s="86"/>
      <c r="J46" s="86"/>
      <c r="K46" s="310"/>
      <c r="L46" s="310"/>
      <c r="M46" s="310"/>
      <c r="N46" s="310"/>
      <c r="Q46" s="297"/>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298"/>
      <c r="AQ46" s="298"/>
      <c r="AR46" s="298"/>
      <c r="AS46" s="298"/>
      <c r="AT46" s="298"/>
      <c r="AU46" s="298"/>
      <c r="AV46" s="298"/>
      <c r="AW46" s="298"/>
      <c r="AX46" s="298"/>
      <c r="AY46" s="298"/>
      <c r="AZ46" s="298"/>
      <c r="BA46" s="298"/>
      <c r="BB46" s="298"/>
      <c r="BC46" s="298"/>
      <c r="BD46" s="298"/>
      <c r="BE46" s="298"/>
      <c r="BF46" s="298"/>
      <c r="BG46" s="298"/>
      <c r="BH46" s="298"/>
      <c r="BI46" s="298"/>
      <c r="BJ46" s="298"/>
      <c r="BK46" s="298"/>
      <c r="BL46" s="298"/>
      <c r="BM46" s="298"/>
      <c r="BN46" s="298"/>
      <c r="BO46" s="298"/>
      <c r="BP46" s="298"/>
      <c r="BQ46" s="298"/>
      <c r="BR46" s="298"/>
      <c r="BS46" s="298"/>
      <c r="BT46" s="298"/>
      <c r="BU46" s="298"/>
      <c r="BV46" s="298"/>
      <c r="BW46" s="298"/>
      <c r="BX46" s="298"/>
      <c r="BY46" s="298"/>
      <c r="BZ46" s="298"/>
      <c r="CA46" s="298"/>
      <c r="CB46" s="298"/>
      <c r="CC46" s="298"/>
      <c r="CD46" s="298"/>
      <c r="CE46" s="298"/>
      <c r="CF46" s="298"/>
      <c r="CG46" s="298"/>
      <c r="CH46" s="298"/>
      <c r="CI46" s="298"/>
      <c r="CJ46" s="298"/>
      <c r="CK46" s="298"/>
      <c r="CL46" s="298"/>
      <c r="CM46" s="298"/>
      <c r="CN46" s="298"/>
      <c r="CO46" s="298"/>
      <c r="CP46" s="298"/>
      <c r="CQ46" s="298"/>
      <c r="CR46" s="298"/>
      <c r="CS46" s="298"/>
      <c r="CT46" s="298"/>
      <c r="CU46" s="298"/>
      <c r="CV46" s="298"/>
      <c r="CW46" s="298"/>
      <c r="CX46" s="298"/>
      <c r="CY46" s="298"/>
      <c r="CZ46" s="298"/>
      <c r="DA46" s="298"/>
      <c r="DB46" s="298"/>
      <c r="DC46" s="298"/>
      <c r="DD46" s="298"/>
      <c r="DE46" s="298"/>
      <c r="DF46" s="298"/>
      <c r="DG46" s="298"/>
      <c r="DH46" s="298"/>
      <c r="DI46" s="298"/>
      <c r="DJ46" s="298"/>
      <c r="DK46" s="298"/>
      <c r="DL46" s="298"/>
      <c r="DM46" s="298"/>
      <c r="DN46" s="298"/>
      <c r="DO46" s="298"/>
      <c r="DP46" s="298"/>
      <c r="DQ46" s="298"/>
      <c r="DR46" s="298"/>
      <c r="DS46" s="298"/>
      <c r="DT46" s="298"/>
      <c r="DU46" s="298"/>
      <c r="DV46" s="298"/>
      <c r="DW46" s="298"/>
      <c r="DX46" s="298"/>
      <c r="DY46" s="298"/>
      <c r="DZ46" s="298"/>
      <c r="EA46" s="298"/>
      <c r="EB46" s="298"/>
      <c r="EC46" s="298"/>
      <c r="ED46" s="298"/>
      <c r="EE46" s="298"/>
      <c r="EF46" s="298"/>
      <c r="EG46" s="298"/>
      <c r="EH46" s="298"/>
      <c r="EI46" s="298"/>
      <c r="EJ46" s="298"/>
      <c r="EK46" s="298"/>
      <c r="EL46" s="298"/>
      <c r="EM46" s="298"/>
      <c r="EN46" s="298"/>
      <c r="EO46" s="298"/>
      <c r="EP46" s="298"/>
      <c r="EQ46" s="298"/>
      <c r="ER46" s="298"/>
      <c r="ES46" s="298"/>
      <c r="ET46" s="298"/>
      <c r="EU46" s="298"/>
      <c r="EV46" s="298"/>
      <c r="EW46" s="298"/>
      <c r="EX46" s="298"/>
      <c r="EY46" s="298"/>
      <c r="EZ46" s="298"/>
      <c r="FA46" s="298"/>
      <c r="FB46" s="298"/>
      <c r="FC46" s="298"/>
      <c r="FD46" s="298"/>
      <c r="FE46" s="298"/>
      <c r="FF46" s="298"/>
      <c r="FG46" s="298"/>
      <c r="FH46" s="298"/>
      <c r="FI46" s="298"/>
      <c r="FJ46" s="298"/>
      <c r="FK46" s="298"/>
      <c r="FL46" s="298"/>
      <c r="FM46" s="298"/>
      <c r="FN46" s="298"/>
      <c r="FO46" s="298"/>
      <c r="FP46" s="298"/>
      <c r="FQ46" s="298"/>
      <c r="FR46" s="298"/>
      <c r="FS46" s="298"/>
      <c r="FT46" s="298"/>
      <c r="FU46" s="298"/>
      <c r="FV46" s="298"/>
      <c r="FW46" s="298"/>
      <c r="FX46" s="298"/>
      <c r="FY46" s="298"/>
      <c r="FZ46" s="298"/>
      <c r="GA46" s="298"/>
      <c r="GB46" s="298"/>
      <c r="GC46" s="298"/>
      <c r="GD46" s="298"/>
      <c r="GE46" s="298"/>
      <c r="GF46" s="298"/>
      <c r="GG46" s="298"/>
      <c r="GH46" s="298"/>
      <c r="GI46" s="298"/>
      <c r="GJ46" s="298"/>
      <c r="GK46" s="298"/>
      <c r="GL46" s="298"/>
      <c r="GM46" s="298"/>
      <c r="GN46" s="298"/>
      <c r="GO46" s="298"/>
      <c r="GP46" s="298"/>
      <c r="GQ46" s="298"/>
      <c r="GR46" s="298"/>
      <c r="GS46" s="298"/>
      <c r="GT46" s="298"/>
      <c r="GU46" s="298"/>
      <c r="GV46" s="298"/>
      <c r="GW46" s="298"/>
      <c r="GX46" s="298"/>
      <c r="GY46" s="298"/>
      <c r="GZ46" s="298"/>
      <c r="HA46" s="298"/>
      <c r="HB46" s="298"/>
      <c r="HC46" s="298"/>
      <c r="HD46" s="298"/>
      <c r="HE46" s="298"/>
      <c r="HF46" s="298"/>
      <c r="HG46" s="298"/>
      <c r="HH46" s="298"/>
      <c r="HI46" s="298"/>
      <c r="HJ46" s="298"/>
      <c r="HK46" s="298"/>
      <c r="HL46" s="298"/>
      <c r="HM46" s="298"/>
      <c r="HN46" s="298"/>
      <c r="HO46" s="298"/>
      <c r="HP46" s="298"/>
      <c r="HQ46" s="298"/>
      <c r="HR46" s="298"/>
      <c r="HS46" s="298"/>
      <c r="HT46" s="298"/>
      <c r="HU46" s="298"/>
      <c r="HV46" s="298"/>
      <c r="HW46" s="298"/>
      <c r="HX46" s="298"/>
      <c r="HY46" s="298"/>
      <c r="HZ46" s="298"/>
      <c r="IA46" s="298"/>
      <c r="IB46" s="298"/>
      <c r="IC46" s="298"/>
      <c r="ID46" s="298"/>
      <c r="IE46" s="298"/>
      <c r="IF46" s="298"/>
      <c r="IG46" s="298"/>
      <c r="IH46" s="298"/>
      <c r="II46" s="298"/>
      <c r="IJ46" s="298"/>
      <c r="IK46" s="298"/>
      <c r="IL46" s="298"/>
      <c r="IM46" s="298"/>
      <c r="IN46" s="298"/>
      <c r="IO46" s="298"/>
      <c r="IP46" s="298"/>
      <c r="IQ46" s="298"/>
      <c r="IR46" s="298"/>
      <c r="IS46" s="298"/>
      <c r="IT46" s="298"/>
      <c r="IU46" s="298"/>
      <c r="IV46" s="298"/>
      <c r="IW46" s="298"/>
      <c r="IX46" s="298"/>
      <c r="IY46" s="298"/>
      <c r="IZ46" s="298"/>
      <c r="JA46" s="298"/>
      <c r="JB46" s="298"/>
      <c r="JC46" s="298"/>
      <c r="JD46" s="298"/>
      <c r="JE46" s="298"/>
      <c r="JF46" s="298"/>
      <c r="JG46" s="298"/>
      <c r="JH46" s="298"/>
      <c r="JI46" s="298"/>
      <c r="JJ46" s="298"/>
      <c r="JK46" s="298"/>
      <c r="JL46" s="298"/>
      <c r="JM46" s="298"/>
      <c r="JN46" s="298"/>
      <c r="JO46" s="298"/>
      <c r="JP46" s="298"/>
      <c r="JQ46" s="298"/>
      <c r="JR46" s="298"/>
      <c r="JS46" s="298"/>
      <c r="JT46" s="298"/>
      <c r="JU46" s="298"/>
      <c r="JV46" s="298"/>
      <c r="JW46" s="298"/>
      <c r="JX46" s="298"/>
      <c r="JY46" s="298"/>
      <c r="JZ46" s="298"/>
      <c r="KA46" s="298"/>
      <c r="KB46" s="298"/>
      <c r="KC46" s="298"/>
      <c r="KD46" s="298"/>
      <c r="KE46" s="298"/>
      <c r="KF46" s="298"/>
      <c r="KG46" s="298"/>
      <c r="KH46" s="298"/>
      <c r="KI46" s="298"/>
      <c r="KJ46" s="298"/>
      <c r="KK46" s="298"/>
      <c r="KL46" s="298"/>
      <c r="KM46" s="298"/>
      <c r="KN46" s="298"/>
      <c r="KO46" s="298"/>
      <c r="KP46" s="298"/>
      <c r="KQ46" s="298"/>
      <c r="KR46" s="299"/>
    </row>
    <row r="47" spans="1:304">
      <c r="C47" s="310"/>
      <c r="D47" s="310"/>
      <c r="E47" s="311"/>
      <c r="F47" s="306"/>
      <c r="G47" s="307"/>
      <c r="H47" s="86"/>
      <c r="I47" s="86"/>
      <c r="J47" s="86"/>
      <c r="K47" s="310"/>
      <c r="L47" s="310"/>
      <c r="M47" s="310"/>
      <c r="N47" s="310"/>
      <c r="Q47" s="297"/>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298"/>
      <c r="AU47" s="298"/>
      <c r="AV47" s="298"/>
      <c r="AW47" s="298"/>
      <c r="AX47" s="298"/>
      <c r="AY47" s="298"/>
      <c r="AZ47" s="298"/>
      <c r="BA47" s="298"/>
      <c r="BB47" s="298"/>
      <c r="BC47" s="298"/>
      <c r="BD47" s="298"/>
      <c r="BE47" s="298"/>
      <c r="BF47" s="298"/>
      <c r="BG47" s="298"/>
      <c r="BH47" s="298"/>
      <c r="BI47" s="298"/>
      <c r="BJ47" s="298"/>
      <c r="BK47" s="298"/>
      <c r="BL47" s="298"/>
      <c r="BM47" s="298"/>
      <c r="BN47" s="298"/>
      <c r="BO47" s="298"/>
      <c r="BP47" s="298"/>
      <c r="BQ47" s="298"/>
      <c r="BR47" s="298"/>
      <c r="BS47" s="298"/>
      <c r="BT47" s="298"/>
      <c r="BU47" s="298"/>
      <c r="BV47" s="298"/>
      <c r="BW47" s="298"/>
      <c r="BX47" s="298"/>
      <c r="BY47" s="298"/>
      <c r="BZ47" s="298"/>
      <c r="CA47" s="298"/>
      <c r="CB47" s="298"/>
      <c r="CC47" s="298"/>
      <c r="CD47" s="298"/>
      <c r="CE47" s="298"/>
      <c r="CF47" s="298"/>
      <c r="CG47" s="298"/>
      <c r="CH47" s="298"/>
      <c r="CI47" s="298"/>
      <c r="CJ47" s="298"/>
      <c r="CK47" s="298"/>
      <c r="CL47" s="298"/>
      <c r="CM47" s="298"/>
      <c r="CN47" s="298"/>
      <c r="CO47" s="298"/>
      <c r="CP47" s="298"/>
      <c r="CQ47" s="298"/>
      <c r="CR47" s="298"/>
      <c r="CS47" s="298"/>
      <c r="CT47" s="298"/>
      <c r="CU47" s="298"/>
      <c r="CV47" s="298"/>
      <c r="CW47" s="298"/>
      <c r="CX47" s="298"/>
      <c r="CY47" s="298"/>
      <c r="CZ47" s="298"/>
      <c r="DA47" s="298"/>
      <c r="DB47" s="298"/>
      <c r="DC47" s="298"/>
      <c r="DD47" s="298"/>
      <c r="DE47" s="298"/>
      <c r="DF47" s="298"/>
      <c r="DG47" s="298"/>
      <c r="DH47" s="298"/>
      <c r="DI47" s="298"/>
      <c r="DJ47" s="298"/>
      <c r="DK47" s="298"/>
      <c r="DL47" s="298"/>
      <c r="DM47" s="298"/>
      <c r="DN47" s="298"/>
      <c r="DO47" s="298"/>
      <c r="DP47" s="298"/>
      <c r="DQ47" s="298"/>
      <c r="DR47" s="298"/>
      <c r="DS47" s="298"/>
      <c r="DT47" s="298"/>
      <c r="DU47" s="298"/>
      <c r="DV47" s="298"/>
      <c r="DW47" s="298"/>
      <c r="DX47" s="298"/>
      <c r="DY47" s="298"/>
      <c r="DZ47" s="298"/>
      <c r="EA47" s="298"/>
      <c r="EB47" s="298"/>
      <c r="EC47" s="298"/>
      <c r="ED47" s="298"/>
      <c r="EE47" s="298"/>
      <c r="EF47" s="298"/>
      <c r="EG47" s="298"/>
      <c r="EH47" s="298"/>
      <c r="EI47" s="298"/>
      <c r="EJ47" s="298"/>
      <c r="EK47" s="298"/>
      <c r="EL47" s="298"/>
      <c r="EM47" s="298"/>
      <c r="EN47" s="298"/>
      <c r="EO47" s="298"/>
      <c r="EP47" s="298"/>
      <c r="EQ47" s="298"/>
      <c r="ER47" s="298"/>
      <c r="ES47" s="298"/>
      <c r="ET47" s="298"/>
      <c r="EU47" s="298"/>
      <c r="EV47" s="298"/>
      <c r="EW47" s="298"/>
      <c r="EX47" s="298"/>
      <c r="EY47" s="298"/>
      <c r="EZ47" s="298"/>
      <c r="FA47" s="298"/>
      <c r="FB47" s="298"/>
      <c r="FC47" s="298"/>
      <c r="FD47" s="298"/>
      <c r="FE47" s="298"/>
      <c r="FF47" s="298"/>
      <c r="FG47" s="298"/>
      <c r="FH47" s="298"/>
      <c r="FI47" s="298"/>
      <c r="FJ47" s="298"/>
      <c r="FK47" s="298"/>
      <c r="FL47" s="298"/>
      <c r="FM47" s="298"/>
      <c r="FN47" s="298"/>
      <c r="FO47" s="298"/>
      <c r="FP47" s="298"/>
      <c r="FQ47" s="298"/>
      <c r="FR47" s="298"/>
      <c r="FS47" s="298"/>
      <c r="FT47" s="298"/>
      <c r="FU47" s="298"/>
      <c r="FV47" s="298"/>
      <c r="FW47" s="298"/>
      <c r="FX47" s="298"/>
      <c r="FY47" s="298"/>
      <c r="FZ47" s="298"/>
      <c r="GA47" s="298"/>
      <c r="GB47" s="298"/>
      <c r="GC47" s="298"/>
      <c r="GD47" s="298"/>
      <c r="GE47" s="298"/>
      <c r="GF47" s="298"/>
      <c r="GG47" s="298"/>
      <c r="GH47" s="298"/>
      <c r="GI47" s="298"/>
      <c r="GJ47" s="298"/>
      <c r="GK47" s="298"/>
      <c r="GL47" s="298"/>
      <c r="GM47" s="298"/>
      <c r="GN47" s="298"/>
      <c r="GO47" s="298"/>
      <c r="GP47" s="298"/>
      <c r="GQ47" s="298"/>
      <c r="GR47" s="298"/>
      <c r="GS47" s="298"/>
      <c r="GT47" s="298"/>
      <c r="GU47" s="298"/>
      <c r="GV47" s="298"/>
      <c r="GW47" s="298"/>
      <c r="GX47" s="298"/>
      <c r="GY47" s="298"/>
      <c r="GZ47" s="298"/>
      <c r="HA47" s="298"/>
      <c r="HB47" s="298"/>
      <c r="HC47" s="298"/>
      <c r="HD47" s="298"/>
      <c r="HE47" s="298"/>
      <c r="HF47" s="298"/>
      <c r="HG47" s="298"/>
      <c r="HH47" s="298"/>
      <c r="HI47" s="298"/>
      <c r="HJ47" s="298"/>
      <c r="HK47" s="298"/>
      <c r="HL47" s="298"/>
      <c r="HM47" s="298"/>
      <c r="HN47" s="298"/>
      <c r="HO47" s="298"/>
      <c r="HP47" s="298"/>
      <c r="HQ47" s="298"/>
      <c r="HR47" s="298"/>
      <c r="HS47" s="298"/>
      <c r="HT47" s="298"/>
      <c r="HU47" s="298"/>
      <c r="HV47" s="298"/>
      <c r="HW47" s="298"/>
      <c r="HX47" s="298"/>
      <c r="HY47" s="298"/>
      <c r="HZ47" s="298"/>
      <c r="IA47" s="298"/>
      <c r="IB47" s="298"/>
      <c r="IC47" s="298"/>
      <c r="ID47" s="298"/>
      <c r="IE47" s="298"/>
      <c r="IF47" s="298"/>
      <c r="IG47" s="298"/>
      <c r="IH47" s="298"/>
      <c r="II47" s="298"/>
      <c r="IJ47" s="298"/>
      <c r="IK47" s="298"/>
      <c r="IL47" s="298"/>
      <c r="IM47" s="298"/>
      <c r="IN47" s="298"/>
      <c r="IO47" s="298"/>
      <c r="IP47" s="298"/>
      <c r="IQ47" s="298"/>
      <c r="IR47" s="298"/>
      <c r="IS47" s="298"/>
      <c r="IT47" s="298"/>
      <c r="IU47" s="298"/>
      <c r="IV47" s="298"/>
      <c r="IW47" s="298"/>
      <c r="IX47" s="298"/>
      <c r="IY47" s="298"/>
      <c r="IZ47" s="298"/>
      <c r="JA47" s="298"/>
      <c r="JB47" s="298"/>
      <c r="JC47" s="298"/>
      <c r="JD47" s="298"/>
      <c r="JE47" s="298"/>
      <c r="JF47" s="298"/>
      <c r="JG47" s="298"/>
      <c r="JH47" s="298"/>
      <c r="JI47" s="298"/>
      <c r="JJ47" s="298"/>
      <c r="JK47" s="298"/>
      <c r="JL47" s="298"/>
      <c r="JM47" s="298"/>
      <c r="JN47" s="298"/>
      <c r="JO47" s="298"/>
      <c r="JP47" s="298"/>
      <c r="JQ47" s="298"/>
      <c r="JR47" s="298"/>
      <c r="JS47" s="298"/>
      <c r="JT47" s="298"/>
      <c r="JU47" s="298"/>
      <c r="JV47" s="298"/>
      <c r="JW47" s="298"/>
      <c r="JX47" s="298"/>
      <c r="JY47" s="298"/>
      <c r="JZ47" s="298"/>
      <c r="KA47" s="298"/>
      <c r="KB47" s="298"/>
      <c r="KC47" s="298"/>
      <c r="KD47" s="298"/>
      <c r="KE47" s="298"/>
      <c r="KF47" s="298"/>
      <c r="KG47" s="298"/>
      <c r="KH47" s="298"/>
      <c r="KI47" s="298"/>
      <c r="KJ47" s="298"/>
      <c r="KK47" s="298"/>
      <c r="KL47" s="298"/>
      <c r="KM47" s="298"/>
      <c r="KN47" s="298"/>
      <c r="KO47" s="298"/>
      <c r="KP47" s="298"/>
      <c r="KQ47" s="298"/>
      <c r="KR47" s="299"/>
    </row>
    <row r="48" spans="1:304">
      <c r="C48" s="310"/>
      <c r="D48" s="310"/>
      <c r="E48" s="311"/>
      <c r="F48" s="306"/>
      <c r="G48" s="307"/>
      <c r="H48" s="86"/>
      <c r="I48" s="86"/>
      <c r="J48" s="86"/>
      <c r="K48" s="310"/>
      <c r="L48" s="310"/>
      <c r="M48" s="310"/>
      <c r="N48" s="310"/>
      <c r="Q48" s="297"/>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298"/>
      <c r="AU48" s="298"/>
      <c r="AV48" s="298"/>
      <c r="AW48" s="298"/>
      <c r="AX48" s="298"/>
      <c r="AY48" s="298"/>
      <c r="AZ48" s="298"/>
      <c r="BA48" s="298"/>
      <c r="BB48" s="298"/>
      <c r="BC48" s="298"/>
      <c r="BD48" s="298"/>
      <c r="BE48" s="298"/>
      <c r="BF48" s="298"/>
      <c r="BG48" s="298"/>
      <c r="BH48" s="298"/>
      <c r="BI48" s="298"/>
      <c r="BJ48" s="298"/>
      <c r="BK48" s="298"/>
      <c r="BL48" s="298"/>
      <c r="BM48" s="298"/>
      <c r="BN48" s="298"/>
      <c r="BO48" s="298"/>
      <c r="BP48" s="298"/>
      <c r="BQ48" s="298"/>
      <c r="BR48" s="298"/>
      <c r="BS48" s="298"/>
      <c r="BT48" s="298"/>
      <c r="BU48" s="298"/>
      <c r="BV48" s="298"/>
      <c r="BW48" s="298"/>
      <c r="BX48" s="298"/>
      <c r="BY48" s="298"/>
      <c r="BZ48" s="298"/>
      <c r="CA48" s="298"/>
      <c r="CB48" s="298"/>
      <c r="CC48" s="298"/>
      <c r="CD48" s="298"/>
      <c r="CE48" s="298"/>
      <c r="CF48" s="298"/>
      <c r="CG48" s="298"/>
      <c r="CH48" s="298"/>
      <c r="CI48" s="298"/>
      <c r="CJ48" s="298"/>
      <c r="CK48" s="298"/>
      <c r="CL48" s="298"/>
      <c r="CM48" s="298"/>
      <c r="CN48" s="298"/>
      <c r="CO48" s="298"/>
      <c r="CP48" s="298"/>
      <c r="CQ48" s="298"/>
      <c r="CR48" s="298"/>
      <c r="CS48" s="298"/>
      <c r="CT48" s="298"/>
      <c r="CU48" s="298"/>
      <c r="CV48" s="298"/>
      <c r="CW48" s="298"/>
      <c r="CX48" s="298"/>
      <c r="CY48" s="298"/>
      <c r="CZ48" s="298"/>
      <c r="DA48" s="298"/>
      <c r="DB48" s="298"/>
      <c r="DC48" s="298"/>
      <c r="DD48" s="298"/>
      <c r="DE48" s="298"/>
      <c r="DF48" s="298"/>
      <c r="DG48" s="298"/>
      <c r="DH48" s="298"/>
      <c r="DI48" s="298"/>
      <c r="DJ48" s="298"/>
      <c r="DK48" s="298"/>
      <c r="DL48" s="298"/>
      <c r="DM48" s="298"/>
      <c r="DN48" s="298"/>
      <c r="DO48" s="298"/>
      <c r="DP48" s="298"/>
      <c r="DQ48" s="298"/>
      <c r="DR48" s="298"/>
      <c r="DS48" s="298"/>
      <c r="DT48" s="298"/>
      <c r="DU48" s="298"/>
      <c r="DV48" s="298"/>
      <c r="DW48" s="298"/>
      <c r="DX48" s="298"/>
      <c r="DY48" s="298"/>
      <c r="DZ48" s="298"/>
      <c r="EA48" s="298"/>
      <c r="EB48" s="298"/>
      <c r="EC48" s="298"/>
      <c r="ED48" s="298"/>
      <c r="EE48" s="298"/>
      <c r="EF48" s="298"/>
      <c r="EG48" s="298"/>
      <c r="EH48" s="298"/>
      <c r="EI48" s="298"/>
      <c r="EJ48" s="298"/>
      <c r="EK48" s="298"/>
      <c r="EL48" s="298"/>
      <c r="EM48" s="298"/>
      <c r="EN48" s="298"/>
      <c r="EO48" s="298"/>
      <c r="EP48" s="298"/>
      <c r="EQ48" s="298"/>
      <c r="ER48" s="298"/>
      <c r="ES48" s="298"/>
      <c r="ET48" s="298"/>
      <c r="EU48" s="298"/>
      <c r="EV48" s="298"/>
      <c r="EW48" s="298"/>
      <c r="EX48" s="298"/>
      <c r="EY48" s="298"/>
      <c r="EZ48" s="298"/>
      <c r="FA48" s="298"/>
      <c r="FB48" s="298"/>
      <c r="FC48" s="298"/>
      <c r="FD48" s="298"/>
      <c r="FE48" s="298"/>
      <c r="FF48" s="298"/>
      <c r="FG48" s="298"/>
      <c r="FH48" s="298"/>
      <c r="FI48" s="298"/>
      <c r="FJ48" s="298"/>
      <c r="FK48" s="298"/>
      <c r="FL48" s="298"/>
      <c r="FM48" s="298"/>
      <c r="FN48" s="298"/>
      <c r="FO48" s="298"/>
      <c r="FP48" s="298"/>
      <c r="FQ48" s="298"/>
      <c r="FR48" s="298"/>
      <c r="FS48" s="298"/>
      <c r="FT48" s="298"/>
      <c r="FU48" s="298"/>
      <c r="FV48" s="298"/>
      <c r="FW48" s="298"/>
      <c r="FX48" s="298"/>
      <c r="FY48" s="298"/>
      <c r="FZ48" s="298"/>
      <c r="GA48" s="298"/>
      <c r="GB48" s="298"/>
      <c r="GC48" s="298"/>
      <c r="GD48" s="298"/>
      <c r="GE48" s="298"/>
      <c r="GF48" s="298"/>
      <c r="GG48" s="298"/>
      <c r="GH48" s="298"/>
      <c r="GI48" s="298"/>
      <c r="GJ48" s="298"/>
      <c r="GK48" s="298"/>
      <c r="GL48" s="298"/>
      <c r="GM48" s="298"/>
      <c r="GN48" s="298"/>
      <c r="GO48" s="298"/>
      <c r="GP48" s="298"/>
      <c r="GQ48" s="298"/>
      <c r="GR48" s="298"/>
      <c r="GS48" s="298"/>
      <c r="GT48" s="298"/>
      <c r="GU48" s="298"/>
      <c r="GV48" s="298"/>
      <c r="GW48" s="298"/>
      <c r="GX48" s="298"/>
      <c r="GY48" s="298"/>
      <c r="GZ48" s="298"/>
      <c r="HA48" s="298"/>
      <c r="HB48" s="298"/>
      <c r="HC48" s="298"/>
      <c r="HD48" s="298"/>
      <c r="HE48" s="298"/>
      <c r="HF48" s="298"/>
      <c r="HG48" s="298"/>
      <c r="HH48" s="298"/>
      <c r="HI48" s="298"/>
      <c r="HJ48" s="298"/>
      <c r="HK48" s="298"/>
      <c r="HL48" s="298"/>
      <c r="HM48" s="298"/>
      <c r="HN48" s="298"/>
      <c r="HO48" s="298"/>
      <c r="HP48" s="298"/>
      <c r="HQ48" s="298"/>
      <c r="HR48" s="298"/>
      <c r="HS48" s="298"/>
      <c r="HT48" s="298"/>
      <c r="HU48" s="298"/>
      <c r="HV48" s="298"/>
      <c r="HW48" s="298"/>
      <c r="HX48" s="298"/>
      <c r="HY48" s="298"/>
      <c r="HZ48" s="298"/>
      <c r="IA48" s="298"/>
      <c r="IB48" s="298"/>
      <c r="IC48" s="298"/>
      <c r="ID48" s="298"/>
      <c r="IE48" s="298"/>
      <c r="IF48" s="298"/>
      <c r="IG48" s="298"/>
      <c r="IH48" s="298"/>
      <c r="II48" s="298"/>
      <c r="IJ48" s="298"/>
      <c r="IK48" s="298"/>
      <c r="IL48" s="298"/>
      <c r="IM48" s="298"/>
      <c r="IN48" s="298"/>
      <c r="IO48" s="298"/>
      <c r="IP48" s="298"/>
      <c r="IQ48" s="298"/>
      <c r="IR48" s="298"/>
      <c r="IS48" s="298"/>
      <c r="IT48" s="298"/>
      <c r="IU48" s="298"/>
      <c r="IV48" s="298"/>
      <c r="IW48" s="298"/>
      <c r="IX48" s="298"/>
      <c r="IY48" s="298"/>
      <c r="IZ48" s="298"/>
      <c r="JA48" s="298"/>
      <c r="JB48" s="298"/>
      <c r="JC48" s="298"/>
      <c r="JD48" s="298"/>
      <c r="JE48" s="298"/>
      <c r="JF48" s="298"/>
      <c r="JG48" s="298"/>
      <c r="JH48" s="298"/>
      <c r="JI48" s="298"/>
      <c r="JJ48" s="298"/>
      <c r="JK48" s="298"/>
      <c r="JL48" s="298"/>
      <c r="JM48" s="298"/>
      <c r="JN48" s="298"/>
      <c r="JO48" s="298"/>
      <c r="JP48" s="298"/>
      <c r="JQ48" s="298"/>
      <c r="JR48" s="298"/>
      <c r="JS48" s="298"/>
      <c r="JT48" s="298"/>
      <c r="JU48" s="298"/>
      <c r="JV48" s="298"/>
      <c r="JW48" s="298"/>
      <c r="JX48" s="298"/>
      <c r="JY48" s="298"/>
      <c r="JZ48" s="298"/>
      <c r="KA48" s="298"/>
      <c r="KB48" s="298"/>
      <c r="KC48" s="298"/>
      <c r="KD48" s="298"/>
      <c r="KE48" s="298"/>
      <c r="KF48" s="298"/>
      <c r="KG48" s="298"/>
      <c r="KH48" s="298"/>
      <c r="KI48" s="298"/>
      <c r="KJ48" s="298"/>
      <c r="KK48" s="298"/>
      <c r="KL48" s="298"/>
      <c r="KM48" s="298"/>
      <c r="KN48" s="298"/>
      <c r="KO48" s="298"/>
      <c r="KP48" s="298"/>
      <c r="KQ48" s="298"/>
      <c r="KR48" s="299"/>
    </row>
    <row r="49" spans="3:304">
      <c r="C49" s="310"/>
      <c r="D49" s="310"/>
      <c r="E49" s="311"/>
      <c r="F49" s="306"/>
      <c r="G49" s="307"/>
      <c r="H49" s="86"/>
      <c r="I49" s="86"/>
      <c r="J49" s="86"/>
      <c r="K49" s="310"/>
      <c r="L49" s="310"/>
      <c r="M49" s="310"/>
      <c r="N49" s="310"/>
      <c r="Q49" s="297"/>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298"/>
      <c r="AU49" s="298"/>
      <c r="AV49" s="298"/>
      <c r="AW49" s="298"/>
      <c r="AX49" s="298"/>
      <c r="AY49" s="298"/>
      <c r="AZ49" s="298"/>
      <c r="BA49" s="298"/>
      <c r="BB49" s="298"/>
      <c r="BC49" s="298"/>
      <c r="BD49" s="298"/>
      <c r="BE49" s="298"/>
      <c r="BF49" s="298"/>
      <c r="BG49" s="298"/>
      <c r="BH49" s="298"/>
      <c r="BI49" s="298"/>
      <c r="BJ49" s="298"/>
      <c r="BK49" s="298"/>
      <c r="BL49" s="298"/>
      <c r="BM49" s="298"/>
      <c r="BN49" s="298"/>
      <c r="BO49" s="298"/>
      <c r="BP49" s="298"/>
      <c r="BQ49" s="298"/>
      <c r="BR49" s="298"/>
      <c r="BS49" s="298"/>
      <c r="BT49" s="298"/>
      <c r="BU49" s="298"/>
      <c r="BV49" s="298"/>
      <c r="BW49" s="298"/>
      <c r="BX49" s="298"/>
      <c r="BY49" s="298"/>
      <c r="BZ49" s="298"/>
      <c r="CA49" s="298"/>
      <c r="CB49" s="298"/>
      <c r="CC49" s="298"/>
      <c r="CD49" s="298"/>
      <c r="CE49" s="298"/>
      <c r="CF49" s="298"/>
      <c r="CG49" s="298"/>
      <c r="CH49" s="298"/>
      <c r="CI49" s="298"/>
      <c r="CJ49" s="298"/>
      <c r="CK49" s="298"/>
      <c r="CL49" s="298"/>
      <c r="CM49" s="298"/>
      <c r="CN49" s="298"/>
      <c r="CO49" s="298"/>
      <c r="CP49" s="298"/>
      <c r="CQ49" s="298"/>
      <c r="CR49" s="298"/>
      <c r="CS49" s="298"/>
      <c r="CT49" s="298"/>
      <c r="CU49" s="298"/>
      <c r="CV49" s="298"/>
      <c r="CW49" s="298"/>
      <c r="CX49" s="298"/>
      <c r="CY49" s="298"/>
      <c r="CZ49" s="298"/>
      <c r="DA49" s="298"/>
      <c r="DB49" s="298"/>
      <c r="DC49" s="298"/>
      <c r="DD49" s="298"/>
      <c r="DE49" s="298"/>
      <c r="DF49" s="298"/>
      <c r="DG49" s="298"/>
      <c r="DH49" s="298"/>
      <c r="DI49" s="298"/>
      <c r="DJ49" s="298"/>
      <c r="DK49" s="298"/>
      <c r="DL49" s="298"/>
      <c r="DM49" s="298"/>
      <c r="DN49" s="298"/>
      <c r="DO49" s="298"/>
      <c r="DP49" s="298"/>
      <c r="DQ49" s="298"/>
      <c r="DR49" s="298"/>
      <c r="DS49" s="298"/>
      <c r="DT49" s="298"/>
      <c r="DU49" s="298"/>
      <c r="DV49" s="298"/>
      <c r="DW49" s="298"/>
      <c r="DX49" s="298"/>
      <c r="DY49" s="298"/>
      <c r="DZ49" s="298"/>
      <c r="EA49" s="298"/>
      <c r="EB49" s="298"/>
      <c r="EC49" s="298"/>
      <c r="ED49" s="298"/>
      <c r="EE49" s="298"/>
      <c r="EF49" s="298"/>
      <c r="EG49" s="298"/>
      <c r="EH49" s="298"/>
      <c r="EI49" s="298"/>
      <c r="EJ49" s="298"/>
      <c r="EK49" s="298"/>
      <c r="EL49" s="298"/>
      <c r="EM49" s="298"/>
      <c r="EN49" s="298"/>
      <c r="EO49" s="298"/>
      <c r="EP49" s="298"/>
      <c r="EQ49" s="298"/>
      <c r="ER49" s="298"/>
      <c r="ES49" s="298"/>
      <c r="ET49" s="298"/>
      <c r="EU49" s="298"/>
      <c r="EV49" s="298"/>
      <c r="EW49" s="298"/>
      <c r="EX49" s="298"/>
      <c r="EY49" s="298"/>
      <c r="EZ49" s="298"/>
      <c r="FA49" s="298"/>
      <c r="FB49" s="298"/>
      <c r="FC49" s="298"/>
      <c r="FD49" s="298"/>
      <c r="FE49" s="298"/>
      <c r="FF49" s="298"/>
      <c r="FG49" s="298"/>
      <c r="FH49" s="298"/>
      <c r="FI49" s="298"/>
      <c r="FJ49" s="298"/>
      <c r="FK49" s="298"/>
      <c r="FL49" s="298"/>
      <c r="FM49" s="298"/>
      <c r="FN49" s="298"/>
      <c r="FO49" s="298"/>
      <c r="FP49" s="298"/>
      <c r="FQ49" s="298"/>
      <c r="FR49" s="298"/>
      <c r="FS49" s="298"/>
      <c r="FT49" s="298"/>
      <c r="FU49" s="298"/>
      <c r="FV49" s="298"/>
      <c r="FW49" s="298"/>
      <c r="FX49" s="298"/>
      <c r="FY49" s="298"/>
      <c r="FZ49" s="298"/>
      <c r="GA49" s="298"/>
      <c r="GB49" s="298"/>
      <c r="GC49" s="298"/>
      <c r="GD49" s="298"/>
      <c r="GE49" s="298"/>
      <c r="GF49" s="298"/>
      <c r="GG49" s="298"/>
      <c r="GH49" s="298"/>
      <c r="GI49" s="298"/>
      <c r="GJ49" s="298"/>
      <c r="GK49" s="298"/>
      <c r="GL49" s="298"/>
      <c r="GM49" s="298"/>
      <c r="GN49" s="298"/>
      <c r="GO49" s="298"/>
      <c r="GP49" s="298"/>
      <c r="GQ49" s="298"/>
      <c r="GR49" s="298"/>
      <c r="GS49" s="298"/>
      <c r="GT49" s="298"/>
      <c r="GU49" s="298"/>
      <c r="GV49" s="298"/>
      <c r="GW49" s="298"/>
      <c r="GX49" s="298"/>
      <c r="GY49" s="298"/>
      <c r="GZ49" s="298"/>
      <c r="HA49" s="298"/>
      <c r="HB49" s="298"/>
      <c r="HC49" s="298"/>
      <c r="HD49" s="298"/>
      <c r="HE49" s="298"/>
      <c r="HF49" s="298"/>
      <c r="HG49" s="298"/>
      <c r="HH49" s="298"/>
      <c r="HI49" s="298"/>
      <c r="HJ49" s="298"/>
      <c r="HK49" s="298"/>
      <c r="HL49" s="298"/>
      <c r="HM49" s="298"/>
      <c r="HN49" s="298"/>
      <c r="HO49" s="298"/>
      <c r="HP49" s="298"/>
      <c r="HQ49" s="298"/>
      <c r="HR49" s="298"/>
      <c r="HS49" s="298"/>
      <c r="HT49" s="298"/>
      <c r="HU49" s="298"/>
      <c r="HV49" s="298"/>
      <c r="HW49" s="298"/>
      <c r="HX49" s="298"/>
      <c r="HY49" s="298"/>
      <c r="HZ49" s="298"/>
      <c r="IA49" s="298"/>
      <c r="IB49" s="298"/>
      <c r="IC49" s="298"/>
      <c r="ID49" s="298"/>
      <c r="IE49" s="298"/>
      <c r="IF49" s="298"/>
      <c r="IG49" s="298"/>
      <c r="IH49" s="298"/>
      <c r="II49" s="298"/>
      <c r="IJ49" s="298"/>
      <c r="IK49" s="298"/>
      <c r="IL49" s="298"/>
      <c r="IM49" s="298"/>
      <c r="IN49" s="298"/>
      <c r="IO49" s="298"/>
      <c r="IP49" s="298"/>
      <c r="IQ49" s="298"/>
      <c r="IR49" s="298"/>
      <c r="IS49" s="298"/>
      <c r="IT49" s="298"/>
      <c r="IU49" s="298"/>
      <c r="IV49" s="298"/>
      <c r="IW49" s="298"/>
      <c r="IX49" s="298"/>
      <c r="IY49" s="298"/>
      <c r="IZ49" s="298"/>
      <c r="JA49" s="298"/>
      <c r="JB49" s="298"/>
      <c r="JC49" s="298"/>
      <c r="JD49" s="298"/>
      <c r="JE49" s="298"/>
      <c r="JF49" s="298"/>
      <c r="JG49" s="298"/>
      <c r="JH49" s="298"/>
      <c r="JI49" s="298"/>
      <c r="JJ49" s="298"/>
      <c r="JK49" s="298"/>
      <c r="JL49" s="298"/>
      <c r="JM49" s="298"/>
      <c r="JN49" s="298"/>
      <c r="JO49" s="298"/>
      <c r="JP49" s="298"/>
      <c r="JQ49" s="298"/>
      <c r="JR49" s="298"/>
      <c r="JS49" s="298"/>
      <c r="JT49" s="298"/>
      <c r="JU49" s="298"/>
      <c r="JV49" s="298"/>
      <c r="JW49" s="298"/>
      <c r="JX49" s="298"/>
      <c r="JY49" s="298"/>
      <c r="JZ49" s="298"/>
      <c r="KA49" s="298"/>
      <c r="KB49" s="298"/>
      <c r="KC49" s="298"/>
      <c r="KD49" s="298"/>
      <c r="KE49" s="298"/>
      <c r="KF49" s="298"/>
      <c r="KG49" s="298"/>
      <c r="KH49" s="298"/>
      <c r="KI49" s="298"/>
      <c r="KJ49" s="298"/>
      <c r="KK49" s="298"/>
      <c r="KL49" s="298"/>
      <c r="KM49" s="298"/>
      <c r="KN49" s="298"/>
      <c r="KO49" s="298"/>
      <c r="KP49" s="298"/>
      <c r="KQ49" s="298"/>
      <c r="KR49" s="299"/>
    </row>
    <row r="50" spans="3:304">
      <c r="C50" s="310"/>
      <c r="D50" s="310"/>
      <c r="E50" s="311"/>
      <c r="F50" s="306"/>
      <c r="G50" s="307"/>
      <c r="H50" s="86"/>
      <c r="I50" s="86"/>
      <c r="J50" s="86"/>
      <c r="K50" s="310"/>
      <c r="L50" s="310"/>
      <c r="M50" s="310"/>
      <c r="N50" s="310"/>
      <c r="Q50" s="297"/>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298"/>
      <c r="AW50" s="298"/>
      <c r="AX50" s="298"/>
      <c r="AY50" s="298"/>
      <c r="AZ50" s="298"/>
      <c r="BA50" s="298"/>
      <c r="BB50" s="298"/>
      <c r="BC50" s="298"/>
      <c r="BD50" s="298"/>
      <c r="BE50" s="298"/>
      <c r="BF50" s="298"/>
      <c r="BG50" s="298"/>
      <c r="BH50" s="298"/>
      <c r="BI50" s="298"/>
      <c r="BJ50" s="298"/>
      <c r="BK50" s="298"/>
      <c r="BL50" s="298"/>
      <c r="BM50" s="298"/>
      <c r="BN50" s="298"/>
      <c r="BO50" s="298"/>
      <c r="BP50" s="298"/>
      <c r="BQ50" s="298"/>
      <c r="BR50" s="298"/>
      <c r="BS50" s="298"/>
      <c r="BT50" s="298"/>
      <c r="BU50" s="298"/>
      <c r="BV50" s="298"/>
      <c r="BW50" s="298"/>
      <c r="BX50" s="298"/>
      <c r="BY50" s="298"/>
      <c r="BZ50" s="298"/>
      <c r="CA50" s="298"/>
      <c r="CB50" s="298"/>
      <c r="CC50" s="298"/>
      <c r="CD50" s="298"/>
      <c r="CE50" s="298"/>
      <c r="CF50" s="298"/>
      <c r="CG50" s="298"/>
      <c r="CH50" s="298"/>
      <c r="CI50" s="298"/>
      <c r="CJ50" s="298"/>
      <c r="CK50" s="298"/>
      <c r="CL50" s="298"/>
      <c r="CM50" s="298"/>
      <c r="CN50" s="298"/>
      <c r="CO50" s="298"/>
      <c r="CP50" s="298"/>
      <c r="CQ50" s="298"/>
      <c r="CR50" s="298"/>
      <c r="CS50" s="298"/>
      <c r="CT50" s="298"/>
      <c r="CU50" s="298"/>
      <c r="CV50" s="298"/>
      <c r="CW50" s="298"/>
      <c r="CX50" s="298"/>
      <c r="CY50" s="298"/>
      <c r="CZ50" s="298"/>
      <c r="DA50" s="298"/>
      <c r="DB50" s="298"/>
      <c r="DC50" s="298"/>
      <c r="DD50" s="298"/>
      <c r="DE50" s="298"/>
      <c r="DF50" s="298"/>
      <c r="DG50" s="298"/>
      <c r="DH50" s="298"/>
      <c r="DI50" s="298"/>
      <c r="DJ50" s="298"/>
      <c r="DK50" s="298"/>
      <c r="DL50" s="298"/>
      <c r="DM50" s="298"/>
      <c r="DN50" s="298"/>
      <c r="DO50" s="298"/>
      <c r="DP50" s="298"/>
      <c r="DQ50" s="298"/>
      <c r="DR50" s="298"/>
      <c r="DS50" s="298"/>
      <c r="DT50" s="298"/>
      <c r="DU50" s="298"/>
      <c r="DV50" s="298"/>
      <c r="DW50" s="298"/>
      <c r="DX50" s="298"/>
      <c r="DY50" s="298"/>
      <c r="DZ50" s="298"/>
      <c r="EA50" s="298"/>
      <c r="EB50" s="298"/>
      <c r="EC50" s="298"/>
      <c r="ED50" s="298"/>
      <c r="EE50" s="298"/>
      <c r="EF50" s="298"/>
      <c r="EG50" s="298"/>
      <c r="EH50" s="298"/>
      <c r="EI50" s="298"/>
      <c r="EJ50" s="298"/>
      <c r="EK50" s="298"/>
      <c r="EL50" s="298"/>
      <c r="EM50" s="298"/>
      <c r="EN50" s="298"/>
      <c r="EO50" s="298"/>
      <c r="EP50" s="298"/>
      <c r="EQ50" s="298"/>
      <c r="ER50" s="298"/>
      <c r="ES50" s="298"/>
      <c r="ET50" s="298"/>
      <c r="EU50" s="298"/>
      <c r="EV50" s="298"/>
      <c r="EW50" s="298"/>
      <c r="EX50" s="298"/>
      <c r="EY50" s="298"/>
      <c r="EZ50" s="298"/>
      <c r="FA50" s="298"/>
      <c r="FB50" s="298"/>
      <c r="FC50" s="298"/>
      <c r="FD50" s="298"/>
      <c r="FE50" s="298"/>
      <c r="FF50" s="298"/>
      <c r="FG50" s="298"/>
      <c r="FH50" s="298"/>
      <c r="FI50" s="298"/>
      <c r="FJ50" s="298"/>
      <c r="FK50" s="298"/>
      <c r="FL50" s="298"/>
      <c r="FM50" s="298"/>
      <c r="FN50" s="298"/>
      <c r="FO50" s="298"/>
      <c r="FP50" s="298"/>
      <c r="FQ50" s="298"/>
      <c r="FR50" s="298"/>
      <c r="FS50" s="298"/>
      <c r="FT50" s="298"/>
      <c r="FU50" s="298"/>
      <c r="FV50" s="298"/>
      <c r="FW50" s="298"/>
      <c r="FX50" s="298"/>
      <c r="FY50" s="298"/>
      <c r="FZ50" s="298"/>
      <c r="GA50" s="298"/>
      <c r="GB50" s="298"/>
      <c r="GC50" s="298"/>
      <c r="GD50" s="298"/>
      <c r="GE50" s="298"/>
      <c r="GF50" s="298"/>
      <c r="GG50" s="298"/>
      <c r="GH50" s="298"/>
      <c r="GI50" s="298"/>
      <c r="GJ50" s="298"/>
      <c r="GK50" s="298"/>
      <c r="GL50" s="298"/>
      <c r="GM50" s="298"/>
      <c r="GN50" s="298"/>
      <c r="GO50" s="298"/>
      <c r="GP50" s="298"/>
      <c r="GQ50" s="298"/>
      <c r="GR50" s="298"/>
      <c r="GS50" s="298"/>
      <c r="GT50" s="298"/>
      <c r="GU50" s="298"/>
      <c r="GV50" s="298"/>
      <c r="GW50" s="298"/>
      <c r="GX50" s="298"/>
      <c r="GY50" s="298"/>
      <c r="GZ50" s="298"/>
      <c r="HA50" s="298"/>
      <c r="HB50" s="298"/>
      <c r="HC50" s="298"/>
      <c r="HD50" s="298"/>
      <c r="HE50" s="298"/>
      <c r="HF50" s="298"/>
      <c r="HG50" s="298"/>
      <c r="HH50" s="298"/>
      <c r="HI50" s="298"/>
      <c r="HJ50" s="298"/>
      <c r="HK50" s="298"/>
      <c r="HL50" s="298"/>
      <c r="HM50" s="298"/>
      <c r="HN50" s="298"/>
      <c r="HO50" s="298"/>
      <c r="HP50" s="298"/>
      <c r="HQ50" s="298"/>
      <c r="HR50" s="298"/>
      <c r="HS50" s="298"/>
      <c r="HT50" s="298"/>
      <c r="HU50" s="298"/>
      <c r="HV50" s="298"/>
      <c r="HW50" s="298"/>
      <c r="HX50" s="298"/>
      <c r="HY50" s="298"/>
      <c r="HZ50" s="298"/>
      <c r="IA50" s="298"/>
      <c r="IB50" s="298"/>
      <c r="IC50" s="298"/>
      <c r="ID50" s="298"/>
      <c r="IE50" s="298"/>
      <c r="IF50" s="298"/>
      <c r="IG50" s="298"/>
      <c r="IH50" s="298"/>
      <c r="II50" s="298"/>
      <c r="IJ50" s="298"/>
      <c r="IK50" s="298"/>
      <c r="IL50" s="298"/>
      <c r="IM50" s="298"/>
      <c r="IN50" s="298"/>
      <c r="IO50" s="298"/>
      <c r="IP50" s="298"/>
      <c r="IQ50" s="298"/>
      <c r="IR50" s="298"/>
      <c r="IS50" s="298"/>
      <c r="IT50" s="298"/>
      <c r="IU50" s="298"/>
      <c r="IV50" s="298"/>
      <c r="IW50" s="298"/>
      <c r="IX50" s="298"/>
      <c r="IY50" s="298"/>
      <c r="IZ50" s="298"/>
      <c r="JA50" s="298"/>
      <c r="JB50" s="298"/>
      <c r="JC50" s="298"/>
      <c r="JD50" s="298"/>
      <c r="JE50" s="298"/>
      <c r="JF50" s="298"/>
      <c r="JG50" s="298"/>
      <c r="JH50" s="298"/>
      <c r="JI50" s="298"/>
      <c r="JJ50" s="298"/>
      <c r="JK50" s="298"/>
      <c r="JL50" s="298"/>
      <c r="JM50" s="298"/>
      <c r="JN50" s="298"/>
      <c r="JO50" s="298"/>
      <c r="JP50" s="298"/>
      <c r="JQ50" s="298"/>
      <c r="JR50" s="298"/>
      <c r="JS50" s="298"/>
      <c r="JT50" s="298"/>
      <c r="JU50" s="298"/>
      <c r="JV50" s="298"/>
      <c r="JW50" s="298"/>
      <c r="JX50" s="298"/>
      <c r="JY50" s="298"/>
      <c r="JZ50" s="298"/>
      <c r="KA50" s="298"/>
      <c r="KB50" s="298"/>
      <c r="KC50" s="298"/>
      <c r="KD50" s="298"/>
      <c r="KE50" s="298"/>
      <c r="KF50" s="298"/>
      <c r="KG50" s="298"/>
      <c r="KH50" s="298"/>
      <c r="KI50" s="298"/>
      <c r="KJ50" s="298"/>
      <c r="KK50" s="298"/>
      <c r="KL50" s="298"/>
      <c r="KM50" s="298"/>
      <c r="KN50" s="298"/>
      <c r="KO50" s="298"/>
      <c r="KP50" s="298"/>
      <c r="KQ50" s="298"/>
      <c r="KR50" s="299"/>
    </row>
    <row r="51" spans="3:304">
      <c r="C51" s="310"/>
      <c r="D51" s="310"/>
      <c r="E51" s="311"/>
      <c r="F51" s="306"/>
      <c r="G51" s="307"/>
      <c r="H51" s="86"/>
      <c r="I51" s="86"/>
      <c r="J51" s="86"/>
      <c r="K51" s="310"/>
      <c r="L51" s="310"/>
      <c r="M51" s="310"/>
      <c r="N51" s="310"/>
      <c r="Q51" s="297"/>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298"/>
      <c r="AU51" s="298"/>
      <c r="AV51" s="298"/>
      <c r="AW51" s="298"/>
      <c r="AX51" s="298"/>
      <c r="AY51" s="298"/>
      <c r="AZ51" s="298"/>
      <c r="BA51" s="298"/>
      <c r="BB51" s="298"/>
      <c r="BC51" s="298"/>
      <c r="BD51" s="298"/>
      <c r="BE51" s="298"/>
      <c r="BF51" s="298"/>
      <c r="BG51" s="298"/>
      <c r="BH51" s="298"/>
      <c r="BI51" s="298"/>
      <c r="BJ51" s="298"/>
      <c r="BK51" s="298"/>
      <c r="BL51" s="298"/>
      <c r="BM51" s="298"/>
      <c r="BN51" s="298"/>
      <c r="BO51" s="298"/>
      <c r="BP51" s="298"/>
      <c r="BQ51" s="298"/>
      <c r="BR51" s="298"/>
      <c r="BS51" s="298"/>
      <c r="BT51" s="298"/>
      <c r="BU51" s="298"/>
      <c r="BV51" s="298"/>
      <c r="BW51" s="298"/>
      <c r="BX51" s="298"/>
      <c r="BY51" s="298"/>
      <c r="BZ51" s="298"/>
      <c r="CA51" s="298"/>
      <c r="CB51" s="298"/>
      <c r="CC51" s="298"/>
      <c r="CD51" s="298"/>
      <c r="CE51" s="298"/>
      <c r="CF51" s="298"/>
      <c r="CG51" s="298"/>
      <c r="CH51" s="298"/>
      <c r="CI51" s="298"/>
      <c r="CJ51" s="298"/>
      <c r="CK51" s="298"/>
      <c r="CL51" s="298"/>
      <c r="CM51" s="298"/>
      <c r="CN51" s="298"/>
      <c r="CO51" s="298"/>
      <c r="CP51" s="298"/>
      <c r="CQ51" s="298"/>
      <c r="CR51" s="298"/>
      <c r="CS51" s="298"/>
      <c r="CT51" s="298"/>
      <c r="CU51" s="298"/>
      <c r="CV51" s="298"/>
      <c r="CW51" s="298"/>
      <c r="CX51" s="298"/>
      <c r="CY51" s="298"/>
      <c r="CZ51" s="298"/>
      <c r="DA51" s="298"/>
      <c r="DB51" s="298"/>
      <c r="DC51" s="298"/>
      <c r="DD51" s="298"/>
      <c r="DE51" s="298"/>
      <c r="DF51" s="298"/>
      <c r="DG51" s="298"/>
      <c r="DH51" s="298"/>
      <c r="DI51" s="298"/>
      <c r="DJ51" s="298"/>
      <c r="DK51" s="298"/>
      <c r="DL51" s="298"/>
      <c r="DM51" s="298"/>
      <c r="DN51" s="298"/>
      <c r="DO51" s="298"/>
      <c r="DP51" s="298"/>
      <c r="DQ51" s="298"/>
      <c r="DR51" s="298"/>
      <c r="DS51" s="298"/>
      <c r="DT51" s="298"/>
      <c r="DU51" s="298"/>
      <c r="DV51" s="298"/>
      <c r="DW51" s="298"/>
      <c r="DX51" s="298"/>
      <c r="DY51" s="298"/>
      <c r="DZ51" s="298"/>
      <c r="EA51" s="298"/>
      <c r="EB51" s="298"/>
      <c r="EC51" s="298"/>
      <c r="ED51" s="298"/>
      <c r="EE51" s="298"/>
      <c r="EF51" s="298"/>
      <c r="EG51" s="298"/>
      <c r="EH51" s="298"/>
      <c r="EI51" s="298"/>
      <c r="EJ51" s="298"/>
      <c r="EK51" s="298"/>
      <c r="EL51" s="298"/>
      <c r="EM51" s="298"/>
      <c r="EN51" s="298"/>
      <c r="EO51" s="298"/>
      <c r="EP51" s="298"/>
      <c r="EQ51" s="298"/>
      <c r="ER51" s="298"/>
      <c r="ES51" s="298"/>
      <c r="ET51" s="298"/>
      <c r="EU51" s="298"/>
      <c r="EV51" s="298"/>
      <c r="EW51" s="298"/>
      <c r="EX51" s="298"/>
      <c r="EY51" s="298"/>
      <c r="EZ51" s="298"/>
      <c r="FA51" s="298"/>
      <c r="FB51" s="298"/>
      <c r="FC51" s="298"/>
      <c r="FD51" s="298"/>
      <c r="FE51" s="298"/>
      <c r="FF51" s="298"/>
      <c r="FG51" s="298"/>
      <c r="FH51" s="298"/>
      <c r="FI51" s="298"/>
      <c r="FJ51" s="298"/>
      <c r="FK51" s="298"/>
      <c r="FL51" s="298"/>
      <c r="FM51" s="298"/>
      <c r="FN51" s="298"/>
      <c r="FO51" s="298"/>
      <c r="FP51" s="298"/>
      <c r="FQ51" s="298"/>
      <c r="FR51" s="298"/>
      <c r="FS51" s="298"/>
      <c r="FT51" s="298"/>
      <c r="FU51" s="298"/>
      <c r="FV51" s="298"/>
      <c r="FW51" s="298"/>
      <c r="FX51" s="298"/>
      <c r="FY51" s="298"/>
      <c r="FZ51" s="298"/>
      <c r="GA51" s="298"/>
      <c r="GB51" s="298"/>
      <c r="GC51" s="298"/>
      <c r="GD51" s="298"/>
      <c r="GE51" s="298"/>
      <c r="GF51" s="298"/>
      <c r="GG51" s="298"/>
      <c r="GH51" s="298"/>
      <c r="GI51" s="298"/>
      <c r="GJ51" s="298"/>
      <c r="GK51" s="298"/>
      <c r="GL51" s="298"/>
      <c r="GM51" s="298"/>
      <c r="GN51" s="298"/>
      <c r="GO51" s="298"/>
      <c r="GP51" s="298"/>
      <c r="GQ51" s="298"/>
      <c r="GR51" s="298"/>
      <c r="GS51" s="298"/>
      <c r="GT51" s="298"/>
      <c r="GU51" s="298"/>
      <c r="GV51" s="298"/>
      <c r="GW51" s="298"/>
      <c r="GX51" s="298"/>
      <c r="GY51" s="298"/>
      <c r="GZ51" s="298"/>
      <c r="HA51" s="298"/>
      <c r="HB51" s="298"/>
      <c r="HC51" s="298"/>
      <c r="HD51" s="298"/>
      <c r="HE51" s="298"/>
      <c r="HF51" s="298"/>
      <c r="HG51" s="298"/>
      <c r="HH51" s="298"/>
      <c r="HI51" s="298"/>
      <c r="HJ51" s="298"/>
      <c r="HK51" s="298"/>
      <c r="HL51" s="298"/>
      <c r="HM51" s="298"/>
      <c r="HN51" s="298"/>
      <c r="HO51" s="298"/>
      <c r="HP51" s="298"/>
      <c r="HQ51" s="298"/>
      <c r="HR51" s="298"/>
      <c r="HS51" s="298"/>
      <c r="HT51" s="298"/>
      <c r="HU51" s="298"/>
      <c r="HV51" s="298"/>
      <c r="HW51" s="298"/>
      <c r="HX51" s="298"/>
      <c r="HY51" s="298"/>
      <c r="HZ51" s="298"/>
      <c r="IA51" s="298"/>
      <c r="IB51" s="298"/>
      <c r="IC51" s="298"/>
      <c r="ID51" s="298"/>
      <c r="IE51" s="298"/>
      <c r="IF51" s="298"/>
      <c r="IG51" s="298"/>
      <c r="IH51" s="298"/>
      <c r="II51" s="298"/>
      <c r="IJ51" s="298"/>
      <c r="IK51" s="298"/>
      <c r="IL51" s="298"/>
      <c r="IM51" s="298"/>
      <c r="IN51" s="298"/>
      <c r="IO51" s="298"/>
      <c r="IP51" s="298"/>
      <c r="IQ51" s="298"/>
      <c r="IR51" s="298"/>
      <c r="IS51" s="298"/>
      <c r="IT51" s="298"/>
      <c r="IU51" s="298"/>
      <c r="IV51" s="298"/>
      <c r="IW51" s="298"/>
      <c r="IX51" s="298"/>
      <c r="IY51" s="298"/>
      <c r="IZ51" s="298"/>
      <c r="JA51" s="298"/>
      <c r="JB51" s="298"/>
      <c r="JC51" s="298"/>
      <c r="JD51" s="298"/>
      <c r="JE51" s="298"/>
      <c r="JF51" s="298"/>
      <c r="JG51" s="298"/>
      <c r="JH51" s="298"/>
      <c r="JI51" s="298"/>
      <c r="JJ51" s="298"/>
      <c r="JK51" s="298"/>
      <c r="JL51" s="298"/>
      <c r="JM51" s="298"/>
      <c r="JN51" s="298"/>
      <c r="JO51" s="298"/>
      <c r="JP51" s="298"/>
      <c r="JQ51" s="298"/>
      <c r="JR51" s="298"/>
      <c r="JS51" s="298"/>
      <c r="JT51" s="298"/>
      <c r="JU51" s="298"/>
      <c r="JV51" s="298"/>
      <c r="JW51" s="298"/>
      <c r="JX51" s="298"/>
      <c r="JY51" s="298"/>
      <c r="JZ51" s="298"/>
      <c r="KA51" s="298"/>
      <c r="KB51" s="298"/>
      <c r="KC51" s="298"/>
      <c r="KD51" s="298"/>
      <c r="KE51" s="298"/>
      <c r="KF51" s="298"/>
      <c r="KG51" s="298"/>
      <c r="KH51" s="298"/>
      <c r="KI51" s="298"/>
      <c r="KJ51" s="298"/>
      <c r="KK51" s="298"/>
      <c r="KL51" s="298"/>
      <c r="KM51" s="298"/>
      <c r="KN51" s="298"/>
      <c r="KO51" s="298"/>
      <c r="KP51" s="298"/>
      <c r="KQ51" s="298"/>
      <c r="KR51" s="299"/>
    </row>
    <row r="52" spans="3:304">
      <c r="C52" s="310"/>
      <c r="D52" s="310"/>
      <c r="E52" s="311"/>
      <c r="F52" s="306"/>
      <c r="G52" s="307"/>
      <c r="H52" s="86"/>
      <c r="I52" s="86"/>
      <c r="J52" s="86"/>
      <c r="K52" s="310"/>
      <c r="L52" s="310"/>
      <c r="M52" s="310"/>
      <c r="N52" s="310"/>
      <c r="Q52" s="297"/>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s="298"/>
      <c r="BC52" s="298"/>
      <c r="BD52" s="298"/>
      <c r="BE52" s="298"/>
      <c r="BF52" s="298"/>
      <c r="BG52" s="298"/>
      <c r="BH52" s="298"/>
      <c r="BI52" s="298"/>
      <c r="BJ52" s="298"/>
      <c r="BK52" s="298"/>
      <c r="BL52" s="298"/>
      <c r="BM52" s="298"/>
      <c r="BN52" s="298"/>
      <c r="BO52" s="298"/>
      <c r="BP52" s="298"/>
      <c r="BQ52" s="298"/>
      <c r="BR52" s="298"/>
      <c r="BS52" s="298"/>
      <c r="BT52" s="298"/>
      <c r="BU52" s="298"/>
      <c r="BV52" s="298"/>
      <c r="BW52" s="298"/>
      <c r="BX52" s="298"/>
      <c r="BY52" s="298"/>
      <c r="BZ52" s="298"/>
      <c r="CA52" s="298"/>
      <c r="CB52" s="298"/>
      <c r="CC52" s="298"/>
      <c r="CD52" s="298"/>
      <c r="CE52" s="298"/>
      <c r="CF52" s="298"/>
      <c r="CG52" s="298"/>
      <c r="CH52" s="298"/>
      <c r="CI52" s="298"/>
      <c r="CJ52" s="298"/>
      <c r="CK52" s="298"/>
      <c r="CL52" s="298"/>
      <c r="CM52" s="298"/>
      <c r="CN52" s="298"/>
      <c r="CO52" s="298"/>
      <c r="CP52" s="298"/>
      <c r="CQ52" s="298"/>
      <c r="CR52" s="298"/>
      <c r="CS52" s="298"/>
      <c r="CT52" s="298"/>
      <c r="CU52" s="298"/>
      <c r="CV52" s="298"/>
      <c r="CW52" s="298"/>
      <c r="CX52" s="298"/>
      <c r="CY52" s="298"/>
      <c r="CZ52" s="298"/>
      <c r="DA52" s="298"/>
      <c r="DB52" s="298"/>
      <c r="DC52" s="298"/>
      <c r="DD52" s="298"/>
      <c r="DE52" s="298"/>
      <c r="DF52" s="298"/>
      <c r="DG52" s="298"/>
      <c r="DH52" s="298"/>
      <c r="DI52" s="298"/>
      <c r="DJ52" s="298"/>
      <c r="DK52" s="298"/>
      <c r="DL52" s="298"/>
      <c r="DM52" s="298"/>
      <c r="DN52" s="298"/>
      <c r="DO52" s="298"/>
      <c r="DP52" s="298"/>
      <c r="DQ52" s="298"/>
      <c r="DR52" s="298"/>
      <c r="DS52" s="298"/>
      <c r="DT52" s="298"/>
      <c r="DU52" s="298"/>
      <c r="DV52" s="298"/>
      <c r="DW52" s="298"/>
      <c r="DX52" s="298"/>
      <c r="DY52" s="298"/>
      <c r="DZ52" s="298"/>
      <c r="EA52" s="298"/>
      <c r="EB52" s="298"/>
      <c r="EC52" s="298"/>
      <c r="ED52" s="298"/>
      <c r="EE52" s="298"/>
      <c r="EF52" s="298"/>
      <c r="EG52" s="298"/>
      <c r="EH52" s="298"/>
      <c r="EI52" s="298"/>
      <c r="EJ52" s="298"/>
      <c r="EK52" s="298"/>
      <c r="EL52" s="298"/>
      <c r="EM52" s="298"/>
      <c r="EN52" s="298"/>
      <c r="EO52" s="298"/>
      <c r="EP52" s="298"/>
      <c r="EQ52" s="298"/>
      <c r="ER52" s="298"/>
      <c r="ES52" s="298"/>
      <c r="ET52" s="298"/>
      <c r="EU52" s="298"/>
      <c r="EV52" s="298"/>
      <c r="EW52" s="298"/>
      <c r="EX52" s="298"/>
      <c r="EY52" s="298"/>
      <c r="EZ52" s="298"/>
      <c r="FA52" s="298"/>
      <c r="FB52" s="298"/>
      <c r="FC52" s="298"/>
      <c r="FD52" s="298"/>
      <c r="FE52" s="298"/>
      <c r="FF52" s="298"/>
      <c r="FG52" s="298"/>
      <c r="FH52" s="298"/>
      <c r="FI52" s="298"/>
      <c r="FJ52" s="298"/>
      <c r="FK52" s="298"/>
      <c r="FL52" s="298"/>
      <c r="FM52" s="298"/>
      <c r="FN52" s="298"/>
      <c r="FO52" s="298"/>
      <c r="FP52" s="298"/>
      <c r="FQ52" s="298"/>
      <c r="FR52" s="298"/>
      <c r="FS52" s="298"/>
      <c r="FT52" s="298"/>
      <c r="FU52" s="298"/>
      <c r="FV52" s="298"/>
      <c r="FW52" s="298"/>
      <c r="FX52" s="298"/>
      <c r="FY52" s="298"/>
      <c r="FZ52" s="298"/>
      <c r="GA52" s="298"/>
      <c r="GB52" s="298"/>
      <c r="GC52" s="298"/>
      <c r="GD52" s="298"/>
      <c r="GE52" s="298"/>
      <c r="GF52" s="298"/>
      <c r="GG52" s="298"/>
      <c r="GH52" s="298"/>
      <c r="GI52" s="298"/>
      <c r="GJ52" s="298"/>
      <c r="GK52" s="298"/>
      <c r="GL52" s="298"/>
      <c r="GM52" s="298"/>
      <c r="GN52" s="298"/>
      <c r="GO52" s="298"/>
      <c r="GP52" s="298"/>
      <c r="GQ52" s="298"/>
      <c r="GR52" s="298"/>
      <c r="GS52" s="298"/>
      <c r="GT52" s="298"/>
      <c r="GU52" s="298"/>
      <c r="GV52" s="298"/>
      <c r="GW52" s="298"/>
      <c r="GX52" s="298"/>
      <c r="GY52" s="298"/>
      <c r="GZ52" s="298"/>
      <c r="HA52" s="298"/>
      <c r="HB52" s="298"/>
      <c r="HC52" s="298"/>
      <c r="HD52" s="298"/>
      <c r="HE52" s="298"/>
      <c r="HF52" s="298"/>
      <c r="HG52" s="298"/>
      <c r="HH52" s="298"/>
      <c r="HI52" s="298"/>
      <c r="HJ52" s="298"/>
      <c r="HK52" s="298"/>
      <c r="HL52" s="298"/>
      <c r="HM52" s="298"/>
      <c r="HN52" s="298"/>
      <c r="HO52" s="298"/>
      <c r="HP52" s="298"/>
      <c r="HQ52" s="298"/>
      <c r="HR52" s="298"/>
      <c r="HS52" s="298"/>
      <c r="HT52" s="298"/>
      <c r="HU52" s="298"/>
      <c r="HV52" s="298"/>
      <c r="HW52" s="298"/>
      <c r="HX52" s="298"/>
      <c r="HY52" s="298"/>
      <c r="HZ52" s="298"/>
      <c r="IA52" s="298"/>
      <c r="IB52" s="298"/>
      <c r="IC52" s="298"/>
      <c r="ID52" s="298"/>
      <c r="IE52" s="298"/>
      <c r="IF52" s="298"/>
      <c r="IG52" s="298"/>
      <c r="IH52" s="298"/>
      <c r="II52" s="298"/>
      <c r="IJ52" s="298"/>
      <c r="IK52" s="298"/>
      <c r="IL52" s="298"/>
      <c r="IM52" s="298"/>
      <c r="IN52" s="298"/>
      <c r="IO52" s="298"/>
      <c r="IP52" s="298"/>
      <c r="IQ52" s="298"/>
      <c r="IR52" s="298"/>
      <c r="IS52" s="298"/>
      <c r="IT52" s="298"/>
      <c r="IU52" s="298"/>
      <c r="IV52" s="298"/>
      <c r="IW52" s="298"/>
      <c r="IX52" s="298"/>
      <c r="IY52" s="298"/>
      <c r="IZ52" s="298"/>
      <c r="JA52" s="298"/>
      <c r="JB52" s="298"/>
      <c r="JC52" s="298"/>
      <c r="JD52" s="298"/>
      <c r="JE52" s="298"/>
      <c r="JF52" s="298"/>
      <c r="JG52" s="298"/>
      <c r="JH52" s="298"/>
      <c r="JI52" s="298"/>
      <c r="JJ52" s="298"/>
      <c r="JK52" s="298"/>
      <c r="JL52" s="298"/>
      <c r="JM52" s="298"/>
      <c r="JN52" s="298"/>
      <c r="JO52" s="298"/>
      <c r="JP52" s="298"/>
      <c r="JQ52" s="298"/>
      <c r="JR52" s="298"/>
      <c r="JS52" s="298"/>
      <c r="JT52" s="298"/>
      <c r="JU52" s="298"/>
      <c r="JV52" s="298"/>
      <c r="JW52" s="298"/>
      <c r="JX52" s="298"/>
      <c r="JY52" s="298"/>
      <c r="JZ52" s="298"/>
      <c r="KA52" s="298"/>
      <c r="KB52" s="298"/>
      <c r="KC52" s="298"/>
      <c r="KD52" s="298"/>
      <c r="KE52" s="298"/>
      <c r="KF52" s="298"/>
      <c r="KG52" s="298"/>
      <c r="KH52" s="298"/>
      <c r="KI52" s="298"/>
      <c r="KJ52" s="298"/>
      <c r="KK52" s="298"/>
      <c r="KL52" s="298"/>
      <c r="KM52" s="298"/>
      <c r="KN52" s="298"/>
      <c r="KO52" s="298"/>
      <c r="KP52" s="298"/>
      <c r="KQ52" s="298"/>
      <c r="KR52" s="299"/>
    </row>
    <row r="53" spans="3:304">
      <c r="C53" s="310"/>
      <c r="D53" s="310"/>
      <c r="E53" s="311"/>
      <c r="F53" s="306"/>
      <c r="G53" s="307"/>
      <c r="H53" s="86"/>
      <c r="I53" s="86"/>
      <c r="J53" s="86"/>
      <c r="K53" s="310"/>
      <c r="L53" s="310"/>
      <c r="M53" s="310"/>
      <c r="N53" s="310"/>
      <c r="Q53" s="297"/>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s="298"/>
      <c r="BC53" s="298"/>
      <c r="BD53" s="298"/>
      <c r="BE53" s="298"/>
      <c r="BF53" s="298"/>
      <c r="BG53" s="298"/>
      <c r="BH53" s="298"/>
      <c r="BI53" s="298"/>
      <c r="BJ53" s="298"/>
      <c r="BK53" s="298"/>
      <c r="BL53" s="298"/>
      <c r="BM53" s="298"/>
      <c r="BN53" s="298"/>
      <c r="BO53" s="298"/>
      <c r="BP53" s="298"/>
      <c r="BQ53" s="298"/>
      <c r="BR53" s="298"/>
      <c r="BS53" s="298"/>
      <c r="BT53" s="298"/>
      <c r="BU53" s="298"/>
      <c r="BV53" s="298"/>
      <c r="BW53" s="298"/>
      <c r="BX53" s="298"/>
      <c r="BY53" s="298"/>
      <c r="BZ53" s="298"/>
      <c r="CA53" s="298"/>
      <c r="CB53" s="298"/>
      <c r="CC53" s="298"/>
      <c r="CD53" s="298"/>
      <c r="CE53" s="298"/>
      <c r="CF53" s="298"/>
      <c r="CG53" s="298"/>
      <c r="CH53" s="298"/>
      <c r="CI53" s="298"/>
      <c r="CJ53" s="298"/>
      <c r="CK53" s="298"/>
      <c r="CL53" s="298"/>
      <c r="CM53" s="298"/>
      <c r="CN53" s="298"/>
      <c r="CO53" s="298"/>
      <c r="CP53" s="298"/>
      <c r="CQ53" s="298"/>
      <c r="CR53" s="298"/>
      <c r="CS53" s="298"/>
      <c r="CT53" s="298"/>
      <c r="CU53" s="298"/>
      <c r="CV53" s="298"/>
      <c r="CW53" s="298"/>
      <c r="CX53" s="298"/>
      <c r="CY53" s="298"/>
      <c r="CZ53" s="298"/>
      <c r="DA53" s="298"/>
      <c r="DB53" s="298"/>
      <c r="DC53" s="298"/>
      <c r="DD53" s="298"/>
      <c r="DE53" s="298"/>
      <c r="DF53" s="298"/>
      <c r="DG53" s="298"/>
      <c r="DH53" s="298"/>
      <c r="DI53" s="298"/>
      <c r="DJ53" s="298"/>
      <c r="DK53" s="298"/>
      <c r="DL53" s="298"/>
      <c r="DM53" s="298"/>
      <c r="DN53" s="298"/>
      <c r="DO53" s="298"/>
      <c r="DP53" s="298"/>
      <c r="DQ53" s="298"/>
      <c r="DR53" s="298"/>
      <c r="DS53" s="298"/>
      <c r="DT53" s="298"/>
      <c r="DU53" s="298"/>
      <c r="DV53" s="298"/>
      <c r="DW53" s="298"/>
      <c r="DX53" s="298"/>
      <c r="DY53" s="298"/>
      <c r="DZ53" s="298"/>
      <c r="EA53" s="298"/>
      <c r="EB53" s="298"/>
      <c r="EC53" s="298"/>
      <c r="ED53" s="298"/>
      <c r="EE53" s="298"/>
      <c r="EF53" s="298"/>
      <c r="EG53" s="298"/>
      <c r="EH53" s="298"/>
      <c r="EI53" s="298"/>
      <c r="EJ53" s="298"/>
      <c r="EK53" s="298"/>
      <c r="EL53" s="298"/>
      <c r="EM53" s="298"/>
      <c r="EN53" s="298"/>
      <c r="EO53" s="298"/>
      <c r="EP53" s="298"/>
      <c r="EQ53" s="298"/>
      <c r="ER53" s="298"/>
      <c r="ES53" s="298"/>
      <c r="ET53" s="298"/>
      <c r="EU53" s="298"/>
      <c r="EV53" s="298"/>
      <c r="EW53" s="298"/>
      <c r="EX53" s="298"/>
      <c r="EY53" s="298"/>
      <c r="EZ53" s="298"/>
      <c r="FA53" s="298"/>
      <c r="FB53" s="298"/>
      <c r="FC53" s="298"/>
      <c r="FD53" s="298"/>
      <c r="FE53" s="298"/>
      <c r="FF53" s="298"/>
      <c r="FG53" s="298"/>
      <c r="FH53" s="298"/>
      <c r="FI53" s="298"/>
      <c r="FJ53" s="298"/>
      <c r="FK53" s="298"/>
      <c r="FL53" s="298"/>
      <c r="FM53" s="298"/>
      <c r="FN53" s="298"/>
      <c r="FO53" s="298"/>
      <c r="FP53" s="298"/>
      <c r="FQ53" s="298"/>
      <c r="FR53" s="298"/>
      <c r="FS53" s="298"/>
      <c r="FT53" s="298"/>
      <c r="FU53" s="298"/>
      <c r="FV53" s="298"/>
      <c r="FW53" s="298"/>
      <c r="FX53" s="298"/>
      <c r="FY53" s="298"/>
      <c r="FZ53" s="298"/>
      <c r="GA53" s="298"/>
      <c r="GB53" s="298"/>
      <c r="GC53" s="298"/>
      <c r="GD53" s="298"/>
      <c r="GE53" s="298"/>
      <c r="GF53" s="298"/>
      <c r="GG53" s="298"/>
      <c r="GH53" s="298"/>
      <c r="GI53" s="298"/>
      <c r="GJ53" s="298"/>
      <c r="GK53" s="298"/>
      <c r="GL53" s="298"/>
      <c r="GM53" s="298"/>
      <c r="GN53" s="298"/>
      <c r="GO53" s="298"/>
      <c r="GP53" s="298"/>
      <c r="GQ53" s="298"/>
      <c r="GR53" s="298"/>
      <c r="GS53" s="298"/>
      <c r="GT53" s="298"/>
      <c r="GU53" s="298"/>
      <c r="GV53" s="298"/>
      <c r="GW53" s="298"/>
      <c r="GX53" s="298"/>
      <c r="GY53" s="298"/>
      <c r="GZ53" s="298"/>
      <c r="HA53" s="298"/>
      <c r="HB53" s="298"/>
      <c r="HC53" s="298"/>
      <c r="HD53" s="298"/>
      <c r="HE53" s="298"/>
      <c r="HF53" s="298"/>
      <c r="HG53" s="298"/>
      <c r="HH53" s="298"/>
      <c r="HI53" s="298"/>
      <c r="HJ53" s="298"/>
      <c r="HK53" s="298"/>
      <c r="HL53" s="298"/>
      <c r="HM53" s="298"/>
      <c r="HN53" s="298"/>
      <c r="HO53" s="298"/>
      <c r="HP53" s="298"/>
      <c r="HQ53" s="298"/>
      <c r="HR53" s="298"/>
      <c r="HS53" s="298"/>
      <c r="HT53" s="298"/>
      <c r="HU53" s="298"/>
      <c r="HV53" s="298"/>
      <c r="HW53" s="298"/>
      <c r="HX53" s="298"/>
      <c r="HY53" s="298"/>
      <c r="HZ53" s="298"/>
      <c r="IA53" s="298"/>
      <c r="IB53" s="298"/>
      <c r="IC53" s="298"/>
      <c r="ID53" s="298"/>
      <c r="IE53" s="298"/>
      <c r="IF53" s="298"/>
      <c r="IG53" s="298"/>
      <c r="IH53" s="298"/>
      <c r="II53" s="298"/>
      <c r="IJ53" s="298"/>
      <c r="IK53" s="298"/>
      <c r="IL53" s="298"/>
      <c r="IM53" s="298"/>
      <c r="IN53" s="298"/>
      <c r="IO53" s="298"/>
      <c r="IP53" s="298"/>
      <c r="IQ53" s="298"/>
      <c r="IR53" s="298"/>
      <c r="IS53" s="298"/>
      <c r="IT53" s="298"/>
      <c r="IU53" s="298"/>
      <c r="IV53" s="298"/>
      <c r="IW53" s="298"/>
      <c r="IX53" s="298"/>
      <c r="IY53" s="298"/>
      <c r="IZ53" s="298"/>
      <c r="JA53" s="298"/>
      <c r="JB53" s="298"/>
      <c r="JC53" s="298"/>
      <c r="JD53" s="298"/>
      <c r="JE53" s="298"/>
      <c r="JF53" s="298"/>
      <c r="JG53" s="298"/>
      <c r="JH53" s="298"/>
      <c r="JI53" s="298"/>
      <c r="JJ53" s="298"/>
      <c r="JK53" s="298"/>
      <c r="JL53" s="298"/>
      <c r="JM53" s="298"/>
      <c r="JN53" s="298"/>
      <c r="JO53" s="298"/>
      <c r="JP53" s="298"/>
      <c r="JQ53" s="298"/>
      <c r="JR53" s="298"/>
      <c r="JS53" s="298"/>
      <c r="JT53" s="298"/>
      <c r="JU53" s="298"/>
      <c r="JV53" s="298"/>
      <c r="JW53" s="298"/>
      <c r="JX53" s="298"/>
      <c r="JY53" s="298"/>
      <c r="JZ53" s="298"/>
      <c r="KA53" s="298"/>
      <c r="KB53" s="298"/>
      <c r="KC53" s="298"/>
      <c r="KD53" s="298"/>
      <c r="KE53" s="298"/>
      <c r="KF53" s="298"/>
      <c r="KG53" s="298"/>
      <c r="KH53" s="298"/>
      <c r="KI53" s="298"/>
      <c r="KJ53" s="298"/>
      <c r="KK53" s="298"/>
      <c r="KL53" s="298"/>
      <c r="KM53" s="298"/>
      <c r="KN53" s="298"/>
      <c r="KO53" s="298"/>
      <c r="KP53" s="298"/>
      <c r="KQ53" s="298"/>
      <c r="KR53" s="299"/>
    </row>
    <row r="54" spans="3:304" ht="15.75" thickBot="1">
      <c r="C54" s="316"/>
      <c r="D54" s="316"/>
      <c r="E54" s="312"/>
      <c r="F54" s="313"/>
      <c r="G54" s="314"/>
      <c r="H54" s="315"/>
      <c r="I54" s="315"/>
      <c r="J54" s="315"/>
      <c r="K54" s="316"/>
      <c r="L54" s="316"/>
      <c r="M54" s="316"/>
      <c r="N54" s="316"/>
      <c r="Q54" s="300"/>
      <c r="R54" s="301"/>
      <c r="S54" s="301"/>
      <c r="T54" s="301"/>
      <c r="U54" s="301"/>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c r="AU54" s="301"/>
      <c r="AV54" s="301"/>
      <c r="AW54" s="301"/>
      <c r="AX54" s="301"/>
      <c r="AY54" s="301"/>
      <c r="AZ54" s="301"/>
      <c r="BA54" s="301"/>
      <c r="BB54" s="301"/>
      <c r="BC54" s="301"/>
      <c r="BD54" s="301"/>
      <c r="BE54" s="301"/>
      <c r="BF54" s="301"/>
      <c r="BG54" s="301"/>
      <c r="BH54" s="301"/>
      <c r="BI54" s="301"/>
      <c r="BJ54" s="301"/>
      <c r="BK54" s="301"/>
      <c r="BL54" s="301"/>
      <c r="BM54" s="301"/>
      <c r="BN54" s="301"/>
      <c r="BO54" s="301"/>
      <c r="BP54" s="301"/>
      <c r="BQ54" s="301"/>
      <c r="BR54" s="301"/>
      <c r="BS54" s="301"/>
      <c r="BT54" s="301"/>
      <c r="BU54" s="301"/>
      <c r="BV54" s="301"/>
      <c r="BW54" s="301"/>
      <c r="BX54" s="301"/>
      <c r="BY54" s="301"/>
      <c r="BZ54" s="301"/>
      <c r="CA54" s="301"/>
      <c r="CB54" s="301"/>
      <c r="CC54" s="301"/>
      <c r="CD54" s="301"/>
      <c r="CE54" s="301"/>
      <c r="CF54" s="301"/>
      <c r="CG54" s="301"/>
      <c r="CH54" s="301"/>
      <c r="CI54" s="301"/>
      <c r="CJ54" s="301"/>
      <c r="CK54" s="301"/>
      <c r="CL54" s="301"/>
      <c r="CM54" s="301"/>
      <c r="CN54" s="301"/>
      <c r="CO54" s="301"/>
      <c r="CP54" s="301"/>
      <c r="CQ54" s="301"/>
      <c r="CR54" s="301"/>
      <c r="CS54" s="301"/>
      <c r="CT54" s="301"/>
      <c r="CU54" s="301"/>
      <c r="CV54" s="301"/>
      <c r="CW54" s="301"/>
      <c r="CX54" s="301"/>
      <c r="CY54" s="301"/>
      <c r="CZ54" s="301"/>
      <c r="DA54" s="301"/>
      <c r="DB54" s="301"/>
      <c r="DC54" s="301"/>
      <c r="DD54" s="301"/>
      <c r="DE54" s="301"/>
      <c r="DF54" s="301"/>
      <c r="DG54" s="301"/>
      <c r="DH54" s="301"/>
      <c r="DI54" s="301"/>
      <c r="DJ54" s="301"/>
      <c r="DK54" s="301"/>
      <c r="DL54" s="301"/>
      <c r="DM54" s="301"/>
      <c r="DN54" s="301"/>
      <c r="DO54" s="301"/>
      <c r="DP54" s="301"/>
      <c r="DQ54" s="301"/>
      <c r="DR54" s="301"/>
      <c r="DS54" s="301"/>
      <c r="DT54" s="301"/>
      <c r="DU54" s="301"/>
      <c r="DV54" s="301"/>
      <c r="DW54" s="301"/>
      <c r="DX54" s="301"/>
      <c r="DY54" s="301"/>
      <c r="DZ54" s="301"/>
      <c r="EA54" s="301"/>
      <c r="EB54" s="301"/>
      <c r="EC54" s="301"/>
      <c r="ED54" s="301"/>
      <c r="EE54" s="301"/>
      <c r="EF54" s="301"/>
      <c r="EG54" s="301"/>
      <c r="EH54" s="301"/>
      <c r="EI54" s="301"/>
      <c r="EJ54" s="301"/>
      <c r="EK54" s="301"/>
      <c r="EL54" s="301"/>
      <c r="EM54" s="301"/>
      <c r="EN54" s="301"/>
      <c r="EO54" s="301"/>
      <c r="EP54" s="301"/>
      <c r="EQ54" s="301"/>
      <c r="ER54" s="301"/>
      <c r="ES54" s="301"/>
      <c r="ET54" s="301"/>
      <c r="EU54" s="301"/>
      <c r="EV54" s="301"/>
      <c r="EW54" s="301"/>
      <c r="EX54" s="301"/>
      <c r="EY54" s="301"/>
      <c r="EZ54" s="301"/>
      <c r="FA54" s="301"/>
      <c r="FB54" s="301"/>
      <c r="FC54" s="301"/>
      <c r="FD54" s="301"/>
      <c r="FE54" s="301"/>
      <c r="FF54" s="301"/>
      <c r="FG54" s="301"/>
      <c r="FH54" s="301"/>
      <c r="FI54" s="301"/>
      <c r="FJ54" s="301"/>
      <c r="FK54" s="301"/>
      <c r="FL54" s="301"/>
      <c r="FM54" s="301"/>
      <c r="FN54" s="301"/>
      <c r="FO54" s="301"/>
      <c r="FP54" s="301"/>
      <c r="FQ54" s="301"/>
      <c r="FR54" s="301"/>
      <c r="FS54" s="301"/>
      <c r="FT54" s="301"/>
      <c r="FU54" s="301"/>
      <c r="FV54" s="301"/>
      <c r="FW54" s="301"/>
      <c r="FX54" s="301"/>
      <c r="FY54" s="301"/>
      <c r="FZ54" s="301"/>
      <c r="GA54" s="301"/>
      <c r="GB54" s="301"/>
      <c r="GC54" s="301"/>
      <c r="GD54" s="301"/>
      <c r="GE54" s="301"/>
      <c r="GF54" s="301"/>
      <c r="GG54" s="301"/>
      <c r="GH54" s="301"/>
      <c r="GI54" s="301"/>
      <c r="GJ54" s="301"/>
      <c r="GK54" s="301"/>
      <c r="GL54" s="301"/>
      <c r="GM54" s="301"/>
      <c r="GN54" s="301"/>
      <c r="GO54" s="301"/>
      <c r="GP54" s="301"/>
      <c r="GQ54" s="301"/>
      <c r="GR54" s="301"/>
      <c r="GS54" s="301"/>
      <c r="GT54" s="301"/>
      <c r="GU54" s="301"/>
      <c r="GV54" s="301"/>
      <c r="GW54" s="301"/>
      <c r="GX54" s="301"/>
      <c r="GY54" s="301"/>
      <c r="GZ54" s="301"/>
      <c r="HA54" s="301"/>
      <c r="HB54" s="301"/>
      <c r="HC54" s="301"/>
      <c r="HD54" s="301"/>
      <c r="HE54" s="301"/>
      <c r="HF54" s="301"/>
      <c r="HG54" s="301"/>
      <c r="HH54" s="301"/>
      <c r="HI54" s="301"/>
      <c r="HJ54" s="301"/>
      <c r="HK54" s="301"/>
      <c r="HL54" s="301"/>
      <c r="HM54" s="301"/>
      <c r="HN54" s="301"/>
      <c r="HO54" s="301"/>
      <c r="HP54" s="301"/>
      <c r="HQ54" s="301"/>
      <c r="HR54" s="301"/>
      <c r="HS54" s="301"/>
      <c r="HT54" s="301"/>
      <c r="HU54" s="301"/>
      <c r="HV54" s="301"/>
      <c r="HW54" s="301"/>
      <c r="HX54" s="301"/>
      <c r="HY54" s="301"/>
      <c r="HZ54" s="301"/>
      <c r="IA54" s="301"/>
      <c r="IB54" s="301"/>
      <c r="IC54" s="301"/>
      <c r="ID54" s="301"/>
      <c r="IE54" s="301"/>
      <c r="IF54" s="301"/>
      <c r="IG54" s="301"/>
      <c r="IH54" s="301"/>
      <c r="II54" s="301"/>
      <c r="IJ54" s="301"/>
      <c r="IK54" s="301"/>
      <c r="IL54" s="301"/>
      <c r="IM54" s="301"/>
      <c r="IN54" s="301"/>
      <c r="IO54" s="301"/>
      <c r="IP54" s="301"/>
      <c r="IQ54" s="301"/>
      <c r="IR54" s="301"/>
      <c r="IS54" s="301"/>
      <c r="IT54" s="301"/>
      <c r="IU54" s="301"/>
      <c r="IV54" s="301"/>
      <c r="IW54" s="301"/>
      <c r="IX54" s="301"/>
      <c r="IY54" s="301"/>
      <c r="IZ54" s="301"/>
      <c r="JA54" s="301"/>
      <c r="JB54" s="301"/>
      <c r="JC54" s="301"/>
      <c r="JD54" s="301"/>
      <c r="JE54" s="301"/>
      <c r="JF54" s="301"/>
      <c r="JG54" s="301"/>
      <c r="JH54" s="301"/>
      <c r="JI54" s="301"/>
      <c r="JJ54" s="301"/>
      <c r="JK54" s="301"/>
      <c r="JL54" s="301"/>
      <c r="JM54" s="301"/>
      <c r="JN54" s="301"/>
      <c r="JO54" s="301"/>
      <c r="JP54" s="301"/>
      <c r="JQ54" s="301"/>
      <c r="JR54" s="301"/>
      <c r="JS54" s="301"/>
      <c r="JT54" s="301"/>
      <c r="JU54" s="301"/>
      <c r="JV54" s="301"/>
      <c r="JW54" s="301"/>
      <c r="JX54" s="301"/>
      <c r="JY54" s="301"/>
      <c r="JZ54" s="301"/>
      <c r="KA54" s="301"/>
      <c r="KB54" s="301"/>
      <c r="KC54" s="301"/>
      <c r="KD54" s="301"/>
      <c r="KE54" s="301"/>
      <c r="KF54" s="301"/>
      <c r="KG54" s="301"/>
      <c r="KH54" s="301"/>
      <c r="KI54" s="301"/>
      <c r="KJ54" s="301"/>
      <c r="KK54" s="301"/>
      <c r="KL54" s="301"/>
      <c r="KM54" s="301"/>
      <c r="KN54" s="301"/>
      <c r="KO54" s="301"/>
      <c r="KP54" s="301"/>
      <c r="KQ54" s="301"/>
      <c r="KR54" s="302"/>
    </row>
    <row r="58" spans="3:304">
      <c r="H58" s="58" t="s">
        <v>1542</v>
      </c>
    </row>
    <row r="59" spans="3:304">
      <c r="K59" s="58" t="s">
        <v>1185</v>
      </c>
    </row>
    <row r="65" spans="5:313">
      <c r="DQ65" s="58" t="s">
        <v>1545</v>
      </c>
    </row>
    <row r="67" spans="5:313">
      <c r="N67" s="58" t="s">
        <v>1543</v>
      </c>
    </row>
    <row r="68" spans="5:313">
      <c r="N68" s="58" t="s">
        <v>1544</v>
      </c>
    </row>
    <row r="69" spans="5:313">
      <c r="N69" s="58" t="s">
        <v>1186</v>
      </c>
    </row>
    <row r="70" spans="5:313">
      <c r="N70" s="58" t="s">
        <v>1187</v>
      </c>
    </row>
    <row r="71" spans="5:313">
      <c r="N71" s="58" t="s">
        <v>1189</v>
      </c>
    </row>
    <row r="72" spans="5:313">
      <c r="N72" s="58" t="s">
        <v>1190</v>
      </c>
    </row>
    <row r="74" spans="5:313">
      <c r="KZ74" s="275" t="s">
        <v>0</v>
      </c>
      <c r="LA74" s="275" t="s">
        <v>591</v>
      </c>
    </row>
    <row r="75" spans="5:313">
      <c r="E75" s="58" t="s">
        <v>1192</v>
      </c>
      <c r="KZ75" s="275" t="s">
        <v>303</v>
      </c>
      <c r="LA75" s="328">
        <v>0.375</v>
      </c>
    </row>
    <row r="76" spans="5:313">
      <c r="KZ76" s="275" t="s">
        <v>303</v>
      </c>
      <c r="LA76" s="328">
        <v>0.54166666666666663</v>
      </c>
    </row>
    <row r="77" spans="5:313">
      <c r="KZ77" s="275" t="s">
        <v>303</v>
      </c>
      <c r="LA77" s="328">
        <v>0.83333333333333337</v>
      </c>
    </row>
    <row r="78" spans="5:313">
      <c r="KZ78" s="275" t="s">
        <v>303</v>
      </c>
      <c r="LA78" s="328">
        <v>4.1666666666666664E-2</v>
      </c>
    </row>
    <row r="79" spans="5:313">
      <c r="KZ79" s="275" t="s">
        <v>1179</v>
      </c>
      <c r="LA79" s="328">
        <v>0.79166666666666663</v>
      </c>
    </row>
    <row r="80" spans="5:313">
      <c r="KZ80" s="275" t="s">
        <v>1188</v>
      </c>
      <c r="LA80" s="328"/>
    </row>
    <row r="81" spans="313:313">
      <c r="LA81" s="219"/>
    </row>
    <row r="82" spans="313:313">
      <c r="LA82" s="219"/>
    </row>
  </sheetData>
  <mergeCells count="61">
    <mergeCell ref="IW36:JH36"/>
    <mergeCell ref="JI36:JT36"/>
    <mergeCell ref="JU36:KF36"/>
    <mergeCell ref="KG36:KR36"/>
    <mergeCell ref="AM27:AU27"/>
    <mergeCell ref="AM28:AU28"/>
    <mergeCell ref="GC36:GN36"/>
    <mergeCell ref="GO36:GZ36"/>
    <mergeCell ref="HA36:HL36"/>
    <mergeCell ref="HM36:HX36"/>
    <mergeCell ref="HY36:IJ36"/>
    <mergeCell ref="IK36:IV36"/>
    <mergeCell ref="DI36:DT36"/>
    <mergeCell ref="DU36:EF36"/>
    <mergeCell ref="EG36:ER36"/>
    <mergeCell ref="ES36:FD36"/>
    <mergeCell ref="FE36:FP36"/>
    <mergeCell ref="FQ36:GB36"/>
    <mergeCell ref="AO36:AZ36"/>
    <mergeCell ref="BA36:BL36"/>
    <mergeCell ref="BM36:BX36"/>
    <mergeCell ref="BY36:CJ36"/>
    <mergeCell ref="CK36:CV36"/>
    <mergeCell ref="CW36:DH36"/>
    <mergeCell ref="C28:G28"/>
    <mergeCell ref="H28:R28"/>
    <mergeCell ref="U28:AC28"/>
    <mergeCell ref="AD28:AL28"/>
    <mergeCell ref="H35:H36"/>
    <mergeCell ref="I35:I36"/>
    <mergeCell ref="J35:J36"/>
    <mergeCell ref="K35:K36"/>
    <mergeCell ref="Q36:AB36"/>
    <mergeCell ref="AC36:AN36"/>
    <mergeCell ref="L35:L36"/>
    <mergeCell ref="M35:M36"/>
    <mergeCell ref="N35:N36"/>
    <mergeCell ref="C35:C36"/>
    <mergeCell ref="D35:D36"/>
    <mergeCell ref="AD20:CA20"/>
    <mergeCell ref="AD21:CA21"/>
    <mergeCell ref="AD22:CA22"/>
    <mergeCell ref="C23:R23"/>
    <mergeCell ref="C27:G27"/>
    <mergeCell ref="H27:R27"/>
    <mergeCell ref="U27:AC27"/>
    <mergeCell ref="AD27:AL27"/>
    <mergeCell ref="AN10:AO10"/>
    <mergeCell ref="AC13:BZ13"/>
    <mergeCell ref="AC14:BZ14"/>
    <mergeCell ref="AC15:BZ15"/>
    <mergeCell ref="C13:U13"/>
    <mergeCell ref="C14:U14"/>
    <mergeCell ref="C15:U15"/>
    <mergeCell ref="AC16:BZ16"/>
    <mergeCell ref="AC17:BZ17"/>
    <mergeCell ref="AC18:BZ18"/>
    <mergeCell ref="AD19:CA19"/>
    <mergeCell ref="C16:U16"/>
    <mergeCell ref="C17:U17"/>
    <mergeCell ref="C18:U18"/>
  </mergeCells>
  <conditionalFormatting sqref="Y37:Y41">
    <cfRule type="duplicateValues" dxfId="27" priority="1"/>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25" bottom="0.25" header="0.3" footer="0.3"/>
  <pageSetup paperSize="8" scale="58" orientation="landscape" r:id="rId3"/>
  <drawing r:id="rId4"/>
  <legacyDrawing r:id="rId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L68"/>
  <sheetViews>
    <sheetView showZeros="0" topLeftCell="E22" zoomScale="70" zoomScaleNormal="70" workbookViewId="0">
      <selection activeCell="U50" sqref="U50"/>
    </sheetView>
  </sheetViews>
  <sheetFormatPr defaultRowHeight="15"/>
  <cols>
    <col min="1" max="1" width="2.5703125" style="58" customWidth="1"/>
    <col min="2" max="35" width="6.7109375" style="58" customWidth="1"/>
    <col min="36" max="138" width="2.5703125" style="58" customWidth="1"/>
    <col min="139" max="287" width="0.7109375" style="58" customWidth="1"/>
    <col min="288" max="16384" width="9.140625" style="58"/>
  </cols>
  <sheetData>
    <row r="1" spans="2:64" ht="8.25" customHeight="1"/>
    <row r="8" spans="2:64" ht="8.25" customHeight="1"/>
    <row r="10" spans="2:64">
      <c r="AO10" s="700"/>
      <c r="AP10" s="700"/>
    </row>
    <row r="11" spans="2:64" ht="7.5" customHeight="1"/>
    <row r="13" spans="2:64" s="62" customFormat="1" ht="18" customHeight="1">
      <c r="B13" s="59"/>
      <c r="C13" s="701" t="s">
        <v>290</v>
      </c>
      <c r="D13" s="701"/>
      <c r="E13" s="701"/>
      <c r="F13" s="701"/>
      <c r="G13" s="701"/>
      <c r="H13" s="701"/>
      <c r="I13" s="701"/>
      <c r="J13" s="701"/>
      <c r="K13" s="701"/>
      <c r="L13" s="701"/>
      <c r="M13" s="701"/>
      <c r="N13" s="701"/>
      <c r="O13" s="701"/>
      <c r="P13" s="701"/>
      <c r="Q13" s="701"/>
      <c r="R13" s="701"/>
      <c r="S13" s="701"/>
      <c r="T13" s="747"/>
      <c r="U13" s="60"/>
      <c r="V13" s="60"/>
      <c r="W13" s="60"/>
      <c r="X13" s="60"/>
      <c r="Y13" s="60"/>
      <c r="Z13" s="60"/>
      <c r="AA13" s="60"/>
      <c r="AB13" s="60"/>
      <c r="AC13" s="60"/>
      <c r="AD13" s="748" t="s">
        <v>1181</v>
      </c>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61"/>
    </row>
    <row r="14" spans="2:64" s="62" customFormat="1" ht="18" customHeight="1">
      <c r="B14" s="63"/>
      <c r="C14" s="703" t="s">
        <v>291</v>
      </c>
      <c r="D14" s="703"/>
      <c r="E14" s="703"/>
      <c r="F14" s="703"/>
      <c r="G14" s="703"/>
      <c r="H14" s="703"/>
      <c r="I14" s="703"/>
      <c r="J14" s="703"/>
      <c r="K14" s="703"/>
      <c r="L14" s="703"/>
      <c r="M14" s="703"/>
      <c r="N14" s="703"/>
      <c r="O14" s="703"/>
      <c r="P14" s="703"/>
      <c r="Q14" s="703"/>
      <c r="R14" s="703"/>
      <c r="S14" s="703"/>
      <c r="T14" s="746"/>
      <c r="U14" s="64"/>
      <c r="V14" s="64"/>
      <c r="W14" s="64"/>
      <c r="X14" s="64"/>
      <c r="Y14" s="64"/>
      <c r="Z14" s="64"/>
      <c r="AA14" s="64"/>
      <c r="AB14" s="64"/>
      <c r="AC14" s="64"/>
      <c r="AD14" s="745" t="s">
        <v>604</v>
      </c>
      <c r="AE14" s="745"/>
      <c r="AF14" s="745"/>
      <c r="AG14" s="745"/>
      <c r="AH14" s="745"/>
      <c r="AI14" s="745"/>
      <c r="AJ14" s="745"/>
      <c r="AK14" s="745"/>
      <c r="AL14" s="745"/>
      <c r="AM14" s="745"/>
      <c r="AN14" s="745"/>
      <c r="AO14" s="745"/>
      <c r="AP14" s="745"/>
      <c r="AQ14" s="745"/>
      <c r="AR14" s="745"/>
      <c r="AS14" s="745"/>
      <c r="AT14" s="745"/>
      <c r="AU14" s="745"/>
      <c r="AV14" s="745"/>
      <c r="AW14" s="745"/>
      <c r="AX14" s="745"/>
      <c r="AY14" s="745"/>
      <c r="AZ14" s="745"/>
      <c r="BA14" s="745"/>
      <c r="BB14" s="745"/>
      <c r="BC14" s="745"/>
      <c r="BD14" s="745"/>
      <c r="BE14" s="745"/>
      <c r="BF14" s="745"/>
      <c r="BG14" s="745"/>
      <c r="BH14" s="745"/>
      <c r="BI14" s="745"/>
      <c r="BJ14" s="745"/>
      <c r="BK14" s="745"/>
      <c r="BL14" s="65"/>
    </row>
    <row r="15" spans="2:64" s="62" customFormat="1" ht="18" customHeight="1">
      <c r="B15" s="63"/>
      <c r="C15" s="703" t="s">
        <v>261</v>
      </c>
      <c r="D15" s="703"/>
      <c r="E15" s="703"/>
      <c r="F15" s="703"/>
      <c r="G15" s="703"/>
      <c r="H15" s="703"/>
      <c r="I15" s="703"/>
      <c r="J15" s="703"/>
      <c r="K15" s="703"/>
      <c r="L15" s="703"/>
      <c r="M15" s="703"/>
      <c r="N15" s="703"/>
      <c r="O15" s="703"/>
      <c r="P15" s="703"/>
      <c r="Q15" s="703"/>
      <c r="R15" s="703"/>
      <c r="S15" s="703"/>
      <c r="T15" s="746"/>
      <c r="U15" s="64"/>
      <c r="V15" s="64"/>
      <c r="W15" s="64"/>
      <c r="X15" s="64"/>
      <c r="Y15" s="64"/>
      <c r="Z15" s="64"/>
      <c r="AA15" s="64"/>
      <c r="AB15" s="64"/>
      <c r="AC15" s="64"/>
      <c r="AD15" s="745" t="s">
        <v>1227</v>
      </c>
      <c r="AE15" s="745"/>
      <c r="AF15" s="745"/>
      <c r="AG15" s="745"/>
      <c r="AH15" s="745"/>
      <c r="AI15" s="745"/>
      <c r="AJ15" s="745"/>
      <c r="AK15" s="745"/>
      <c r="AL15" s="745"/>
      <c r="AM15" s="745"/>
      <c r="AN15" s="745"/>
      <c r="AO15" s="745"/>
      <c r="AP15" s="745"/>
      <c r="AQ15" s="745"/>
      <c r="AR15" s="745"/>
      <c r="AS15" s="745"/>
      <c r="AT15" s="745"/>
      <c r="AU15" s="745"/>
      <c r="AV15" s="745"/>
      <c r="AW15" s="745"/>
      <c r="AX15" s="745"/>
      <c r="AY15" s="745"/>
      <c r="AZ15" s="745"/>
      <c r="BA15" s="745"/>
      <c r="BB15" s="745"/>
      <c r="BC15" s="745"/>
      <c r="BD15" s="745"/>
      <c r="BE15" s="745"/>
      <c r="BF15" s="745"/>
      <c r="BG15" s="745"/>
      <c r="BH15" s="745"/>
      <c r="BI15" s="745"/>
      <c r="BJ15" s="745"/>
      <c r="BK15" s="745"/>
      <c r="BL15" s="65"/>
    </row>
    <row r="16" spans="2:64" s="62" customFormat="1" ht="18" customHeight="1">
      <c r="B16" s="63"/>
      <c r="C16" s="703" t="s">
        <v>292</v>
      </c>
      <c r="D16" s="703"/>
      <c r="E16" s="703"/>
      <c r="F16" s="703"/>
      <c r="G16" s="703"/>
      <c r="H16" s="703"/>
      <c r="I16" s="703"/>
      <c r="J16" s="703"/>
      <c r="K16" s="703"/>
      <c r="L16" s="703"/>
      <c r="M16" s="703"/>
      <c r="N16" s="703"/>
      <c r="O16" s="703"/>
      <c r="P16" s="703"/>
      <c r="Q16" s="703"/>
      <c r="R16" s="703"/>
      <c r="S16" s="703"/>
      <c r="T16" s="746"/>
      <c r="U16" s="64"/>
      <c r="V16" s="64"/>
      <c r="W16" s="64"/>
      <c r="X16" s="64"/>
      <c r="Y16" s="64"/>
      <c r="Z16" s="64"/>
      <c r="AA16" s="64"/>
      <c r="AB16" s="64"/>
      <c r="AC16" s="64"/>
      <c r="AD16" s="745"/>
      <c r="AE16" s="745"/>
      <c r="AF16" s="745"/>
      <c r="AG16" s="745"/>
      <c r="AH16" s="745"/>
      <c r="AI16" s="745"/>
      <c r="AJ16" s="745"/>
      <c r="AK16" s="745"/>
      <c r="AL16" s="745"/>
      <c r="AM16" s="745"/>
      <c r="AN16" s="745"/>
      <c r="AO16" s="745"/>
      <c r="AP16" s="745"/>
      <c r="AQ16" s="745"/>
      <c r="AR16" s="745"/>
      <c r="AS16" s="745"/>
      <c r="AT16" s="745"/>
      <c r="AU16" s="745"/>
      <c r="AV16" s="745"/>
      <c r="AW16" s="745"/>
      <c r="AX16" s="745"/>
      <c r="AY16" s="745"/>
      <c r="AZ16" s="745"/>
      <c r="BA16" s="745"/>
      <c r="BB16" s="745"/>
      <c r="BC16" s="745"/>
      <c r="BD16" s="745"/>
      <c r="BE16" s="745"/>
      <c r="BF16" s="745"/>
      <c r="BG16" s="745"/>
      <c r="BH16" s="745"/>
      <c r="BI16" s="745"/>
      <c r="BJ16" s="745"/>
      <c r="BK16" s="745"/>
      <c r="BL16" s="65"/>
    </row>
    <row r="17" spans="2:64" s="62" customFormat="1" ht="18" customHeight="1">
      <c r="B17" s="63"/>
      <c r="C17" s="703" t="s">
        <v>595</v>
      </c>
      <c r="D17" s="703"/>
      <c r="E17" s="703"/>
      <c r="F17" s="703"/>
      <c r="G17" s="703"/>
      <c r="H17" s="703"/>
      <c r="I17" s="703"/>
      <c r="J17" s="703"/>
      <c r="K17" s="703"/>
      <c r="L17" s="703"/>
      <c r="M17" s="703"/>
      <c r="N17" s="703"/>
      <c r="O17" s="703"/>
      <c r="P17" s="703"/>
      <c r="Q17" s="703"/>
      <c r="R17" s="703"/>
      <c r="S17" s="703"/>
      <c r="T17" s="746"/>
      <c r="U17" s="64"/>
      <c r="V17" s="64"/>
      <c r="W17" s="64"/>
      <c r="X17" s="64"/>
      <c r="Y17" s="64"/>
      <c r="Z17" s="64"/>
      <c r="AA17" s="64"/>
      <c r="AB17" s="64"/>
      <c r="AC17" s="64"/>
      <c r="AD17" s="745"/>
      <c r="AE17" s="745"/>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c r="BC17" s="745"/>
      <c r="BD17" s="745"/>
      <c r="BE17" s="745"/>
      <c r="BF17" s="745"/>
      <c r="BG17" s="745"/>
      <c r="BH17" s="745"/>
      <c r="BI17" s="745"/>
      <c r="BJ17" s="745"/>
      <c r="BK17" s="745"/>
      <c r="BL17" s="65"/>
    </row>
    <row r="18" spans="2:64" s="62" customFormat="1" ht="18" customHeight="1">
      <c r="B18" s="63"/>
      <c r="C18" s="703" t="s">
        <v>259</v>
      </c>
      <c r="D18" s="703"/>
      <c r="E18" s="703"/>
      <c r="F18" s="703"/>
      <c r="G18" s="703"/>
      <c r="H18" s="703"/>
      <c r="I18" s="703"/>
      <c r="J18" s="703"/>
      <c r="K18" s="703"/>
      <c r="L18" s="703"/>
      <c r="M18" s="703"/>
      <c r="N18" s="703"/>
      <c r="O18" s="703"/>
      <c r="P18" s="703"/>
      <c r="Q18" s="703"/>
      <c r="R18" s="703"/>
      <c r="S18" s="703"/>
      <c r="T18" s="746"/>
      <c r="U18" s="64"/>
      <c r="V18" s="64"/>
      <c r="W18" s="64"/>
      <c r="X18" s="64"/>
      <c r="Y18" s="64"/>
      <c r="Z18" s="64"/>
      <c r="AA18" s="64"/>
      <c r="AB18" s="64"/>
      <c r="AC18" s="64"/>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c r="BC18" s="745"/>
      <c r="BD18" s="745"/>
      <c r="BE18" s="745"/>
      <c r="BF18" s="745"/>
      <c r="BG18" s="745"/>
      <c r="BH18" s="745"/>
      <c r="BI18" s="745"/>
      <c r="BJ18" s="745"/>
      <c r="BK18" s="745"/>
      <c r="BL18" s="65"/>
    </row>
    <row r="19" spans="2:64" s="62" customFormat="1" ht="18" customHeight="1">
      <c r="B19" s="63"/>
      <c r="C19" s="210"/>
      <c r="D19" s="210"/>
      <c r="E19" s="210"/>
      <c r="F19" s="210"/>
      <c r="G19" s="210"/>
      <c r="H19" s="210"/>
      <c r="I19" s="210"/>
      <c r="J19" s="210"/>
      <c r="K19" s="210"/>
      <c r="L19" s="210"/>
      <c r="M19" s="210"/>
      <c r="N19" s="210"/>
      <c r="O19" s="210"/>
      <c r="P19" s="210"/>
      <c r="Q19" s="210"/>
      <c r="R19" s="210"/>
      <c r="S19" s="210"/>
      <c r="T19" s="64"/>
      <c r="U19" s="63"/>
      <c r="V19" s="64"/>
      <c r="W19" s="64"/>
      <c r="X19" s="64"/>
      <c r="Y19" s="64"/>
      <c r="Z19" s="64"/>
      <c r="AA19" s="64"/>
      <c r="AB19" s="64"/>
      <c r="AC19" s="64"/>
      <c r="AD19" s="64"/>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c r="BC19" s="745"/>
      <c r="BD19" s="745"/>
      <c r="BE19" s="745"/>
      <c r="BF19" s="745"/>
      <c r="BG19" s="745"/>
      <c r="BH19" s="745"/>
      <c r="BI19" s="745"/>
      <c r="BJ19" s="745"/>
      <c r="BK19" s="745"/>
      <c r="BL19" s="753"/>
    </row>
    <row r="20" spans="2:64" s="62" customFormat="1" ht="18" customHeight="1">
      <c r="B20" s="63"/>
      <c r="C20" s="210"/>
      <c r="D20" s="210"/>
      <c r="E20" s="210"/>
      <c r="F20" s="210"/>
      <c r="G20" s="210"/>
      <c r="H20" s="210"/>
      <c r="I20" s="210"/>
      <c r="J20" s="210"/>
      <c r="K20" s="210"/>
      <c r="L20" s="210"/>
      <c r="M20" s="210"/>
      <c r="N20" s="210"/>
      <c r="O20" s="210"/>
      <c r="P20" s="210"/>
      <c r="Q20" s="210"/>
      <c r="R20" s="210"/>
      <c r="S20" s="210"/>
      <c r="T20" s="64"/>
      <c r="U20" s="63"/>
      <c r="V20" s="64"/>
      <c r="W20" s="64"/>
      <c r="X20" s="64"/>
      <c r="Y20" s="64"/>
      <c r="Z20" s="64"/>
      <c r="AA20" s="64"/>
      <c r="AB20" s="64"/>
      <c r="AC20" s="64"/>
      <c r="AD20" s="64"/>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c r="BC20" s="745"/>
      <c r="BD20" s="745"/>
      <c r="BE20" s="745"/>
      <c r="BF20" s="745"/>
      <c r="BG20" s="745"/>
      <c r="BH20" s="745"/>
      <c r="BI20" s="745"/>
      <c r="BJ20" s="745"/>
      <c r="BK20" s="745"/>
      <c r="BL20" s="753"/>
    </row>
    <row r="21" spans="2:64" s="62" customFormat="1" ht="18" customHeight="1">
      <c r="B21" s="63"/>
      <c r="C21" s="210"/>
      <c r="D21" s="210"/>
      <c r="E21" s="210"/>
      <c r="F21" s="210"/>
      <c r="G21" s="210"/>
      <c r="H21" s="210"/>
      <c r="I21" s="210"/>
      <c r="J21" s="210"/>
      <c r="K21" s="210"/>
      <c r="L21" s="210"/>
      <c r="M21" s="210"/>
      <c r="N21" s="210"/>
      <c r="O21" s="210"/>
      <c r="P21" s="210"/>
      <c r="Q21" s="210"/>
      <c r="R21" s="210"/>
      <c r="S21" s="210"/>
      <c r="T21" s="64"/>
      <c r="U21" s="63"/>
      <c r="V21" s="64"/>
      <c r="W21" s="64"/>
      <c r="X21" s="64"/>
      <c r="Y21" s="64"/>
      <c r="Z21" s="64"/>
      <c r="AA21" s="64"/>
      <c r="AB21" s="64"/>
      <c r="AC21" s="64"/>
      <c r="AD21" s="64"/>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c r="BC21" s="745"/>
      <c r="BD21" s="745"/>
      <c r="BE21" s="745"/>
      <c r="BF21" s="745"/>
      <c r="BG21" s="745"/>
      <c r="BH21" s="745"/>
      <c r="BI21" s="745"/>
      <c r="BJ21" s="745"/>
      <c r="BK21" s="745"/>
      <c r="BL21" s="753"/>
    </row>
    <row r="22" spans="2:64" s="62" customFormat="1" ht="18" customHeight="1">
      <c r="B22" s="63"/>
      <c r="C22" s="210"/>
      <c r="D22" s="210"/>
      <c r="E22" s="210"/>
      <c r="F22" s="210"/>
      <c r="G22" s="210"/>
      <c r="H22" s="210"/>
      <c r="I22" s="210"/>
      <c r="J22" s="210"/>
      <c r="K22" s="210"/>
      <c r="L22" s="210"/>
      <c r="M22" s="210"/>
      <c r="N22" s="210"/>
      <c r="O22" s="210"/>
      <c r="P22" s="210"/>
      <c r="Q22" s="210"/>
      <c r="R22" s="210"/>
      <c r="S22" s="210"/>
      <c r="T22" s="64"/>
      <c r="U22" s="63"/>
      <c r="V22" s="64"/>
      <c r="W22" s="64"/>
      <c r="X22" s="64"/>
      <c r="Y22" s="64"/>
      <c r="Z22" s="64"/>
      <c r="AA22" s="64"/>
      <c r="AB22" s="64"/>
      <c r="AC22" s="64"/>
      <c r="AD22" s="64"/>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c r="BC22" s="745"/>
      <c r="BD22" s="745"/>
      <c r="BE22" s="745"/>
      <c r="BF22" s="745"/>
      <c r="BG22" s="745"/>
      <c r="BH22" s="745"/>
      <c r="BI22" s="745"/>
      <c r="BJ22" s="745"/>
      <c r="BK22" s="745"/>
      <c r="BL22" s="753"/>
    </row>
    <row r="23" spans="2:64" s="62" customFormat="1" ht="6" customHeight="1">
      <c r="B23" s="66"/>
      <c r="C23" s="704"/>
      <c r="D23" s="704"/>
      <c r="E23" s="704"/>
      <c r="F23" s="704"/>
      <c r="G23" s="704"/>
      <c r="H23" s="704"/>
      <c r="I23" s="704"/>
      <c r="J23" s="704"/>
      <c r="K23" s="704"/>
      <c r="L23" s="704"/>
      <c r="M23" s="704"/>
      <c r="N23" s="704"/>
      <c r="O23" s="704"/>
      <c r="P23" s="704"/>
      <c r="Q23" s="704"/>
      <c r="R23" s="211"/>
      <c r="S23" s="211"/>
      <c r="T23" s="67"/>
      <c r="U23" s="66"/>
      <c r="V23" s="67"/>
      <c r="W23" s="67"/>
      <c r="X23" s="67"/>
      <c r="Y23" s="67"/>
      <c r="Z23" s="67"/>
      <c r="AA23" s="67"/>
      <c r="AB23" s="67"/>
      <c r="AC23" s="67"/>
      <c r="AD23" s="67"/>
      <c r="AE23" s="325"/>
      <c r="AF23" s="325"/>
      <c r="AG23" s="325"/>
      <c r="AH23" s="325"/>
      <c r="AI23" s="325"/>
      <c r="AJ23" s="325"/>
      <c r="AK23" s="325"/>
      <c r="AL23" s="325"/>
      <c r="AM23" s="325"/>
      <c r="AN23" s="325"/>
      <c r="AO23" s="325"/>
      <c r="AP23" s="325"/>
      <c r="AQ23" s="325"/>
      <c r="AR23" s="325"/>
      <c r="AS23" s="325"/>
      <c r="AT23" s="325"/>
      <c r="AU23" s="325"/>
      <c r="AV23" s="325"/>
      <c r="AW23" s="325"/>
      <c r="AX23" s="325"/>
      <c r="AY23" s="325"/>
      <c r="AZ23" s="325"/>
      <c r="BA23" s="325"/>
      <c r="BB23" s="325"/>
      <c r="BC23" s="325"/>
      <c r="BD23" s="325"/>
      <c r="BE23" s="325"/>
      <c r="BF23" s="325"/>
      <c r="BG23" s="325"/>
      <c r="BH23" s="325"/>
      <c r="BI23" s="325"/>
      <c r="BJ23" s="325"/>
      <c r="BK23" s="325"/>
      <c r="BL23" s="333"/>
    </row>
    <row r="25" spans="2:64">
      <c r="B25" s="281" t="s">
        <v>1234</v>
      </c>
    </row>
    <row r="26" spans="2:64">
      <c r="B26" s="58" t="s">
        <v>1238</v>
      </c>
    </row>
    <row r="30" spans="2:64">
      <c r="I30" s="58" t="s">
        <v>546</v>
      </c>
      <c r="Q30" s="58" t="s">
        <v>569</v>
      </c>
    </row>
    <row r="31" spans="2:64" ht="15.75" thickBot="1">
      <c r="B31" s="58" t="s">
        <v>377</v>
      </c>
      <c r="I31" s="705" t="s">
        <v>373</v>
      </c>
      <c r="J31" s="705"/>
      <c r="K31" s="705"/>
      <c r="L31" s="705"/>
      <c r="M31" s="194" t="s">
        <v>374</v>
      </c>
      <c r="N31" s="194"/>
      <c r="O31" s="195"/>
      <c r="P31" s="195"/>
      <c r="Q31" s="705" t="s">
        <v>373</v>
      </c>
      <c r="R31" s="705"/>
      <c r="S31" s="705"/>
      <c r="T31" s="705"/>
      <c r="U31" s="194" t="s">
        <v>374</v>
      </c>
      <c r="V31" s="194"/>
    </row>
    <row r="32" spans="2:64">
      <c r="B32" s="706" t="s">
        <v>303</v>
      </c>
      <c r="C32" s="707"/>
      <c r="D32" s="707"/>
      <c r="E32" s="708"/>
      <c r="I32" s="709">
        <v>2017</v>
      </c>
      <c r="J32" s="710"/>
      <c r="K32" s="710"/>
      <c r="L32" s="711"/>
      <c r="M32" s="191">
        <v>9</v>
      </c>
      <c r="N32" s="192"/>
      <c r="O32" s="196"/>
      <c r="P32" s="95"/>
      <c r="Q32" s="709">
        <v>2017</v>
      </c>
      <c r="R32" s="710"/>
      <c r="S32" s="710"/>
      <c r="T32" s="711"/>
      <c r="U32" s="191">
        <v>9</v>
      </c>
      <c r="V32" s="193"/>
    </row>
    <row r="34" spans="2:56">
      <c r="Q34" s="712"/>
      <c r="R34" s="712"/>
      <c r="S34" s="712"/>
      <c r="T34" s="712"/>
      <c r="U34" s="195"/>
      <c r="V34" s="195"/>
    </row>
    <row r="35" spans="2:56">
      <c r="Q35" s="95"/>
      <c r="R35" s="95"/>
      <c r="S35" s="95"/>
      <c r="T35" s="95"/>
      <c r="U35" s="95"/>
      <c r="V35" s="95"/>
    </row>
    <row r="37" spans="2:56">
      <c r="B37" s="58" t="s">
        <v>1302</v>
      </c>
    </row>
    <row r="39" spans="2:56">
      <c r="F39" s="58" t="s">
        <v>1303</v>
      </c>
      <c r="H39" s="58" t="s">
        <v>1303</v>
      </c>
      <c r="J39" s="58" t="s">
        <v>1303</v>
      </c>
      <c r="L39" s="58" t="s">
        <v>1303</v>
      </c>
      <c r="N39" s="58" t="s">
        <v>1303</v>
      </c>
      <c r="O39" s="58" t="s">
        <v>1304</v>
      </c>
      <c r="Q39" s="58" t="s">
        <v>1305</v>
      </c>
      <c r="T39" s="58" t="s">
        <v>1244</v>
      </c>
      <c r="W39" s="58" t="s">
        <v>1303</v>
      </c>
      <c r="Y39" s="58" t="s">
        <v>1305</v>
      </c>
      <c r="AE39" s="58" t="s">
        <v>1305</v>
      </c>
      <c r="AF39" s="219"/>
      <c r="AG39" s="219"/>
      <c r="AI39" s="58" t="s">
        <v>1305</v>
      </c>
      <c r="AM39" s="58" t="s">
        <v>1305</v>
      </c>
      <c r="AQ39" s="58" t="s">
        <v>1305</v>
      </c>
    </row>
    <row r="40" spans="2:56" s="152" customFormat="1" ht="15" customHeight="1">
      <c r="B40" s="713" t="s">
        <v>482</v>
      </c>
      <c r="C40" s="714"/>
      <c r="D40" s="714"/>
      <c r="E40" s="336"/>
      <c r="F40" s="334" t="s">
        <v>1536</v>
      </c>
      <c r="G40" s="714" t="s">
        <v>1252</v>
      </c>
      <c r="H40" s="714"/>
      <c r="I40" s="715"/>
      <c r="J40" s="335" t="s">
        <v>1239</v>
      </c>
      <c r="K40" s="335"/>
      <c r="L40" s="335" t="s">
        <v>1240</v>
      </c>
      <c r="M40" s="335"/>
      <c r="N40" s="335" t="s">
        <v>1568</v>
      </c>
      <c r="O40" s="335"/>
      <c r="P40" s="335"/>
      <c r="Q40" s="335"/>
      <c r="R40" s="335"/>
      <c r="S40" s="335"/>
      <c r="T40" s="334" t="s">
        <v>601</v>
      </c>
      <c r="U40" s="334" t="s">
        <v>1228</v>
      </c>
      <c r="V40" s="335"/>
      <c r="W40" s="334" t="s">
        <v>1229</v>
      </c>
      <c r="X40" s="335"/>
      <c r="Y40" s="335"/>
      <c r="Z40" s="335" t="s">
        <v>1310</v>
      </c>
      <c r="AA40" s="335"/>
      <c r="AB40" s="334" t="s">
        <v>1250</v>
      </c>
      <c r="AC40" s="335"/>
      <c r="AD40" s="388" t="s">
        <v>1311</v>
      </c>
      <c r="AE40" s="334" t="s">
        <v>1301</v>
      </c>
      <c r="AF40" s="289"/>
      <c r="AG40" s="334" t="s">
        <v>1230</v>
      </c>
      <c r="AH40" s="289"/>
      <c r="AI40" s="289"/>
      <c r="AJ40" s="290"/>
      <c r="AK40" s="337" t="s">
        <v>1231</v>
      </c>
      <c r="AL40" s="289"/>
      <c r="AM40" s="289"/>
      <c r="AN40" s="290"/>
      <c r="AO40" s="337" t="s">
        <v>1232</v>
      </c>
      <c r="AP40" s="289"/>
      <c r="AQ40" s="289"/>
      <c r="AR40" s="290"/>
      <c r="AS40" s="337" t="s">
        <v>1233</v>
      </c>
      <c r="AT40" s="289"/>
      <c r="AU40" s="289"/>
      <c r="AV40" s="290"/>
      <c r="AW40" s="337"/>
      <c r="AX40" s="289" t="s">
        <v>306</v>
      </c>
      <c r="AY40" s="289"/>
      <c r="AZ40" s="290"/>
      <c r="BA40" s="337"/>
      <c r="BB40" s="289"/>
      <c r="BC40" s="289"/>
      <c r="BD40" s="290"/>
    </row>
    <row r="41" spans="2:56">
      <c r="B41" s="766">
        <v>43003</v>
      </c>
      <c r="C41" s="767"/>
      <c r="D41" s="767"/>
      <c r="E41" s="382"/>
      <c r="F41" s="283">
        <v>123</v>
      </c>
      <c r="G41" s="768" t="s">
        <v>1271</v>
      </c>
      <c r="H41" s="769"/>
      <c r="I41" s="770"/>
      <c r="J41" s="283" t="s">
        <v>1241</v>
      </c>
      <c r="K41" s="283"/>
      <c r="L41" s="283" t="s">
        <v>1242</v>
      </c>
      <c r="M41" s="283"/>
      <c r="N41" s="579" t="s">
        <v>1152</v>
      </c>
      <c r="O41" s="579" t="s">
        <v>303</v>
      </c>
      <c r="P41" s="579" t="s">
        <v>1248</v>
      </c>
      <c r="Q41" s="579" t="s">
        <v>1179</v>
      </c>
      <c r="R41" s="579"/>
      <c r="S41" s="579"/>
      <c r="T41" s="383">
        <v>0.38194444444444442</v>
      </c>
      <c r="U41" s="383">
        <v>0.36805555555555558</v>
      </c>
      <c r="V41" s="384"/>
      <c r="W41" s="283">
        <v>20</v>
      </c>
      <c r="X41" s="283"/>
      <c r="Y41" s="283"/>
      <c r="Z41" s="764">
        <v>1500000</v>
      </c>
      <c r="AA41" s="765"/>
      <c r="AB41" s="764">
        <v>150000</v>
      </c>
      <c r="AC41" s="765"/>
      <c r="AD41" s="282"/>
      <c r="AE41" s="283" t="s">
        <v>592</v>
      </c>
      <c r="AF41" s="217"/>
      <c r="AG41" s="217"/>
      <c r="AH41" s="217"/>
      <c r="AI41" s="215"/>
      <c r="AJ41" s="215"/>
      <c r="AK41" s="217"/>
      <c r="AL41" s="217"/>
      <c r="AM41" s="215"/>
      <c r="AN41" s="215"/>
      <c r="AO41" s="217"/>
      <c r="AP41" s="217"/>
      <c r="AQ41" s="215"/>
      <c r="AR41" s="215"/>
      <c r="AS41" s="217"/>
      <c r="AT41" s="217"/>
      <c r="AU41" s="215"/>
      <c r="AV41" s="215"/>
      <c r="AW41" s="217"/>
      <c r="AX41" s="217"/>
      <c r="AY41" s="215"/>
      <c r="AZ41" s="215"/>
      <c r="BA41" s="217"/>
      <c r="BB41" s="217"/>
      <c r="BC41" s="215"/>
      <c r="BD41" s="215"/>
    </row>
    <row r="42" spans="2:56">
      <c r="B42" s="283"/>
      <c r="C42" s="283"/>
      <c r="D42" s="283"/>
      <c r="E42" s="283"/>
      <c r="F42" s="283"/>
      <c r="G42" s="283"/>
      <c r="H42" s="283"/>
      <c r="I42" s="283"/>
      <c r="J42" s="283"/>
      <c r="K42" s="283"/>
      <c r="L42" s="283"/>
      <c r="M42" s="283"/>
      <c r="N42" s="283"/>
      <c r="O42" s="283"/>
      <c r="P42" s="283"/>
      <c r="Q42" s="283"/>
      <c r="R42" s="283"/>
      <c r="S42" s="283"/>
      <c r="T42" s="283"/>
      <c r="U42" s="284"/>
      <c r="V42" s="283"/>
      <c r="W42" s="283"/>
      <c r="X42" s="283"/>
      <c r="Y42" s="283"/>
      <c r="Z42" s="283"/>
      <c r="AA42" s="283"/>
      <c r="AB42" s="283"/>
      <c r="AC42" s="282"/>
      <c r="AD42" s="282"/>
      <c r="AE42" s="283"/>
      <c r="AF42" s="217"/>
      <c r="AG42" s="217"/>
      <c r="AH42" s="217"/>
      <c r="AI42" s="215"/>
      <c r="AJ42" s="215"/>
      <c r="AK42" s="217"/>
      <c r="AL42" s="217"/>
      <c r="AM42" s="215"/>
      <c r="AN42" s="215"/>
      <c r="AO42" s="217"/>
      <c r="AP42" s="217"/>
      <c r="AQ42" s="215"/>
      <c r="AR42" s="215"/>
      <c r="AS42" s="217"/>
      <c r="AT42" s="217"/>
      <c r="AU42" s="215"/>
      <c r="AV42" s="215"/>
      <c r="AW42" s="217"/>
      <c r="AX42" s="217"/>
      <c r="AY42" s="215"/>
      <c r="AZ42" s="215"/>
      <c r="BA42" s="217"/>
      <c r="BB42" s="217"/>
      <c r="BC42" s="215"/>
      <c r="BD42" s="215"/>
    </row>
    <row r="44" spans="2:56">
      <c r="X44" s="157"/>
      <c r="Y44" s="157"/>
      <c r="Z44" s="157"/>
      <c r="AA44" s="157"/>
      <c r="AB44" s="157"/>
      <c r="AC44" s="157"/>
      <c r="AD44" s="157"/>
      <c r="AE44" s="216"/>
      <c r="AF44" s="216"/>
      <c r="AG44" s="216"/>
      <c r="AH44" s="157"/>
      <c r="AI44" s="216"/>
    </row>
    <row r="45" spans="2:56">
      <c r="X45" s="157"/>
      <c r="Y45" s="157"/>
      <c r="Z45" s="157"/>
      <c r="AA45" s="157"/>
      <c r="AB45" s="157"/>
      <c r="AC45" s="157"/>
      <c r="AD45" s="157"/>
      <c r="AE45" s="157"/>
      <c r="AF45" s="157"/>
      <c r="AG45" s="157"/>
      <c r="AH45" s="157"/>
      <c r="AI45" s="157"/>
    </row>
    <row r="46" spans="2:56">
      <c r="X46" s="157"/>
      <c r="Y46" s="157"/>
      <c r="Z46" s="157"/>
      <c r="AA46" s="157"/>
      <c r="AB46" s="157"/>
      <c r="AC46" s="157"/>
      <c r="AD46" s="157"/>
      <c r="AE46" s="157"/>
      <c r="AF46" s="157"/>
      <c r="AG46" s="157"/>
      <c r="AH46" s="157"/>
      <c r="AI46" s="157"/>
    </row>
    <row r="47" spans="2:56">
      <c r="X47" s="159"/>
      <c r="Y47" s="159"/>
      <c r="Z47" s="159"/>
      <c r="AA47" s="159"/>
      <c r="AB47" s="159"/>
      <c r="AC47" s="159"/>
      <c r="AD47" s="159"/>
      <c r="AE47" s="159"/>
      <c r="AF47" s="159"/>
      <c r="AG47" s="159"/>
      <c r="AH47" s="159"/>
      <c r="AI47" s="159"/>
    </row>
    <row r="48" spans="2:56" s="178" customFormat="1">
      <c r="B48" s="197">
        <v>1</v>
      </c>
      <c r="C48" s="178" t="s">
        <v>1215</v>
      </c>
      <c r="D48" s="58"/>
      <c r="E48" s="58"/>
      <c r="F48" s="58"/>
      <c r="G48" s="58"/>
      <c r="H48" s="58"/>
      <c r="I48" s="58"/>
      <c r="J48" s="58"/>
      <c r="K48" s="58"/>
      <c r="L48" s="58"/>
      <c r="M48" s="58"/>
      <c r="N48" s="58"/>
      <c r="O48" s="58"/>
      <c r="P48" s="58"/>
      <c r="Q48" s="58"/>
      <c r="R48" s="58"/>
      <c r="S48" s="58"/>
      <c r="T48" s="58"/>
      <c r="U48" s="58"/>
      <c r="V48" s="58"/>
      <c r="W48" s="58"/>
      <c r="X48" s="160"/>
      <c r="Y48" s="160"/>
      <c r="Z48" s="160"/>
      <c r="AA48" s="160"/>
      <c r="AB48" s="160"/>
      <c r="AC48" s="160"/>
      <c r="AD48" s="160"/>
      <c r="AE48" s="160"/>
      <c r="AF48" s="160"/>
      <c r="AG48" s="160"/>
      <c r="AH48" s="160"/>
      <c r="AI48" s="160"/>
    </row>
    <row r="49" spans="2:35" s="178" customFormat="1">
      <c r="B49" s="197">
        <v>2</v>
      </c>
      <c r="C49" s="178" t="s">
        <v>1216</v>
      </c>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row>
    <row r="50" spans="2:35" s="178" customFormat="1">
      <c r="B50" s="197">
        <v>3</v>
      </c>
      <c r="C50" s="178" t="s">
        <v>469</v>
      </c>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row>
    <row r="51" spans="2:35" s="178" customFormat="1">
      <c r="B51" s="197">
        <v>4</v>
      </c>
      <c r="C51" s="178" t="s">
        <v>1235</v>
      </c>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row>
    <row r="52" spans="2:35" s="178" customFormat="1">
      <c r="B52" s="197">
        <v>5</v>
      </c>
      <c r="C52" s="178" t="s">
        <v>1218</v>
      </c>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row>
    <row r="53" spans="2:35" s="178" customFormat="1">
      <c r="B53" s="197"/>
      <c r="C53" s="276"/>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row>
    <row r="54" spans="2:35" s="178" customFormat="1" ht="12">
      <c r="C54" s="276"/>
      <c r="F54" s="278"/>
      <c r="G54" s="280"/>
      <c r="H54" s="280"/>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row>
    <row r="55" spans="2:35" s="178" customFormat="1" ht="12">
      <c r="B55" s="279"/>
      <c r="C55" s="276"/>
    </row>
    <row r="56" spans="2:35">
      <c r="B56" s="178"/>
      <c r="C56" s="276"/>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row>
    <row r="57" spans="2:35">
      <c r="B57" s="178"/>
      <c r="C57" s="276"/>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row>
    <row r="58" spans="2:35">
      <c r="B58" s="178"/>
      <c r="C58" s="276"/>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row>
    <row r="59" spans="2:35">
      <c r="B59" s="178"/>
      <c r="C59" s="276"/>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row>
    <row r="60" spans="2:35">
      <c r="B60" s="178"/>
      <c r="C60" s="276"/>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row>
    <row r="61" spans="2:35">
      <c r="B61" s="178"/>
      <c r="C61" s="276"/>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row>
    <row r="62" spans="2:35">
      <c r="B62" s="197"/>
      <c r="C62" s="276"/>
    </row>
    <row r="63" spans="2:35">
      <c r="B63" s="197"/>
      <c r="C63" s="276"/>
      <c r="F63" s="278"/>
      <c r="G63" s="280"/>
      <c r="H63" s="280"/>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row>
    <row r="64" spans="2:35">
      <c r="B64" s="197"/>
      <c r="C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row>
    <row r="65" spans="2:33">
      <c r="B65" s="197"/>
      <c r="C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row>
    <row r="66" spans="2:33">
      <c r="B66" s="197"/>
      <c r="C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row>
    <row r="67" spans="2:33">
      <c r="B67" s="197"/>
      <c r="C67" s="178"/>
    </row>
    <row r="68" spans="2:33">
      <c r="B68" s="197"/>
      <c r="C68" s="178"/>
    </row>
  </sheetData>
  <mergeCells count="30">
    <mergeCell ref="AE20:BL20"/>
    <mergeCell ref="AE21:BL21"/>
    <mergeCell ref="AE22:BL22"/>
    <mergeCell ref="C23:Q23"/>
    <mergeCell ref="B41:D41"/>
    <mergeCell ref="G40:I40"/>
    <mergeCell ref="G41:I41"/>
    <mergeCell ref="I31:L31"/>
    <mergeCell ref="Q31:T31"/>
    <mergeCell ref="B32:E32"/>
    <mergeCell ref="I32:L32"/>
    <mergeCell ref="Q32:T32"/>
    <mergeCell ref="Q34:T34"/>
    <mergeCell ref="B40:D40"/>
    <mergeCell ref="Z41:AA41"/>
    <mergeCell ref="AB41:AC41"/>
    <mergeCell ref="C15:T15"/>
    <mergeCell ref="AD15:BK15"/>
    <mergeCell ref="AO10:AP10"/>
    <mergeCell ref="C13:T13"/>
    <mergeCell ref="AD13:BK13"/>
    <mergeCell ref="C14:T14"/>
    <mergeCell ref="AD14:BK14"/>
    <mergeCell ref="C16:T16"/>
    <mergeCell ref="AD16:BK16"/>
    <mergeCell ref="C17:T17"/>
    <mergeCell ref="AD17:BK17"/>
    <mergeCell ref="C18:T18"/>
    <mergeCell ref="AD18:BK18"/>
    <mergeCell ref="AE19:BL19"/>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75" bottom="0.75" header="0.3" footer="0.3"/>
  <pageSetup paperSize="8" scale="70" orientation="landscape" r:id="rId3"/>
  <drawing r:id="rId4"/>
  <legacyDrawing r:id="rId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N71"/>
  <sheetViews>
    <sheetView showZeros="0" topLeftCell="A7" zoomScale="70" zoomScaleNormal="70" workbookViewId="0">
      <selection activeCell="T45" sqref="T45"/>
    </sheetView>
  </sheetViews>
  <sheetFormatPr defaultRowHeight="15"/>
  <cols>
    <col min="1" max="1" width="3.5703125" style="58" customWidth="1"/>
    <col min="2" max="5" width="4.7109375" style="58" customWidth="1"/>
    <col min="6" max="6" width="11.28515625" style="58" customWidth="1"/>
    <col min="7" max="18" width="4.7109375" style="58" customWidth="1"/>
    <col min="19" max="19" width="5.42578125" style="58" bestFit="1" customWidth="1"/>
    <col min="20" max="20" width="4.7109375" style="58" customWidth="1"/>
    <col min="21" max="33" width="6.85546875" style="58" customWidth="1"/>
    <col min="34" max="35" width="6.140625" style="58" customWidth="1"/>
    <col min="36" max="36" width="16.5703125" style="58" bestFit="1" customWidth="1"/>
    <col min="37" max="43" width="6.140625" style="58" customWidth="1"/>
    <col min="44" max="47" width="6.5703125" style="58" customWidth="1"/>
    <col min="48" max="48" width="6.28515625" style="58" customWidth="1"/>
    <col min="49" max="49" width="6.85546875" style="58" bestFit="1" customWidth="1"/>
    <col min="50" max="51" width="6.140625" style="58" customWidth="1"/>
    <col min="52" max="62" width="3.28515625" style="58" customWidth="1"/>
    <col min="63" max="16384" width="9.140625" style="58"/>
  </cols>
  <sheetData>
    <row r="1" spans="2:45" ht="8.25" customHeight="1"/>
    <row r="8" spans="2:45" ht="8.25" customHeight="1"/>
    <row r="10" spans="2:45">
      <c r="AR10" s="700"/>
      <c r="AS10" s="700"/>
    </row>
    <row r="11" spans="2:45" ht="7.5" customHeight="1"/>
    <row r="12" spans="2:45">
      <c r="W12" s="58" t="s">
        <v>1208</v>
      </c>
    </row>
    <row r="13" spans="2:45"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12"/>
      <c r="V13" s="60"/>
      <c r="W13" s="59"/>
      <c r="X13" s="701" t="s">
        <v>450</v>
      </c>
      <c r="Y13" s="701"/>
      <c r="Z13" s="701"/>
      <c r="AA13" s="701"/>
      <c r="AB13" s="701"/>
      <c r="AC13" s="701"/>
      <c r="AD13" s="701"/>
      <c r="AE13" s="701"/>
      <c r="AF13" s="701"/>
      <c r="AG13" s="701"/>
      <c r="AH13" s="701"/>
      <c r="AI13" s="701"/>
      <c r="AJ13" s="701"/>
      <c r="AK13" s="701"/>
      <c r="AL13" s="701"/>
      <c r="AM13" s="701"/>
      <c r="AN13" s="701"/>
      <c r="AO13" s="701"/>
      <c r="AP13" s="702"/>
      <c r="AQ13" s="702"/>
      <c r="AR13" s="702"/>
      <c r="AS13" s="61"/>
    </row>
    <row r="14" spans="2:45"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10"/>
      <c r="V14" s="64"/>
      <c r="W14" s="63"/>
      <c r="X14" s="703" t="s">
        <v>451</v>
      </c>
      <c r="Y14" s="703"/>
      <c r="Z14" s="703"/>
      <c r="AA14" s="703"/>
      <c r="AB14" s="703"/>
      <c r="AC14" s="703"/>
      <c r="AD14" s="703"/>
      <c r="AE14" s="703"/>
      <c r="AF14" s="703"/>
      <c r="AG14" s="703"/>
      <c r="AH14" s="703"/>
      <c r="AI14" s="703"/>
      <c r="AJ14" s="703"/>
      <c r="AK14" s="703"/>
      <c r="AL14" s="703"/>
      <c r="AM14" s="703"/>
      <c r="AN14" s="703"/>
      <c r="AO14" s="703"/>
      <c r="AP14" s="703"/>
      <c r="AQ14" s="703"/>
      <c r="AR14" s="703"/>
      <c r="AS14" s="65"/>
    </row>
    <row r="15" spans="2:45"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10"/>
      <c r="V15" s="64"/>
      <c r="W15" s="63"/>
      <c r="X15" s="703" t="s">
        <v>452</v>
      </c>
      <c r="Y15" s="703"/>
      <c r="Z15" s="703"/>
      <c r="AA15" s="703"/>
      <c r="AB15" s="703"/>
      <c r="AC15" s="703"/>
      <c r="AD15" s="703"/>
      <c r="AE15" s="703"/>
      <c r="AF15" s="703"/>
      <c r="AG15" s="703"/>
      <c r="AH15" s="703"/>
      <c r="AI15" s="703"/>
      <c r="AJ15" s="703"/>
      <c r="AK15" s="703"/>
      <c r="AL15" s="703"/>
      <c r="AM15" s="703"/>
      <c r="AN15" s="703"/>
      <c r="AO15" s="703"/>
      <c r="AP15" s="703"/>
      <c r="AQ15" s="703"/>
      <c r="AR15" s="703"/>
      <c r="AS15" s="65"/>
    </row>
    <row r="16" spans="2:45"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10"/>
      <c r="V16" s="64"/>
      <c r="W16" s="63"/>
      <c r="X16" s="703" t="s">
        <v>1120</v>
      </c>
      <c r="Y16" s="703"/>
      <c r="Z16" s="703"/>
      <c r="AA16" s="703"/>
      <c r="AB16" s="703"/>
      <c r="AC16" s="703"/>
      <c r="AD16" s="703"/>
      <c r="AE16" s="703"/>
      <c r="AF16" s="703"/>
      <c r="AG16" s="703"/>
      <c r="AH16" s="703"/>
      <c r="AI16" s="703"/>
      <c r="AJ16" s="703"/>
      <c r="AK16" s="703"/>
      <c r="AL16" s="703"/>
      <c r="AM16" s="703"/>
      <c r="AN16" s="703"/>
      <c r="AO16" s="703"/>
      <c r="AP16" s="703"/>
      <c r="AQ16" s="703"/>
      <c r="AR16" s="703"/>
      <c r="AS16" s="65"/>
    </row>
    <row r="17" spans="2:45"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10"/>
      <c r="V17" s="64"/>
      <c r="W17" s="63"/>
      <c r="X17" s="703" t="s">
        <v>453</v>
      </c>
      <c r="Y17" s="703"/>
      <c r="Z17" s="703"/>
      <c r="AA17" s="703"/>
      <c r="AB17" s="703"/>
      <c r="AC17" s="703"/>
      <c r="AD17" s="703"/>
      <c r="AE17" s="703"/>
      <c r="AF17" s="703"/>
      <c r="AG17" s="703"/>
      <c r="AH17" s="703"/>
      <c r="AI17" s="703"/>
      <c r="AJ17" s="703"/>
      <c r="AK17" s="703"/>
      <c r="AL17" s="703"/>
      <c r="AM17" s="703"/>
      <c r="AN17" s="703"/>
      <c r="AO17" s="703"/>
      <c r="AP17" s="703"/>
      <c r="AQ17" s="703"/>
      <c r="AR17" s="703"/>
      <c r="AS17" s="65"/>
    </row>
    <row r="18" spans="2:45"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10"/>
      <c r="V18" s="64"/>
      <c r="W18" s="63"/>
      <c r="X18" s="703" t="s">
        <v>548</v>
      </c>
      <c r="Y18" s="703"/>
      <c r="Z18" s="703"/>
      <c r="AA18" s="703"/>
      <c r="AB18" s="703"/>
      <c r="AC18" s="703"/>
      <c r="AD18" s="703"/>
      <c r="AE18" s="703"/>
      <c r="AF18" s="703"/>
      <c r="AG18" s="703"/>
      <c r="AH18" s="703"/>
      <c r="AI18" s="703"/>
      <c r="AJ18" s="703"/>
      <c r="AK18" s="703"/>
      <c r="AL18" s="703"/>
      <c r="AM18" s="703"/>
      <c r="AN18" s="703"/>
      <c r="AO18" s="703"/>
      <c r="AP18" s="703"/>
      <c r="AQ18" s="703"/>
      <c r="AR18" s="703"/>
      <c r="AS18" s="65"/>
    </row>
    <row r="19" spans="2:45" s="62" customFormat="1" ht="18" customHeight="1">
      <c r="B19" s="63"/>
      <c r="C19" s="703"/>
      <c r="D19" s="703"/>
      <c r="E19" s="703"/>
      <c r="F19" s="703"/>
      <c r="G19" s="703"/>
      <c r="H19" s="703"/>
      <c r="I19" s="703"/>
      <c r="J19" s="703"/>
      <c r="K19" s="703"/>
      <c r="L19" s="703"/>
      <c r="M19" s="703"/>
      <c r="N19" s="703"/>
      <c r="O19" s="703"/>
      <c r="P19" s="703"/>
      <c r="Q19" s="703"/>
      <c r="R19" s="703"/>
      <c r="S19" s="703"/>
      <c r="T19" s="703"/>
      <c r="U19" s="210"/>
      <c r="V19" s="64"/>
      <c r="W19" s="63"/>
      <c r="X19" s="703" t="s">
        <v>549</v>
      </c>
      <c r="Y19" s="703"/>
      <c r="Z19" s="703"/>
      <c r="AA19" s="703"/>
      <c r="AB19" s="703"/>
      <c r="AC19" s="703"/>
      <c r="AD19" s="703"/>
      <c r="AE19" s="703"/>
      <c r="AF19" s="703"/>
      <c r="AG19" s="703"/>
      <c r="AH19" s="703"/>
      <c r="AI19" s="703"/>
      <c r="AJ19" s="703"/>
      <c r="AK19" s="703"/>
      <c r="AL19" s="703"/>
      <c r="AM19" s="703"/>
      <c r="AN19" s="703"/>
      <c r="AO19" s="703"/>
      <c r="AP19" s="703"/>
      <c r="AQ19" s="703"/>
      <c r="AR19" s="703"/>
      <c r="AS19" s="65"/>
    </row>
    <row r="20" spans="2:45" s="62" customFormat="1" ht="18" customHeight="1">
      <c r="B20" s="63"/>
      <c r="C20" s="210"/>
      <c r="D20" s="210"/>
      <c r="E20" s="210"/>
      <c r="F20" s="210"/>
      <c r="G20" s="210"/>
      <c r="H20" s="210"/>
      <c r="I20" s="210"/>
      <c r="J20" s="210"/>
      <c r="K20" s="210"/>
      <c r="L20" s="210"/>
      <c r="M20" s="210"/>
      <c r="N20" s="210"/>
      <c r="O20" s="210"/>
      <c r="P20" s="210"/>
      <c r="Q20" s="210"/>
      <c r="R20" s="210"/>
      <c r="S20" s="210"/>
      <c r="T20" s="210"/>
      <c r="U20" s="210"/>
      <c r="V20" s="64"/>
      <c r="W20" s="63"/>
      <c r="X20" s="703" t="s">
        <v>579</v>
      </c>
      <c r="Y20" s="703"/>
      <c r="Z20" s="703"/>
      <c r="AA20" s="703"/>
      <c r="AB20" s="703"/>
      <c r="AC20" s="703"/>
      <c r="AD20" s="703"/>
      <c r="AE20" s="703"/>
      <c r="AF20" s="703"/>
      <c r="AG20" s="703"/>
      <c r="AH20" s="703"/>
      <c r="AI20" s="703"/>
      <c r="AJ20" s="703"/>
      <c r="AK20" s="703"/>
      <c r="AL20" s="703"/>
      <c r="AM20" s="703"/>
      <c r="AN20" s="703"/>
      <c r="AO20" s="703"/>
      <c r="AP20" s="703"/>
      <c r="AQ20" s="703"/>
      <c r="AR20" s="703"/>
      <c r="AS20" s="65"/>
    </row>
    <row r="21" spans="2:45" s="62" customFormat="1" ht="18" customHeight="1">
      <c r="B21" s="63"/>
      <c r="C21" s="210"/>
      <c r="D21" s="210"/>
      <c r="E21" s="210"/>
      <c r="F21" s="210"/>
      <c r="G21" s="210"/>
      <c r="H21" s="210"/>
      <c r="I21" s="210"/>
      <c r="J21" s="210"/>
      <c r="K21" s="210"/>
      <c r="L21" s="210"/>
      <c r="M21" s="210"/>
      <c r="N21" s="210"/>
      <c r="O21" s="210"/>
      <c r="P21" s="210"/>
      <c r="Q21" s="210"/>
      <c r="R21" s="210"/>
      <c r="S21" s="210"/>
      <c r="T21" s="210"/>
      <c r="U21" s="210"/>
      <c r="V21" s="64"/>
      <c r="W21" s="63"/>
      <c r="X21" s="703" t="s">
        <v>262</v>
      </c>
      <c r="Y21" s="703"/>
      <c r="Z21" s="703"/>
      <c r="AA21" s="703"/>
      <c r="AB21" s="703"/>
      <c r="AC21" s="703"/>
      <c r="AD21" s="210"/>
      <c r="AE21" s="210"/>
      <c r="AF21" s="210"/>
      <c r="AG21" s="210"/>
      <c r="AH21" s="210"/>
      <c r="AI21" s="210"/>
      <c r="AJ21" s="210"/>
      <c r="AK21" s="210"/>
      <c r="AL21" s="210"/>
      <c r="AM21" s="210"/>
      <c r="AN21" s="210"/>
      <c r="AO21" s="210"/>
      <c r="AP21" s="210"/>
      <c r="AQ21" s="210"/>
      <c r="AR21" s="210"/>
      <c r="AS21" s="65"/>
    </row>
    <row r="22" spans="2:45" s="62" customFormat="1" ht="18" customHeight="1">
      <c r="B22" s="63"/>
      <c r="C22" s="210"/>
      <c r="D22" s="210"/>
      <c r="E22" s="210"/>
      <c r="F22" s="210"/>
      <c r="G22" s="210"/>
      <c r="H22" s="210"/>
      <c r="I22" s="210"/>
      <c r="J22" s="210"/>
      <c r="K22" s="210"/>
      <c r="L22" s="210"/>
      <c r="M22" s="210"/>
      <c r="N22" s="210"/>
      <c r="O22" s="210"/>
      <c r="P22" s="210"/>
      <c r="Q22" s="210"/>
      <c r="R22" s="210"/>
      <c r="S22" s="210"/>
      <c r="T22" s="210"/>
      <c r="U22" s="210"/>
      <c r="V22" s="64"/>
      <c r="W22" s="63"/>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65"/>
    </row>
    <row r="23" spans="2:45" s="62" customFormat="1" ht="6" customHeight="1">
      <c r="B23" s="66"/>
      <c r="C23" s="704"/>
      <c r="D23" s="704"/>
      <c r="E23" s="704"/>
      <c r="F23" s="704"/>
      <c r="G23" s="704"/>
      <c r="H23" s="704"/>
      <c r="I23" s="704"/>
      <c r="J23" s="704"/>
      <c r="K23" s="704"/>
      <c r="L23" s="704"/>
      <c r="M23" s="704"/>
      <c r="N23" s="704"/>
      <c r="O23" s="704"/>
      <c r="P23" s="704"/>
      <c r="Q23" s="704"/>
      <c r="R23" s="704"/>
      <c r="S23" s="704"/>
      <c r="T23" s="704"/>
      <c r="U23" s="211"/>
      <c r="V23" s="67"/>
      <c r="W23" s="66"/>
      <c r="X23" s="67"/>
      <c r="Y23" s="67"/>
      <c r="Z23" s="67"/>
      <c r="AA23" s="67"/>
      <c r="AB23" s="67"/>
      <c r="AC23" s="67"/>
      <c r="AD23" s="67"/>
      <c r="AE23" s="67"/>
      <c r="AF23" s="67"/>
      <c r="AG23" s="67"/>
      <c r="AH23" s="67"/>
      <c r="AI23" s="67"/>
      <c r="AJ23" s="67"/>
      <c r="AK23" s="67"/>
      <c r="AL23" s="67"/>
      <c r="AM23" s="67"/>
      <c r="AN23" s="67"/>
      <c r="AO23" s="67"/>
      <c r="AP23" s="67"/>
      <c r="AQ23" s="67"/>
      <c r="AR23" s="67"/>
      <c r="AS23" s="68"/>
    </row>
    <row r="27" spans="2:45" ht="15.75" thickBot="1">
      <c r="B27" s="58" t="s">
        <v>377</v>
      </c>
      <c r="Q27" s="712"/>
      <c r="R27" s="712"/>
      <c r="S27" s="712"/>
      <c r="T27" s="712"/>
      <c r="U27" s="195"/>
      <c r="V27" s="195"/>
    </row>
    <row r="28" spans="2:45">
      <c r="B28" s="706" t="s">
        <v>303</v>
      </c>
      <c r="C28" s="707"/>
      <c r="D28" s="707"/>
      <c r="E28" s="708"/>
      <c r="Q28" s="95"/>
      <c r="R28" s="95"/>
      <c r="S28" s="95"/>
      <c r="T28" s="95"/>
      <c r="U28" s="95"/>
      <c r="V28" s="95"/>
    </row>
    <row r="32" spans="2:45">
      <c r="AC32" s="219"/>
      <c r="AD32" s="219"/>
      <c r="AE32" s="219"/>
    </row>
    <row r="33" spans="2:66" s="152" customFormat="1" ht="15" customHeight="1">
      <c r="B33" s="713" t="s">
        <v>1156</v>
      </c>
      <c r="C33" s="714"/>
      <c r="D33" s="714"/>
      <c r="E33" s="715"/>
      <c r="F33" s="287" t="s">
        <v>508</v>
      </c>
      <c r="G33" s="713" t="s">
        <v>1157</v>
      </c>
      <c r="H33" s="714"/>
      <c r="I33" s="714"/>
      <c r="J33" s="714"/>
      <c r="K33" s="715"/>
      <c r="L33" s="713" t="s">
        <v>0</v>
      </c>
      <c r="M33" s="714"/>
      <c r="N33" s="714"/>
      <c r="O33" s="715"/>
      <c r="P33" s="713" t="s">
        <v>1158</v>
      </c>
      <c r="Q33" s="714"/>
      <c r="R33" s="715"/>
      <c r="S33" s="713" t="s">
        <v>1159</v>
      </c>
      <c r="T33" s="714"/>
      <c r="U33" s="714"/>
      <c r="V33" s="715"/>
      <c r="W33" s="560" t="s">
        <v>1524</v>
      </c>
      <c r="X33" s="560"/>
      <c r="Y33" s="560"/>
      <c r="Z33" s="561"/>
      <c r="AA33" s="560" t="s">
        <v>1525</v>
      </c>
      <c r="AB33" s="560"/>
      <c r="AC33" s="560"/>
      <c r="AD33" s="560"/>
      <c r="AE33" s="713" t="s">
        <v>1526</v>
      </c>
      <c r="AF33" s="714"/>
      <c r="AG33" s="714"/>
      <c r="AH33" s="714"/>
      <c r="AI33" s="715"/>
      <c r="AJ33" s="288" t="s">
        <v>1161</v>
      </c>
      <c r="AK33" s="289"/>
      <c r="AL33" s="289" t="s">
        <v>1168</v>
      </c>
      <c r="AM33" s="289"/>
      <c r="AN33" s="290"/>
      <c r="AO33" s="289" t="s">
        <v>1527</v>
      </c>
      <c r="AP33" s="289"/>
      <c r="AQ33" s="289" t="s">
        <v>1528</v>
      </c>
      <c r="AR33" s="289"/>
      <c r="AS33" s="716" t="s">
        <v>1389</v>
      </c>
      <c r="AT33" s="717"/>
      <c r="AU33" s="717"/>
      <c r="AV33" s="718"/>
      <c r="AW33" s="716" t="s">
        <v>1169</v>
      </c>
      <c r="AX33" s="717"/>
      <c r="AY33" s="717"/>
      <c r="AZ33" s="718"/>
      <c r="BA33" s="58"/>
      <c r="BB33" s="58"/>
      <c r="BC33" s="58"/>
      <c r="BD33" s="58"/>
      <c r="BE33" s="58"/>
      <c r="BF33" s="58"/>
      <c r="BG33" s="58"/>
      <c r="BH33" s="58"/>
      <c r="BI33" s="58"/>
      <c r="BJ33" s="58"/>
      <c r="BK33" s="58"/>
      <c r="BL33" s="58"/>
      <c r="BM33" s="58"/>
      <c r="BN33" s="58"/>
    </row>
    <row r="34" spans="2:66">
      <c r="B34" s="719" t="s">
        <v>1163</v>
      </c>
      <c r="C34" s="719"/>
      <c r="D34" s="719"/>
      <c r="E34" s="719"/>
      <c r="F34" s="285" t="s">
        <v>493</v>
      </c>
      <c r="G34" s="283" t="s">
        <v>599</v>
      </c>
      <c r="H34" s="283"/>
      <c r="I34" s="283"/>
      <c r="J34" s="283"/>
      <c r="K34" s="283"/>
      <c r="L34" s="719" t="s">
        <v>303</v>
      </c>
      <c r="M34" s="719"/>
      <c r="N34" s="719"/>
      <c r="O34" s="719"/>
      <c r="P34" s="284" t="s">
        <v>1164</v>
      </c>
      <c r="Q34" s="283"/>
      <c r="R34" s="283"/>
      <c r="S34" s="283"/>
      <c r="T34" s="283">
        <v>50</v>
      </c>
      <c r="U34" s="283"/>
      <c r="V34" s="283"/>
      <c r="W34" s="283">
        <v>20</v>
      </c>
      <c r="X34" s="283"/>
      <c r="Y34" s="283"/>
      <c r="Z34" s="283"/>
      <c r="AA34" s="283">
        <f>T34-W34</f>
        <v>30</v>
      </c>
      <c r="AB34" s="283"/>
      <c r="AC34" s="283"/>
      <c r="AD34" s="283"/>
      <c r="AE34" s="283"/>
      <c r="AF34" s="720" t="s">
        <v>1520</v>
      </c>
      <c r="AG34" s="720"/>
      <c r="AH34" s="720"/>
      <c r="AI34" s="720"/>
      <c r="AJ34" s="286">
        <v>42986</v>
      </c>
      <c r="AK34" s="217">
        <v>0.625</v>
      </c>
      <c r="AL34" s="215">
        <f ca="1">+SUMIF($B$34:$E$39,B34,$T$34:$T$39)</f>
        <v>112</v>
      </c>
      <c r="AM34" s="217"/>
      <c r="AN34" s="217"/>
      <c r="AO34" s="217" t="s">
        <v>1529</v>
      </c>
      <c r="AP34" s="217"/>
      <c r="AQ34" s="217"/>
      <c r="AR34" s="215">
        <v>100</v>
      </c>
      <c r="AS34" s="217"/>
      <c r="AT34" s="217"/>
      <c r="AU34" s="215"/>
      <c r="AV34" s="215"/>
      <c r="AW34" s="217" t="s">
        <v>1521</v>
      </c>
      <c r="AX34" s="217"/>
      <c r="AY34" s="215"/>
      <c r="AZ34" s="215"/>
    </row>
    <row r="35" spans="2:66">
      <c r="B35" s="719" t="s">
        <v>1163</v>
      </c>
      <c r="C35" s="719"/>
      <c r="D35" s="719"/>
      <c r="E35" s="719"/>
      <c r="F35" s="285" t="s">
        <v>493</v>
      </c>
      <c r="G35" s="283" t="s">
        <v>599</v>
      </c>
      <c r="H35" s="283"/>
      <c r="I35" s="283"/>
      <c r="J35" s="283"/>
      <c r="K35" s="283"/>
      <c r="L35" s="719" t="s">
        <v>303</v>
      </c>
      <c r="M35" s="719"/>
      <c r="N35" s="719"/>
      <c r="O35" s="719"/>
      <c r="P35" s="284" t="s">
        <v>1164</v>
      </c>
      <c r="Q35" s="283"/>
      <c r="R35" s="283"/>
      <c r="S35" s="283"/>
      <c r="T35" s="283">
        <f>+T34+12</f>
        <v>62</v>
      </c>
      <c r="U35" s="283"/>
      <c r="V35" s="283"/>
      <c r="W35" s="283"/>
      <c r="X35" s="283"/>
      <c r="Y35" s="283"/>
      <c r="Z35" s="283"/>
      <c r="AA35" s="283">
        <f t="shared" ref="AA35:AA39" si="0">T35-W35</f>
        <v>62</v>
      </c>
      <c r="AB35" s="283"/>
      <c r="AC35" s="283"/>
      <c r="AD35" s="283"/>
      <c r="AE35" s="283"/>
      <c r="AF35" s="720" t="s">
        <v>1518</v>
      </c>
      <c r="AG35" s="720"/>
      <c r="AH35" s="720"/>
      <c r="AI35" s="720"/>
      <c r="AJ35" s="286">
        <v>42986</v>
      </c>
      <c r="AK35" s="217">
        <v>0.29166666666666669</v>
      </c>
      <c r="AL35" s="215">
        <f t="shared" ref="AL35:AL39" ca="1" si="1">+SUMIF($B$34:$E$39,B35,$T$34:$T$39)</f>
        <v>112</v>
      </c>
      <c r="AM35" s="217"/>
      <c r="AN35" s="217"/>
      <c r="AO35" s="217" t="s">
        <v>1530</v>
      </c>
      <c r="AP35" s="217"/>
      <c r="AQ35" s="217"/>
      <c r="AR35" s="215">
        <v>100</v>
      </c>
      <c r="AS35" s="217"/>
      <c r="AT35" s="217"/>
      <c r="AU35" s="215"/>
      <c r="AV35" s="215"/>
      <c r="AW35" s="217"/>
      <c r="AX35" s="217"/>
      <c r="AY35" s="215"/>
      <c r="AZ35" s="215"/>
    </row>
    <row r="36" spans="2:66">
      <c r="B36" s="719" t="s">
        <v>1165</v>
      </c>
      <c r="C36" s="719"/>
      <c r="D36" s="719"/>
      <c r="E36" s="719"/>
      <c r="F36" s="285" t="s">
        <v>493</v>
      </c>
      <c r="G36" s="283" t="s">
        <v>599</v>
      </c>
      <c r="H36" s="283"/>
      <c r="I36" s="283"/>
      <c r="J36" s="283"/>
      <c r="K36" s="283"/>
      <c r="L36" s="719" t="s">
        <v>303</v>
      </c>
      <c r="M36" s="719"/>
      <c r="N36" s="719"/>
      <c r="O36" s="719"/>
      <c r="P36" s="284" t="s">
        <v>1164</v>
      </c>
      <c r="Q36" s="283"/>
      <c r="R36" s="283"/>
      <c r="S36" s="283"/>
      <c r="T36" s="283">
        <f>+T35+12</f>
        <v>74</v>
      </c>
      <c r="U36" s="283"/>
      <c r="V36" s="283"/>
      <c r="W36" s="283">
        <v>20</v>
      </c>
      <c r="X36" s="283"/>
      <c r="Y36" s="283"/>
      <c r="Z36" s="283"/>
      <c r="AA36" s="283">
        <f t="shared" si="0"/>
        <v>54</v>
      </c>
      <c r="AB36" s="283"/>
      <c r="AC36" s="283"/>
      <c r="AD36" s="283"/>
      <c r="AE36" s="283"/>
      <c r="AF36" s="720" t="s">
        <v>1517</v>
      </c>
      <c r="AG36" s="720"/>
      <c r="AH36" s="720"/>
      <c r="AI36" s="720"/>
      <c r="AJ36" s="286">
        <v>42986</v>
      </c>
      <c r="AK36" s="217">
        <v>0.625</v>
      </c>
      <c r="AL36" s="215">
        <f t="shared" ca="1" si="1"/>
        <v>74</v>
      </c>
      <c r="AM36" s="217"/>
      <c r="AN36" s="217"/>
      <c r="AO36" s="217" t="s">
        <v>1530</v>
      </c>
      <c r="AP36" s="217"/>
      <c r="AQ36" s="217"/>
      <c r="AR36" s="215">
        <v>100</v>
      </c>
      <c r="AS36" s="217"/>
      <c r="AT36" s="217"/>
      <c r="AU36" s="215"/>
      <c r="AV36" s="215"/>
      <c r="AW36" s="217"/>
      <c r="AX36" s="217"/>
      <c r="AY36" s="215"/>
      <c r="AZ36" s="215"/>
    </row>
    <row r="37" spans="2:66">
      <c r="B37" s="719" t="s">
        <v>1166</v>
      </c>
      <c r="C37" s="719"/>
      <c r="D37" s="719"/>
      <c r="E37" s="719"/>
      <c r="F37" s="285" t="s">
        <v>493</v>
      </c>
      <c r="G37" s="283" t="s">
        <v>599</v>
      </c>
      <c r="H37" s="283"/>
      <c r="I37" s="283"/>
      <c r="J37" s="283"/>
      <c r="K37" s="283"/>
      <c r="L37" s="719" t="s">
        <v>303</v>
      </c>
      <c r="M37" s="719"/>
      <c r="N37" s="719"/>
      <c r="O37" s="719"/>
      <c r="P37" s="284" t="s">
        <v>1164</v>
      </c>
      <c r="Q37" s="283"/>
      <c r="R37" s="283"/>
      <c r="S37" s="283"/>
      <c r="T37" s="283">
        <f t="shared" ref="T37:T39" si="2">+T36+12</f>
        <v>86</v>
      </c>
      <c r="U37" s="283"/>
      <c r="V37" s="283"/>
      <c r="W37" s="283"/>
      <c r="X37" s="283"/>
      <c r="Y37" s="283"/>
      <c r="Z37" s="283"/>
      <c r="AA37" s="283">
        <f t="shared" si="0"/>
        <v>86</v>
      </c>
      <c r="AB37" s="283"/>
      <c r="AC37" s="283"/>
      <c r="AD37" s="283"/>
      <c r="AE37" s="283"/>
      <c r="AF37" s="720" t="s">
        <v>1519</v>
      </c>
      <c r="AG37" s="720"/>
      <c r="AH37" s="720"/>
      <c r="AI37" s="720"/>
      <c r="AJ37" s="286">
        <v>42986</v>
      </c>
      <c r="AK37" s="217">
        <v>0.625</v>
      </c>
      <c r="AL37" s="215">
        <f t="shared" ca="1" si="1"/>
        <v>184</v>
      </c>
      <c r="AM37" s="217"/>
      <c r="AN37" s="217"/>
      <c r="AO37" s="217" t="s">
        <v>1530</v>
      </c>
      <c r="AP37" s="217"/>
      <c r="AQ37" s="217"/>
      <c r="AR37" s="215">
        <v>100</v>
      </c>
      <c r="AS37" s="217"/>
      <c r="AT37" s="217"/>
      <c r="AU37" s="215"/>
      <c r="AV37" s="215"/>
      <c r="AW37" s="217"/>
      <c r="AX37" s="217"/>
      <c r="AY37" s="215"/>
      <c r="AZ37" s="215"/>
    </row>
    <row r="38" spans="2:66">
      <c r="B38" s="719" t="s">
        <v>1166</v>
      </c>
      <c r="C38" s="719"/>
      <c r="D38" s="719"/>
      <c r="E38" s="719"/>
      <c r="F38" s="285" t="s">
        <v>493</v>
      </c>
      <c r="G38" s="283" t="s">
        <v>599</v>
      </c>
      <c r="H38" s="283"/>
      <c r="I38" s="283"/>
      <c r="J38" s="283"/>
      <c r="K38" s="283"/>
      <c r="L38" s="719" t="s">
        <v>303</v>
      </c>
      <c r="M38" s="719"/>
      <c r="N38" s="719"/>
      <c r="O38" s="719"/>
      <c r="P38" s="284" t="s">
        <v>1164</v>
      </c>
      <c r="Q38" s="283"/>
      <c r="R38" s="283"/>
      <c r="S38" s="283"/>
      <c r="T38" s="283">
        <f t="shared" si="2"/>
        <v>98</v>
      </c>
      <c r="U38" s="283"/>
      <c r="V38" s="283"/>
      <c r="W38" s="283">
        <v>20</v>
      </c>
      <c r="X38" s="283"/>
      <c r="Y38" s="283"/>
      <c r="Z38" s="283"/>
      <c r="AA38" s="283">
        <f t="shared" si="0"/>
        <v>78</v>
      </c>
      <c r="AB38" s="283"/>
      <c r="AC38" s="283"/>
      <c r="AD38" s="283"/>
      <c r="AE38" s="283"/>
      <c r="AF38" s="720" t="s">
        <v>1517</v>
      </c>
      <c r="AG38" s="720"/>
      <c r="AH38" s="720"/>
      <c r="AI38" s="720"/>
      <c r="AJ38" s="286">
        <v>42986</v>
      </c>
      <c r="AK38" s="217">
        <v>0.29166666666666669</v>
      </c>
      <c r="AL38" s="215">
        <f t="shared" ca="1" si="1"/>
        <v>184</v>
      </c>
      <c r="AM38" s="217"/>
      <c r="AN38" s="217"/>
      <c r="AO38" s="217" t="s">
        <v>1530</v>
      </c>
      <c r="AP38" s="217"/>
      <c r="AQ38" s="217"/>
      <c r="AR38" s="215">
        <v>100</v>
      </c>
      <c r="AS38" s="217"/>
      <c r="AT38" s="217"/>
      <c r="AU38" s="215"/>
      <c r="AV38" s="215"/>
      <c r="AW38" s="217"/>
      <c r="AX38" s="217"/>
      <c r="AY38" s="215"/>
      <c r="AZ38" s="215"/>
    </row>
    <row r="39" spans="2:66">
      <c r="B39" s="719" t="s">
        <v>1167</v>
      </c>
      <c r="C39" s="719"/>
      <c r="D39" s="719"/>
      <c r="E39" s="719"/>
      <c r="F39" s="285" t="s">
        <v>493</v>
      </c>
      <c r="G39" s="283" t="s">
        <v>599</v>
      </c>
      <c r="H39" s="283"/>
      <c r="I39" s="283"/>
      <c r="J39" s="283"/>
      <c r="K39" s="283"/>
      <c r="L39" s="719" t="s">
        <v>303</v>
      </c>
      <c r="M39" s="719"/>
      <c r="N39" s="719"/>
      <c r="O39" s="719"/>
      <c r="P39" s="284" t="s">
        <v>1164</v>
      </c>
      <c r="Q39" s="283"/>
      <c r="R39" s="283"/>
      <c r="S39" s="283"/>
      <c r="T39" s="283">
        <f t="shared" si="2"/>
        <v>110</v>
      </c>
      <c r="U39" s="283"/>
      <c r="V39" s="283"/>
      <c r="W39" s="283"/>
      <c r="X39" s="283"/>
      <c r="Y39" s="283"/>
      <c r="Z39" s="283"/>
      <c r="AA39" s="283">
        <f t="shared" si="0"/>
        <v>110</v>
      </c>
      <c r="AB39" s="283"/>
      <c r="AC39" s="283"/>
      <c r="AD39" s="283"/>
      <c r="AE39" s="283"/>
      <c r="AF39" s="720" t="s">
        <v>1517</v>
      </c>
      <c r="AG39" s="720"/>
      <c r="AH39" s="720"/>
      <c r="AI39" s="720"/>
      <c r="AJ39" s="286">
        <v>42986</v>
      </c>
      <c r="AK39" s="217">
        <v>0.625</v>
      </c>
      <c r="AL39" s="215">
        <f t="shared" ca="1" si="1"/>
        <v>110</v>
      </c>
      <c r="AM39" s="217"/>
      <c r="AN39" s="217"/>
      <c r="AO39" s="217" t="s">
        <v>1530</v>
      </c>
      <c r="AP39" s="217"/>
      <c r="AQ39" s="217"/>
      <c r="AR39" s="215">
        <v>100</v>
      </c>
      <c r="AS39" s="217"/>
      <c r="AT39" s="217"/>
      <c r="AU39" s="215"/>
      <c r="AV39" s="215"/>
      <c r="AW39" s="217"/>
      <c r="AX39" s="217"/>
      <c r="AY39" s="215"/>
      <c r="AZ39" s="215"/>
    </row>
    <row r="40" spans="2:66">
      <c r="AR40" s="58" t="s">
        <v>1531</v>
      </c>
    </row>
    <row r="41" spans="2:66">
      <c r="X41" s="157"/>
      <c r="Y41" s="157"/>
      <c r="Z41" s="157"/>
      <c r="AA41" s="157"/>
      <c r="AB41" s="157"/>
      <c r="AC41" s="216"/>
      <c r="AD41" s="216"/>
      <c r="AE41" s="216"/>
      <c r="AF41" s="157"/>
      <c r="AG41" s="216"/>
      <c r="AH41" s="157"/>
      <c r="AI41" s="157"/>
      <c r="AJ41" s="157"/>
      <c r="AK41" s="157"/>
      <c r="AL41" s="157"/>
      <c r="AM41" s="157"/>
      <c r="AN41" s="157"/>
      <c r="AO41" s="157"/>
      <c r="AP41" s="216"/>
    </row>
    <row r="42" spans="2:66">
      <c r="X42" s="157"/>
      <c r="Y42" s="157"/>
      <c r="Z42" s="157"/>
      <c r="AA42" s="157"/>
      <c r="AB42" s="157"/>
      <c r="AC42" s="157"/>
      <c r="AD42" s="157"/>
      <c r="AE42" s="157"/>
      <c r="AF42" s="157"/>
      <c r="AG42" s="157"/>
      <c r="AH42" s="157"/>
      <c r="AI42" s="157"/>
      <c r="AJ42" s="157"/>
      <c r="AK42" s="157"/>
      <c r="AL42" s="157"/>
      <c r="AM42" s="157"/>
      <c r="AN42" s="158"/>
      <c r="AO42" s="157"/>
      <c r="AP42" s="157"/>
    </row>
    <row r="43" spans="2:66">
      <c r="X43" s="157"/>
      <c r="Y43" s="157"/>
      <c r="Z43" s="157"/>
      <c r="AA43" s="157"/>
      <c r="AB43" s="157"/>
      <c r="AC43" s="157"/>
      <c r="AD43" s="157"/>
      <c r="AE43" s="157"/>
      <c r="AF43" s="157"/>
      <c r="AG43" s="157"/>
      <c r="AH43" s="157"/>
      <c r="AI43" s="157"/>
      <c r="AJ43" s="157"/>
      <c r="AK43" s="157"/>
      <c r="AL43" s="157"/>
      <c r="AM43" s="157"/>
      <c r="AN43" s="157"/>
      <c r="AO43" s="157"/>
      <c r="AP43" s="157"/>
    </row>
    <row r="44" spans="2:66">
      <c r="X44" s="159"/>
      <c r="Y44" s="159"/>
      <c r="Z44" s="159"/>
      <c r="AA44" s="159"/>
      <c r="AB44" s="159"/>
      <c r="AC44" s="159"/>
      <c r="AD44" s="159"/>
      <c r="AE44" s="159"/>
      <c r="AF44" s="159"/>
      <c r="AG44" s="159"/>
      <c r="AH44" s="159"/>
      <c r="AI44" s="159"/>
      <c r="AJ44" s="159"/>
      <c r="AK44" s="159"/>
      <c r="AL44" s="157"/>
      <c r="AM44" s="157"/>
      <c r="AN44" s="157"/>
      <c r="AO44" s="157"/>
      <c r="AP44" s="157"/>
    </row>
    <row r="45" spans="2:66">
      <c r="B45" s="58">
        <v>1</v>
      </c>
      <c r="D45" s="58" t="s">
        <v>1171</v>
      </c>
      <c r="X45" s="160"/>
      <c r="Y45" s="160"/>
      <c r="Z45" s="160"/>
      <c r="AA45" s="160"/>
      <c r="AB45" s="160"/>
      <c r="AC45" s="160"/>
      <c r="AD45" s="160"/>
      <c r="AE45" s="160"/>
      <c r="AF45" s="160"/>
      <c r="AG45" s="160"/>
      <c r="AH45" s="160"/>
      <c r="AI45" s="160"/>
      <c r="AJ45" s="160"/>
      <c r="AK45" s="160"/>
      <c r="AL45" s="160"/>
      <c r="AM45" s="160"/>
      <c r="AN45" s="161"/>
      <c r="AO45" s="161"/>
      <c r="AP45" s="160"/>
    </row>
    <row r="46" spans="2:66">
      <c r="B46" s="197">
        <v>2</v>
      </c>
      <c r="C46" s="178"/>
      <c r="D46" s="58" t="s">
        <v>469</v>
      </c>
    </row>
    <row r="47" spans="2:66">
      <c r="B47" s="197">
        <v>3</v>
      </c>
      <c r="C47" s="178"/>
      <c r="D47" s="58" t="s">
        <v>1172</v>
      </c>
    </row>
    <row r="48" spans="2:66">
      <c r="B48" s="197"/>
      <c r="C48" s="178"/>
      <c r="D48" s="58" t="s">
        <v>1173</v>
      </c>
    </row>
    <row r="49" spans="2:31">
      <c r="B49" s="197"/>
      <c r="C49" s="178"/>
      <c r="D49" s="58" t="s">
        <v>1522</v>
      </c>
    </row>
    <row r="50" spans="2:31">
      <c r="B50" s="197"/>
      <c r="C50" s="178"/>
      <c r="D50" s="58" t="s">
        <v>1523</v>
      </c>
    </row>
    <row r="51" spans="2:31">
      <c r="B51" s="197"/>
      <c r="C51" s="178"/>
    </row>
    <row r="52" spans="2:31">
      <c r="B52" s="197"/>
      <c r="C52" s="276"/>
    </row>
    <row r="53" spans="2:31" s="178" customFormat="1">
      <c r="B53" s="197">
        <v>4</v>
      </c>
      <c r="D53" s="58" t="s">
        <v>1174</v>
      </c>
      <c r="E53" s="58"/>
      <c r="F53" s="278"/>
      <c r="G53" s="280"/>
      <c r="H53" s="280"/>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row>
    <row r="54" spans="2:31" s="178" customFormat="1" ht="12">
      <c r="B54" s="279"/>
      <c r="C54" s="276"/>
    </row>
    <row r="55" spans="2:31" s="178" customFormat="1" ht="12">
      <c r="C55" s="276"/>
    </row>
    <row r="56" spans="2:31" s="178" customFormat="1" ht="12">
      <c r="C56" s="276"/>
    </row>
    <row r="57" spans="2:31" s="178" customFormat="1" ht="12">
      <c r="C57" s="276"/>
    </row>
    <row r="58" spans="2:31" s="178" customFormat="1" ht="12">
      <c r="C58" s="276"/>
    </row>
    <row r="59" spans="2:31" s="178" customFormat="1" ht="12">
      <c r="C59" s="276"/>
    </row>
    <row r="60" spans="2:31" s="178" customFormat="1" ht="12">
      <c r="C60" s="276"/>
    </row>
    <row r="61" spans="2:31">
      <c r="B61" s="197"/>
      <c r="C61" s="276"/>
    </row>
    <row r="62" spans="2:31">
      <c r="B62" s="197"/>
      <c r="C62" s="276"/>
      <c r="F62" s="278"/>
      <c r="G62" s="280"/>
      <c r="H62" s="280"/>
      <c r="I62" s="277"/>
      <c r="J62" s="277"/>
      <c r="K62" s="277"/>
      <c r="L62" s="277"/>
      <c r="M62" s="277"/>
      <c r="N62" s="277"/>
      <c r="O62" s="277"/>
      <c r="P62" s="277"/>
      <c r="Q62" s="277"/>
      <c r="R62" s="277"/>
      <c r="S62" s="277"/>
      <c r="T62" s="277"/>
      <c r="U62" s="277"/>
      <c r="V62" s="277"/>
      <c r="W62" s="277"/>
      <c r="X62" s="277"/>
      <c r="Y62" s="277"/>
      <c r="Z62" s="277"/>
      <c r="AA62" s="277"/>
      <c r="AB62" s="277"/>
      <c r="AC62" s="277"/>
      <c r="AD62" s="277"/>
      <c r="AE62" s="277"/>
    </row>
    <row r="63" spans="2:31">
      <c r="B63" s="197"/>
      <c r="C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row>
    <row r="64" spans="2:31">
      <c r="B64" s="197"/>
      <c r="C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row>
    <row r="65" spans="2:31">
      <c r="B65" s="197"/>
      <c r="C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row>
    <row r="66" spans="2:31">
      <c r="B66" s="197"/>
      <c r="C66" s="178"/>
    </row>
    <row r="67" spans="2:31">
      <c r="B67" s="197"/>
      <c r="C67" s="178"/>
    </row>
    <row r="68" spans="2:31">
      <c r="B68" s="197"/>
      <c r="C68" s="178"/>
    </row>
    <row r="69" spans="2:31">
      <c r="B69" s="197"/>
      <c r="C69" s="198"/>
    </row>
    <row r="70" spans="2:31">
      <c r="B70" s="197"/>
      <c r="C70" s="198"/>
      <c r="E70" s="281"/>
      <c r="F70" s="281"/>
      <c r="G70" s="281"/>
      <c r="H70" s="281"/>
      <c r="I70" s="281"/>
      <c r="J70" s="281"/>
      <c r="K70" s="281"/>
    </row>
    <row r="71" spans="2:31">
      <c r="C71" s="198"/>
    </row>
  </sheetData>
  <mergeCells count="47">
    <mergeCell ref="AF35:AI35"/>
    <mergeCell ref="AF36:AI36"/>
    <mergeCell ref="AW33:AZ33"/>
    <mergeCell ref="AS33:AV33"/>
    <mergeCell ref="L33:O33"/>
    <mergeCell ref="P33:R33"/>
    <mergeCell ref="S33:V33"/>
    <mergeCell ref="AE33:AI33"/>
    <mergeCell ref="B28:E28"/>
    <mergeCell ref="B33:E33"/>
    <mergeCell ref="X18:AR18"/>
    <mergeCell ref="X19:AR19"/>
    <mergeCell ref="X20:AR20"/>
    <mergeCell ref="C23:T23"/>
    <mergeCell ref="Q27:T27"/>
    <mergeCell ref="G33:K33"/>
    <mergeCell ref="X21:AC21"/>
    <mergeCell ref="C18:T18"/>
    <mergeCell ref="C19:T19"/>
    <mergeCell ref="B34:E34"/>
    <mergeCell ref="AF39:AI39"/>
    <mergeCell ref="L34:O34"/>
    <mergeCell ref="L35:O35"/>
    <mergeCell ref="L36:O36"/>
    <mergeCell ref="L37:O37"/>
    <mergeCell ref="AF37:AI37"/>
    <mergeCell ref="AF38:AI38"/>
    <mergeCell ref="B37:E37"/>
    <mergeCell ref="B38:E38"/>
    <mergeCell ref="B35:E35"/>
    <mergeCell ref="B36:E36"/>
    <mergeCell ref="L38:O38"/>
    <mergeCell ref="L39:O39"/>
    <mergeCell ref="B39:E39"/>
    <mergeCell ref="AF34:AI34"/>
    <mergeCell ref="C15:T15"/>
    <mergeCell ref="X15:AR15"/>
    <mergeCell ref="C16:T16"/>
    <mergeCell ref="X16:AR16"/>
    <mergeCell ref="C17:T17"/>
    <mergeCell ref="X17:AR17"/>
    <mergeCell ref="AR10:AS10"/>
    <mergeCell ref="C13:T13"/>
    <mergeCell ref="X13:AO13"/>
    <mergeCell ref="AP13:AR13"/>
    <mergeCell ref="C14:T14"/>
    <mergeCell ref="X14:AR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75" bottom="0.75" header="0.3" footer="0.3"/>
  <pageSetup paperSize="8" scale="70" orientation="landscape" r:id="rId3"/>
  <drawing r:id="rId4"/>
  <legacyDrawing r:id="rId5"/>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1"/>
  <sheetViews>
    <sheetView showZeros="0" topLeftCell="A25" zoomScale="70" zoomScaleNormal="70" workbookViewId="0">
      <selection activeCell="AB81" sqref="AB81"/>
    </sheetView>
  </sheetViews>
  <sheetFormatPr defaultRowHeight="15"/>
  <cols>
    <col min="1" max="1" width="3.5703125" style="58" customWidth="1"/>
    <col min="2" max="5" width="4.7109375" style="58" customWidth="1"/>
    <col min="6" max="6" width="8.42578125" style="58" customWidth="1"/>
    <col min="7" max="15" width="4.7109375" style="58" customWidth="1"/>
    <col min="16" max="16" width="8" style="58" customWidth="1"/>
    <col min="17" max="17" width="9.5703125" style="58" customWidth="1"/>
    <col min="18" max="18" width="15.140625" style="58" customWidth="1"/>
    <col min="19" max="24" width="8" style="58" customWidth="1"/>
    <col min="25" max="26" width="4.7109375" style="58" customWidth="1"/>
    <col min="27" max="27" width="6.140625" style="58" customWidth="1"/>
    <col min="28" max="28" width="10.5703125" style="58" bestFit="1" customWidth="1"/>
    <col min="29" max="29" width="6.140625" style="58" customWidth="1"/>
    <col min="30" max="30" width="4.42578125" style="58" bestFit="1" customWidth="1"/>
    <col min="31" max="31" width="6.140625" style="58" customWidth="1"/>
    <col min="32" max="32" width="10.5703125" style="58" bestFit="1" customWidth="1"/>
    <col min="33" max="33" width="6.140625" style="58" customWidth="1"/>
    <col min="34" max="34" width="21" style="58" bestFit="1" customWidth="1"/>
    <col min="35" max="35" width="6.140625" style="58" customWidth="1"/>
    <col min="36" max="36" width="10.5703125" style="58" bestFit="1" customWidth="1"/>
    <col min="37" max="39" width="6.140625" style="58" customWidth="1"/>
    <col min="40" max="43" width="6.5703125" style="58" customWidth="1"/>
    <col min="44" max="44" width="6.28515625" style="58" customWidth="1"/>
    <col min="45" max="45" width="6.85546875" style="58" bestFit="1" customWidth="1"/>
    <col min="46" max="47" width="6.140625" style="58" customWidth="1"/>
    <col min="48" max="58" width="3.28515625" style="58" customWidth="1"/>
    <col min="59" max="16384" width="9.140625" style="58"/>
  </cols>
  <sheetData>
    <row r="1" spans="2:42" ht="8.25" customHeight="1"/>
    <row r="8" spans="2:42" ht="8.25" customHeight="1"/>
    <row r="10" spans="2:42">
      <c r="AN10" s="700"/>
      <c r="AO10" s="700"/>
    </row>
    <row r="11" spans="2:42" ht="7.5" customHeight="1"/>
    <row r="13" spans="2:42"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207"/>
      <c r="V13" s="60"/>
      <c r="W13" s="59"/>
      <c r="X13" s="701" t="s">
        <v>450</v>
      </c>
      <c r="Y13" s="701"/>
      <c r="Z13" s="701"/>
      <c r="AA13" s="701"/>
      <c r="AB13" s="701"/>
      <c r="AC13" s="701"/>
      <c r="AD13" s="701"/>
      <c r="AE13" s="701"/>
      <c r="AF13" s="701"/>
      <c r="AG13" s="701"/>
      <c r="AH13" s="701"/>
      <c r="AI13" s="701"/>
      <c r="AJ13" s="701"/>
      <c r="AK13" s="701"/>
      <c r="AL13" s="701"/>
      <c r="AM13" s="701"/>
      <c r="AN13" s="702"/>
      <c r="AO13" s="702"/>
      <c r="AP13" s="702"/>
    </row>
    <row r="14" spans="2:42"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208"/>
      <c r="V14" s="64"/>
      <c r="W14" s="63"/>
      <c r="X14" s="703" t="s">
        <v>451</v>
      </c>
      <c r="Y14" s="703"/>
      <c r="Z14" s="703"/>
      <c r="AA14" s="703"/>
      <c r="AB14" s="703"/>
      <c r="AC14" s="703"/>
      <c r="AD14" s="703"/>
      <c r="AE14" s="703"/>
      <c r="AF14" s="703"/>
      <c r="AG14" s="703"/>
      <c r="AH14" s="703"/>
      <c r="AI14" s="703"/>
      <c r="AJ14" s="703"/>
      <c r="AK14" s="703"/>
      <c r="AL14" s="703"/>
      <c r="AM14" s="703"/>
      <c r="AN14" s="703"/>
      <c r="AO14" s="703"/>
      <c r="AP14" s="703"/>
    </row>
    <row r="15" spans="2:42"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208"/>
      <c r="V15" s="64"/>
      <c r="W15" s="63"/>
      <c r="X15" s="703" t="s">
        <v>452</v>
      </c>
      <c r="Y15" s="703"/>
      <c r="Z15" s="703"/>
      <c r="AA15" s="703"/>
      <c r="AB15" s="703"/>
      <c r="AC15" s="703"/>
      <c r="AD15" s="703"/>
      <c r="AE15" s="703"/>
      <c r="AF15" s="703"/>
      <c r="AG15" s="703"/>
      <c r="AH15" s="703"/>
      <c r="AI15" s="703"/>
      <c r="AJ15" s="703"/>
      <c r="AK15" s="703"/>
      <c r="AL15" s="703"/>
      <c r="AM15" s="703"/>
      <c r="AN15" s="703"/>
      <c r="AO15" s="703"/>
      <c r="AP15" s="703"/>
    </row>
    <row r="16" spans="2:42"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208"/>
      <c r="V16" s="64"/>
      <c r="W16" s="63"/>
      <c r="X16" s="703" t="s">
        <v>1120</v>
      </c>
      <c r="Y16" s="703"/>
      <c r="Z16" s="703"/>
      <c r="AA16" s="703"/>
      <c r="AB16" s="703"/>
      <c r="AC16" s="703"/>
      <c r="AD16" s="703"/>
      <c r="AE16" s="703"/>
      <c r="AF16" s="703"/>
      <c r="AG16" s="703"/>
      <c r="AH16" s="703"/>
      <c r="AI16" s="703"/>
      <c r="AJ16" s="703"/>
      <c r="AK16" s="703"/>
      <c r="AL16" s="703"/>
      <c r="AM16" s="703"/>
      <c r="AN16" s="703"/>
      <c r="AO16" s="703"/>
      <c r="AP16" s="703"/>
    </row>
    <row r="17" spans="2:42"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208"/>
      <c r="V17" s="64"/>
      <c r="W17" s="63"/>
      <c r="X17" s="703" t="s">
        <v>453</v>
      </c>
      <c r="Y17" s="703"/>
      <c r="Z17" s="703"/>
      <c r="AA17" s="703"/>
      <c r="AB17" s="703"/>
      <c r="AC17" s="703"/>
      <c r="AD17" s="703"/>
      <c r="AE17" s="703"/>
      <c r="AF17" s="703"/>
      <c r="AG17" s="703"/>
      <c r="AH17" s="703"/>
      <c r="AI17" s="703"/>
      <c r="AJ17" s="703"/>
      <c r="AK17" s="703"/>
      <c r="AL17" s="703"/>
      <c r="AM17" s="703"/>
      <c r="AN17" s="703"/>
      <c r="AO17" s="703"/>
      <c r="AP17" s="703"/>
    </row>
    <row r="18" spans="2:42" s="62" customFormat="1" ht="18" customHeight="1">
      <c r="B18" s="63"/>
      <c r="C18" s="703" t="s">
        <v>259</v>
      </c>
      <c r="D18" s="703"/>
      <c r="E18" s="703"/>
      <c r="F18" s="703"/>
      <c r="G18" s="703"/>
      <c r="H18" s="703"/>
      <c r="I18" s="703"/>
      <c r="J18" s="703"/>
      <c r="K18" s="703"/>
      <c r="L18" s="703"/>
      <c r="M18" s="703"/>
      <c r="N18" s="703"/>
      <c r="O18" s="703"/>
      <c r="P18" s="703"/>
      <c r="Q18" s="703"/>
      <c r="R18" s="703"/>
      <c r="S18" s="703"/>
      <c r="T18" s="703"/>
      <c r="U18" s="208"/>
      <c r="V18" s="64"/>
      <c r="W18" s="63"/>
      <c r="X18" s="703" t="s">
        <v>548</v>
      </c>
      <c r="Y18" s="703"/>
      <c r="Z18" s="703"/>
      <c r="AA18" s="703"/>
      <c r="AB18" s="703"/>
      <c r="AC18" s="703"/>
      <c r="AD18" s="703"/>
      <c r="AE18" s="703"/>
      <c r="AF18" s="703"/>
      <c r="AG18" s="703"/>
      <c r="AH18" s="703"/>
      <c r="AI18" s="703"/>
      <c r="AJ18" s="703"/>
      <c r="AK18" s="703"/>
      <c r="AL18" s="703"/>
      <c r="AM18" s="703"/>
      <c r="AN18" s="703"/>
      <c r="AO18" s="703"/>
      <c r="AP18" s="703"/>
    </row>
    <row r="19" spans="2:42" s="62" customFormat="1" ht="18" customHeight="1">
      <c r="B19" s="63"/>
      <c r="C19" s="208"/>
      <c r="D19" s="208"/>
      <c r="E19" s="208"/>
      <c r="F19" s="208"/>
      <c r="G19" s="208"/>
      <c r="H19" s="208"/>
      <c r="I19" s="208"/>
      <c r="J19" s="208"/>
      <c r="K19" s="208"/>
      <c r="L19" s="208"/>
      <c r="M19" s="208"/>
      <c r="N19" s="208"/>
      <c r="O19" s="208"/>
      <c r="P19" s="208"/>
      <c r="Q19" s="208"/>
      <c r="R19" s="208"/>
      <c r="S19" s="208"/>
      <c r="T19" s="208"/>
      <c r="U19" s="208"/>
      <c r="V19" s="64"/>
      <c r="W19" s="63"/>
      <c r="X19" s="703" t="s">
        <v>549</v>
      </c>
      <c r="Y19" s="703"/>
      <c r="Z19" s="703"/>
      <c r="AA19" s="703"/>
      <c r="AB19" s="703"/>
      <c r="AC19" s="703"/>
      <c r="AD19" s="703"/>
      <c r="AE19" s="703"/>
      <c r="AF19" s="703"/>
      <c r="AG19" s="703"/>
      <c r="AH19" s="703"/>
      <c r="AI19" s="703"/>
      <c r="AJ19" s="703"/>
      <c r="AK19" s="703"/>
      <c r="AL19" s="703"/>
      <c r="AM19" s="703"/>
      <c r="AN19" s="703"/>
      <c r="AO19" s="703"/>
      <c r="AP19" s="703"/>
    </row>
    <row r="20" spans="2:42" s="62" customFormat="1" ht="18" customHeight="1">
      <c r="B20" s="63"/>
      <c r="C20" s="208"/>
      <c r="D20" s="208"/>
      <c r="E20" s="208"/>
      <c r="F20" s="208"/>
      <c r="G20" s="208"/>
      <c r="H20" s="208"/>
      <c r="I20" s="208"/>
      <c r="J20" s="208"/>
      <c r="K20" s="208"/>
      <c r="L20" s="208"/>
      <c r="M20" s="208"/>
      <c r="N20" s="208"/>
      <c r="O20" s="208"/>
      <c r="P20" s="208"/>
      <c r="Q20" s="208"/>
      <c r="R20" s="208"/>
      <c r="S20" s="208"/>
      <c r="T20" s="208"/>
      <c r="U20" s="208"/>
      <c r="V20" s="64"/>
      <c r="W20" s="63"/>
      <c r="X20" s="703" t="s">
        <v>579</v>
      </c>
      <c r="Y20" s="703"/>
      <c r="Z20" s="703"/>
      <c r="AA20" s="703"/>
      <c r="AB20" s="703"/>
      <c r="AC20" s="703"/>
      <c r="AD20" s="703"/>
      <c r="AE20" s="703"/>
      <c r="AF20" s="703"/>
      <c r="AG20" s="703"/>
      <c r="AH20" s="703"/>
      <c r="AI20" s="703"/>
      <c r="AJ20" s="703"/>
      <c r="AK20" s="703"/>
      <c r="AL20" s="703"/>
      <c r="AM20" s="703"/>
      <c r="AN20" s="703"/>
      <c r="AO20" s="703"/>
      <c r="AP20" s="703"/>
    </row>
    <row r="21" spans="2:42" s="62" customFormat="1" ht="18" customHeight="1">
      <c r="B21" s="63"/>
      <c r="C21" s="208"/>
      <c r="D21" s="208"/>
      <c r="E21" s="208"/>
      <c r="F21" s="208"/>
      <c r="G21" s="208"/>
      <c r="H21" s="208"/>
      <c r="I21" s="208"/>
      <c r="J21" s="208"/>
      <c r="K21" s="208"/>
      <c r="L21" s="208"/>
      <c r="M21" s="208"/>
      <c r="N21" s="208"/>
      <c r="O21" s="208"/>
      <c r="P21" s="208"/>
      <c r="Q21" s="208"/>
      <c r="R21" s="208"/>
      <c r="S21" s="208"/>
      <c r="T21" s="208"/>
      <c r="U21" s="208"/>
      <c r="V21" s="64"/>
      <c r="W21" s="63"/>
      <c r="X21" s="703" t="s">
        <v>262</v>
      </c>
      <c r="Y21" s="703"/>
      <c r="Z21" s="703"/>
      <c r="AA21" s="703"/>
      <c r="AB21" s="703"/>
      <c r="AC21" s="703"/>
      <c r="AD21" s="523"/>
      <c r="AE21" s="360"/>
      <c r="AF21" s="360"/>
      <c r="AG21" s="360"/>
      <c r="AH21" s="360"/>
      <c r="AI21" s="360"/>
      <c r="AJ21" s="360"/>
      <c r="AK21" s="360"/>
      <c r="AL21" s="360"/>
      <c r="AM21" s="360"/>
      <c r="AN21" s="360"/>
      <c r="AO21" s="360"/>
      <c r="AP21" s="360"/>
    </row>
    <row r="22" spans="2:42" s="62" customFormat="1" ht="18" customHeight="1">
      <c r="B22" s="63"/>
      <c r="C22" s="208"/>
      <c r="D22" s="208"/>
      <c r="E22" s="208"/>
      <c r="F22" s="208"/>
      <c r="G22" s="208"/>
      <c r="H22" s="208"/>
      <c r="I22" s="208"/>
      <c r="J22" s="208"/>
      <c r="K22" s="208"/>
      <c r="L22" s="208"/>
      <c r="M22" s="208"/>
      <c r="N22" s="208"/>
      <c r="O22" s="208"/>
      <c r="P22" s="208"/>
      <c r="Q22" s="208"/>
      <c r="R22" s="208"/>
      <c r="S22" s="208"/>
      <c r="T22" s="208"/>
      <c r="U22" s="208"/>
      <c r="V22" s="64"/>
      <c r="W22" s="63"/>
      <c r="X22" s="210"/>
      <c r="Y22" s="210"/>
      <c r="Z22" s="210"/>
      <c r="AA22" s="210"/>
      <c r="AB22" s="210"/>
      <c r="AC22" s="210"/>
      <c r="AD22" s="523"/>
      <c r="AE22" s="210"/>
      <c r="AF22" s="210"/>
      <c r="AG22" s="210"/>
      <c r="AH22" s="210"/>
      <c r="AI22" s="210"/>
      <c r="AJ22" s="210"/>
      <c r="AK22" s="210"/>
      <c r="AL22" s="210"/>
      <c r="AM22" s="210"/>
      <c r="AN22" s="210"/>
      <c r="AO22" s="210"/>
      <c r="AP22" s="210"/>
    </row>
    <row r="23" spans="2:42" s="62" customFormat="1" ht="6" customHeight="1">
      <c r="B23" s="66"/>
      <c r="C23" s="704"/>
      <c r="D23" s="704"/>
      <c r="E23" s="704"/>
      <c r="F23" s="704"/>
      <c r="G23" s="704"/>
      <c r="H23" s="704"/>
      <c r="I23" s="704"/>
      <c r="J23" s="704"/>
      <c r="K23" s="704"/>
      <c r="L23" s="704"/>
      <c r="M23" s="704"/>
      <c r="N23" s="704"/>
      <c r="O23" s="704"/>
      <c r="P23" s="704"/>
      <c r="Q23" s="704"/>
      <c r="R23" s="704"/>
      <c r="S23" s="704"/>
      <c r="T23" s="704"/>
      <c r="U23" s="209"/>
      <c r="V23" s="67"/>
      <c r="W23" s="66"/>
      <c r="X23" s="67"/>
      <c r="Y23" s="67"/>
      <c r="Z23" s="67"/>
      <c r="AA23" s="67"/>
      <c r="AB23" s="67"/>
      <c r="AC23" s="67"/>
      <c r="AD23" s="67"/>
      <c r="AE23" s="67"/>
      <c r="AF23" s="67"/>
      <c r="AG23" s="67"/>
      <c r="AH23" s="67"/>
      <c r="AI23" s="67"/>
      <c r="AJ23" s="67"/>
      <c r="AK23" s="67"/>
      <c r="AL23" s="67"/>
      <c r="AM23" s="67"/>
      <c r="AN23" s="67"/>
      <c r="AO23" s="68"/>
    </row>
    <row r="26" spans="2:42">
      <c r="I26" s="58" t="s">
        <v>546</v>
      </c>
      <c r="Q26" s="58" t="s">
        <v>569</v>
      </c>
    </row>
    <row r="27" spans="2:42" ht="15.75" thickBot="1">
      <c r="B27" s="58" t="s">
        <v>377</v>
      </c>
      <c r="I27" s="705" t="s">
        <v>373</v>
      </c>
      <c r="J27" s="705"/>
      <c r="K27" s="705"/>
      <c r="L27" s="705"/>
      <c r="M27" s="194" t="s">
        <v>374</v>
      </c>
      <c r="N27" s="194"/>
      <c r="O27" s="195"/>
      <c r="P27" s="195"/>
      <c r="Q27" s="705" t="s">
        <v>373</v>
      </c>
      <c r="R27" s="705"/>
      <c r="S27" s="705"/>
      <c r="T27" s="705"/>
      <c r="U27" s="194" t="s">
        <v>374</v>
      </c>
      <c r="V27" s="194"/>
    </row>
    <row r="28" spans="2:42">
      <c r="B28" s="706" t="s">
        <v>303</v>
      </c>
      <c r="C28" s="707"/>
      <c r="D28" s="707"/>
      <c r="E28" s="708"/>
      <c r="I28" s="709">
        <v>2017</v>
      </c>
      <c r="J28" s="710"/>
      <c r="K28" s="710"/>
      <c r="L28" s="711"/>
      <c r="M28" s="191">
        <v>9</v>
      </c>
      <c r="N28" s="192"/>
      <c r="O28" s="196"/>
      <c r="P28" s="95"/>
      <c r="Q28" s="709">
        <v>2017</v>
      </c>
      <c r="R28" s="710"/>
      <c r="S28" s="710"/>
      <c r="T28" s="711"/>
      <c r="U28" s="191">
        <v>9</v>
      </c>
      <c r="V28" s="193"/>
    </row>
    <row r="29" spans="2:42" ht="15.75" thickBot="1">
      <c r="B29" s="58" t="s">
        <v>1139</v>
      </c>
    </row>
    <row r="30" spans="2:42">
      <c r="B30" s="706" t="s">
        <v>592</v>
      </c>
      <c r="C30" s="707"/>
      <c r="D30" s="707"/>
      <c r="E30" s="708"/>
    </row>
    <row r="31" spans="2:42" ht="15.75" thickBot="1">
      <c r="B31" s="58" t="s">
        <v>1140</v>
      </c>
    </row>
    <row r="32" spans="2:42">
      <c r="B32" s="706" t="s">
        <v>1141</v>
      </c>
      <c r="C32" s="707"/>
      <c r="D32" s="707"/>
      <c r="E32" s="708"/>
    </row>
    <row r="33" spans="2:56" ht="15.75" thickBot="1">
      <c r="B33" s="58" t="s">
        <v>584</v>
      </c>
    </row>
    <row r="34" spans="2:56">
      <c r="B34" s="706" t="s">
        <v>1506</v>
      </c>
      <c r="C34" s="707"/>
      <c r="D34" s="707"/>
      <c r="E34" s="708"/>
    </row>
    <row r="37" spans="2:56">
      <c r="AI37" s="219">
        <v>0.16666666666666666</v>
      </c>
      <c r="AJ37" s="219"/>
      <c r="AM37" s="58" t="s">
        <v>602</v>
      </c>
      <c r="AN37" s="58" t="s">
        <v>1572</v>
      </c>
    </row>
    <row r="38" spans="2:56" s="152" customFormat="1" ht="45" customHeight="1">
      <c r="B38" s="772" t="s">
        <v>1498</v>
      </c>
      <c r="C38" s="772"/>
      <c r="D38" s="772"/>
      <c r="E38" s="772"/>
      <c r="F38" s="772" t="s">
        <v>1499</v>
      </c>
      <c r="G38" s="772"/>
      <c r="H38" s="772"/>
      <c r="I38" s="772"/>
      <c r="J38" s="772" t="s">
        <v>483</v>
      </c>
      <c r="K38" s="772"/>
      <c r="L38" s="772"/>
      <c r="M38" s="772"/>
      <c r="N38" s="772" t="s">
        <v>484</v>
      </c>
      <c r="O38" s="772"/>
      <c r="P38" s="772"/>
      <c r="Q38" s="772"/>
      <c r="R38" s="773" t="s">
        <v>326</v>
      </c>
      <c r="S38" s="773"/>
      <c r="T38" s="528" t="s">
        <v>1442</v>
      </c>
      <c r="U38" s="580" t="s">
        <v>1569</v>
      </c>
      <c r="V38" s="580" t="s">
        <v>1570</v>
      </c>
      <c r="W38" s="613" t="s">
        <v>1602</v>
      </c>
      <c r="X38" s="613"/>
      <c r="Y38" s="774" t="s">
        <v>1496</v>
      </c>
      <c r="Z38" s="775"/>
      <c r="AA38" s="772" t="s">
        <v>327</v>
      </c>
      <c r="AB38" s="772"/>
      <c r="AC38" s="772"/>
      <c r="AD38" s="772"/>
      <c r="AE38" s="772"/>
      <c r="AF38" s="772"/>
      <c r="AG38" s="772"/>
      <c r="AH38" s="772"/>
      <c r="AI38" s="214" t="s">
        <v>596</v>
      </c>
      <c r="AJ38" s="214" t="s">
        <v>482</v>
      </c>
      <c r="AK38" s="214" t="s">
        <v>1493</v>
      </c>
      <c r="AL38" s="554" t="s">
        <v>1494</v>
      </c>
      <c r="AM38" s="776" t="s">
        <v>597</v>
      </c>
      <c r="AN38" s="777"/>
      <c r="AO38" s="214" t="s">
        <v>602</v>
      </c>
      <c r="AP38" s="214" t="s">
        <v>605</v>
      </c>
      <c r="AQ38" s="58"/>
      <c r="AR38" s="58"/>
      <c r="AS38" s="58"/>
      <c r="AT38" s="58"/>
      <c r="AU38" s="58"/>
      <c r="AV38" s="58"/>
      <c r="AW38" s="58"/>
      <c r="AX38" s="58"/>
      <c r="AY38" s="58"/>
      <c r="AZ38" s="58"/>
      <c r="BA38" s="58"/>
      <c r="BB38" s="58"/>
      <c r="BC38" s="58"/>
      <c r="BD38" s="58"/>
    </row>
    <row r="39" spans="2:56">
      <c r="B39" s="720" t="s">
        <v>1500</v>
      </c>
      <c r="C39" s="720"/>
      <c r="D39" s="720"/>
      <c r="E39" s="720"/>
      <c r="F39" s="720" t="s">
        <v>1492</v>
      </c>
      <c r="G39" s="720"/>
      <c r="H39" s="720"/>
      <c r="I39" s="720"/>
      <c r="J39" s="719" t="s">
        <v>303</v>
      </c>
      <c r="K39" s="719"/>
      <c r="L39" s="719"/>
      <c r="M39" s="719"/>
      <c r="N39" s="719" t="s">
        <v>1163</v>
      </c>
      <c r="O39" s="719"/>
      <c r="P39" s="719"/>
      <c r="Q39" s="719"/>
      <c r="R39" s="771" t="s">
        <v>493</v>
      </c>
      <c r="S39" s="771"/>
      <c r="T39" s="527" t="s">
        <v>1497</v>
      </c>
      <c r="U39" s="527" t="s">
        <v>1571</v>
      </c>
      <c r="V39" s="527"/>
      <c r="W39" s="614" t="s">
        <v>282</v>
      </c>
      <c r="X39" s="614"/>
      <c r="Y39" s="556" t="str">
        <f>F39&amp;"-"&amp;W39</f>
        <v>EKV170908-01-A2-0001</v>
      </c>
      <c r="Z39" s="527"/>
      <c r="AA39" s="719" t="s">
        <v>599</v>
      </c>
      <c r="AB39" s="719"/>
      <c r="AC39" s="719"/>
      <c r="AD39" s="719"/>
      <c r="AE39" s="719"/>
      <c r="AF39" s="719"/>
      <c r="AG39" s="719"/>
      <c r="AH39" s="719"/>
      <c r="AI39" s="215">
        <v>20</v>
      </c>
      <c r="AJ39" s="218">
        <v>42986</v>
      </c>
      <c r="AK39" s="217">
        <v>0.38541666666666669</v>
      </c>
      <c r="AL39" s="555" t="s">
        <v>1495</v>
      </c>
      <c r="AM39" s="217" t="s">
        <v>598</v>
      </c>
      <c r="AN39" s="217"/>
      <c r="AO39" s="215">
        <f>+(AI39/20)*1.34</f>
        <v>1.34</v>
      </c>
      <c r="AP39" s="215">
        <v>0.12</v>
      </c>
    </row>
    <row r="40" spans="2:56">
      <c r="B40" s="720" t="s">
        <v>1501</v>
      </c>
      <c r="C40" s="720"/>
      <c r="D40" s="720"/>
      <c r="E40" s="720"/>
      <c r="F40" s="720" t="s">
        <v>1492</v>
      </c>
      <c r="G40" s="720"/>
      <c r="H40" s="720"/>
      <c r="I40" s="720"/>
      <c r="J40" s="719" t="s">
        <v>303</v>
      </c>
      <c r="K40" s="719"/>
      <c r="L40" s="719"/>
      <c r="M40" s="719"/>
      <c r="N40" s="719" t="s">
        <v>1163</v>
      </c>
      <c r="O40" s="719"/>
      <c r="P40" s="719"/>
      <c r="Q40" s="719"/>
      <c r="R40" s="771" t="s">
        <v>493</v>
      </c>
      <c r="S40" s="771"/>
      <c r="T40" s="527" t="s">
        <v>1497</v>
      </c>
      <c r="U40" s="527" t="s">
        <v>1571</v>
      </c>
      <c r="V40" s="527"/>
      <c r="W40" s="614" t="s">
        <v>284</v>
      </c>
      <c r="X40" s="614"/>
      <c r="Y40" s="556" t="str">
        <f t="shared" ref="Y40:Y44" si="0">F40&amp;"-"&amp;W40</f>
        <v>EKV170908-01-A2-0002</v>
      </c>
      <c r="Z40" s="527"/>
      <c r="AA40" s="719" t="s">
        <v>599</v>
      </c>
      <c r="AB40" s="719"/>
      <c r="AC40" s="719"/>
      <c r="AD40" s="719"/>
      <c r="AE40" s="719"/>
      <c r="AF40" s="719"/>
      <c r="AG40" s="719"/>
      <c r="AH40" s="719"/>
      <c r="AI40" s="215">
        <v>20</v>
      </c>
      <c r="AJ40" s="218">
        <v>42986</v>
      </c>
      <c r="AK40" s="217">
        <f>+AK39+$AI$37</f>
        <v>0.55208333333333337</v>
      </c>
      <c r="AL40" s="217"/>
      <c r="AM40" s="217" t="s">
        <v>601</v>
      </c>
      <c r="AN40" s="217"/>
      <c r="AO40" s="215">
        <f t="shared" ref="AO40:AO44" si="1">+(AI40/20)*1.34</f>
        <v>1.34</v>
      </c>
      <c r="AP40" s="215">
        <v>0.12</v>
      </c>
    </row>
    <row r="41" spans="2:56">
      <c r="B41" s="720" t="s">
        <v>1502</v>
      </c>
      <c r="C41" s="720"/>
      <c r="D41" s="720"/>
      <c r="E41" s="720"/>
      <c r="F41" s="720" t="s">
        <v>1492</v>
      </c>
      <c r="G41" s="720"/>
      <c r="H41" s="720"/>
      <c r="I41" s="720"/>
      <c r="J41" s="719" t="s">
        <v>303</v>
      </c>
      <c r="K41" s="719"/>
      <c r="L41" s="719"/>
      <c r="M41" s="719"/>
      <c r="N41" s="719" t="s">
        <v>1163</v>
      </c>
      <c r="O41" s="719"/>
      <c r="P41" s="719"/>
      <c r="Q41" s="719"/>
      <c r="R41" s="771" t="s">
        <v>493</v>
      </c>
      <c r="S41" s="771"/>
      <c r="T41" s="527" t="s">
        <v>1497</v>
      </c>
      <c r="U41" s="527" t="s">
        <v>1571</v>
      </c>
      <c r="V41" s="527"/>
      <c r="W41" s="614" t="s">
        <v>1603</v>
      </c>
      <c r="X41" s="614"/>
      <c r="Y41" s="556" t="str">
        <f t="shared" si="0"/>
        <v>EKV170908-01-A2-0003</v>
      </c>
      <c r="Z41" s="527"/>
      <c r="AA41" s="719" t="s">
        <v>599</v>
      </c>
      <c r="AB41" s="719"/>
      <c r="AC41" s="719"/>
      <c r="AD41" s="719"/>
      <c r="AE41" s="719"/>
      <c r="AF41" s="719"/>
      <c r="AG41" s="719"/>
      <c r="AH41" s="719"/>
      <c r="AI41" s="215">
        <v>20</v>
      </c>
      <c r="AJ41" s="218">
        <v>42986</v>
      </c>
      <c r="AK41" s="217">
        <f>+AK40+$AI$37</f>
        <v>0.71875</v>
      </c>
      <c r="AL41" s="217"/>
      <c r="AM41" s="217" t="s">
        <v>601</v>
      </c>
      <c r="AN41" s="217"/>
      <c r="AO41" s="215">
        <f t="shared" si="1"/>
        <v>1.34</v>
      </c>
      <c r="AP41" s="215">
        <v>0.12</v>
      </c>
    </row>
    <row r="42" spans="2:56">
      <c r="B42" s="720" t="s">
        <v>1503</v>
      </c>
      <c r="C42" s="720"/>
      <c r="D42" s="720"/>
      <c r="E42" s="720"/>
      <c r="F42" s="720" t="s">
        <v>1492</v>
      </c>
      <c r="G42" s="720"/>
      <c r="H42" s="720"/>
      <c r="I42" s="720"/>
      <c r="J42" s="719" t="s">
        <v>303</v>
      </c>
      <c r="K42" s="719"/>
      <c r="L42" s="719"/>
      <c r="M42" s="719"/>
      <c r="N42" s="719" t="s">
        <v>1163</v>
      </c>
      <c r="O42" s="719"/>
      <c r="P42" s="719"/>
      <c r="Q42" s="719"/>
      <c r="R42" s="771" t="s">
        <v>493</v>
      </c>
      <c r="S42" s="771"/>
      <c r="T42" s="527" t="s">
        <v>1497</v>
      </c>
      <c r="U42" s="527" t="s">
        <v>1571</v>
      </c>
      <c r="V42" s="527"/>
      <c r="W42" s="614" t="s">
        <v>1604</v>
      </c>
      <c r="X42" s="614"/>
      <c r="Y42" s="556" t="str">
        <f t="shared" si="0"/>
        <v>EKV170908-01-A2-0004</v>
      </c>
      <c r="Z42" s="527"/>
      <c r="AA42" s="719" t="s">
        <v>599</v>
      </c>
      <c r="AB42" s="719"/>
      <c r="AC42" s="719"/>
      <c r="AD42" s="719"/>
      <c r="AE42" s="719"/>
      <c r="AF42" s="719"/>
      <c r="AG42" s="719"/>
      <c r="AH42" s="719"/>
      <c r="AI42" s="215">
        <v>20</v>
      </c>
      <c r="AJ42" s="218">
        <v>42986</v>
      </c>
      <c r="AK42" s="217">
        <f>+AK41+$AI$37</f>
        <v>0.88541666666666663</v>
      </c>
      <c r="AL42" s="217"/>
      <c r="AM42" s="217" t="s">
        <v>601</v>
      </c>
      <c r="AN42" s="217"/>
      <c r="AO42" s="215">
        <f t="shared" si="1"/>
        <v>1.34</v>
      </c>
      <c r="AP42" s="215">
        <v>0.12</v>
      </c>
    </row>
    <row r="43" spans="2:56">
      <c r="B43" s="720" t="s">
        <v>1504</v>
      </c>
      <c r="C43" s="720"/>
      <c r="D43" s="720"/>
      <c r="E43" s="720"/>
      <c r="F43" s="720" t="s">
        <v>1492</v>
      </c>
      <c r="G43" s="720"/>
      <c r="H43" s="720"/>
      <c r="I43" s="720"/>
      <c r="J43" s="719" t="s">
        <v>303</v>
      </c>
      <c r="K43" s="719"/>
      <c r="L43" s="719"/>
      <c r="M43" s="719"/>
      <c r="N43" s="719" t="s">
        <v>1163</v>
      </c>
      <c r="O43" s="719"/>
      <c r="P43" s="719"/>
      <c r="Q43" s="719"/>
      <c r="R43" s="771" t="s">
        <v>493</v>
      </c>
      <c r="S43" s="771"/>
      <c r="T43" s="527" t="s">
        <v>1497</v>
      </c>
      <c r="U43" s="527" t="s">
        <v>1571</v>
      </c>
      <c r="V43" s="527"/>
      <c r="W43" s="614" t="s">
        <v>1605</v>
      </c>
      <c r="X43" s="614"/>
      <c r="Y43" s="556" t="str">
        <f t="shared" si="0"/>
        <v>EKV170908-01-A2-0005</v>
      </c>
      <c r="Z43" s="527"/>
      <c r="AA43" s="719" t="s">
        <v>599</v>
      </c>
      <c r="AB43" s="719"/>
      <c r="AC43" s="719"/>
      <c r="AD43" s="719"/>
      <c r="AE43" s="719"/>
      <c r="AF43" s="719"/>
      <c r="AG43" s="719"/>
      <c r="AH43" s="719"/>
      <c r="AI43" s="215">
        <v>20</v>
      </c>
      <c r="AJ43" s="218">
        <v>42987</v>
      </c>
      <c r="AK43" s="217">
        <v>0.38541666666666669</v>
      </c>
      <c r="AL43" s="217"/>
      <c r="AM43" s="217" t="s">
        <v>601</v>
      </c>
      <c r="AN43" s="217"/>
      <c r="AO43" s="215">
        <f t="shared" si="1"/>
        <v>1.34</v>
      </c>
      <c r="AP43" s="215">
        <v>0.12</v>
      </c>
    </row>
    <row r="44" spans="2:56">
      <c r="B44" s="720" t="s">
        <v>1505</v>
      </c>
      <c r="C44" s="720"/>
      <c r="D44" s="720"/>
      <c r="E44" s="720"/>
      <c r="F44" s="720" t="s">
        <v>1492</v>
      </c>
      <c r="G44" s="720"/>
      <c r="H44" s="720"/>
      <c r="I44" s="720"/>
      <c r="J44" s="719" t="s">
        <v>303</v>
      </c>
      <c r="K44" s="719"/>
      <c r="L44" s="719"/>
      <c r="M44" s="719"/>
      <c r="N44" s="719" t="s">
        <v>1163</v>
      </c>
      <c r="O44" s="719"/>
      <c r="P44" s="719"/>
      <c r="Q44" s="719"/>
      <c r="R44" s="771" t="s">
        <v>493</v>
      </c>
      <c r="S44" s="771"/>
      <c r="T44" s="527" t="s">
        <v>1497</v>
      </c>
      <c r="U44" s="527" t="s">
        <v>1571</v>
      </c>
      <c r="V44" s="527"/>
      <c r="W44" s="614" t="s">
        <v>1606</v>
      </c>
      <c r="X44" s="614"/>
      <c r="Y44" s="556" t="str">
        <f t="shared" si="0"/>
        <v>EKV170908-01-A2-0006</v>
      </c>
      <c r="Z44" s="527"/>
      <c r="AA44" s="719" t="s">
        <v>599</v>
      </c>
      <c r="AB44" s="719"/>
      <c r="AC44" s="719"/>
      <c r="AD44" s="719"/>
      <c r="AE44" s="719"/>
      <c r="AF44" s="719"/>
      <c r="AG44" s="719"/>
      <c r="AH44" s="719"/>
      <c r="AI44" s="215">
        <v>20</v>
      </c>
      <c r="AJ44" s="218">
        <v>42987</v>
      </c>
      <c r="AK44" s="217">
        <f>+AK43+$AI$37</f>
        <v>0.55208333333333337</v>
      </c>
      <c r="AL44" s="217"/>
      <c r="AM44" s="217" t="s">
        <v>601</v>
      </c>
      <c r="AN44" s="217"/>
      <c r="AO44" s="215">
        <f t="shared" si="1"/>
        <v>1.34</v>
      </c>
      <c r="AP44" s="215">
        <v>0.12</v>
      </c>
    </row>
    <row r="46" spans="2:56">
      <c r="X46" s="157"/>
      <c r="Y46" s="157"/>
      <c r="Z46" s="157"/>
      <c r="AA46" s="157"/>
      <c r="AB46" s="157"/>
      <c r="AC46" s="216"/>
      <c r="AD46" s="216"/>
      <c r="AE46" s="157"/>
      <c r="AF46" s="157"/>
      <c r="AG46" s="157"/>
      <c r="AH46" s="157"/>
      <c r="AI46" s="157"/>
      <c r="AJ46" s="157"/>
      <c r="AK46" s="157"/>
      <c r="AL46" s="216"/>
    </row>
    <row r="47" spans="2:56">
      <c r="X47" s="157"/>
      <c r="Y47" s="157"/>
      <c r="Z47" s="157"/>
      <c r="AA47" s="157"/>
      <c r="AB47" s="157"/>
      <c r="AC47" s="157"/>
      <c r="AD47" s="157"/>
      <c r="AE47" s="157"/>
      <c r="AF47" s="157"/>
      <c r="AG47" s="157"/>
      <c r="AH47" s="157"/>
      <c r="AI47" s="157"/>
      <c r="AJ47" s="158"/>
      <c r="AK47" s="157"/>
      <c r="AL47" s="157"/>
    </row>
    <row r="48" spans="2:56">
      <c r="X48" s="157"/>
      <c r="Y48" s="157"/>
      <c r="Z48" s="157"/>
      <c r="AA48" s="157"/>
      <c r="AB48" s="157"/>
      <c r="AC48" s="157"/>
      <c r="AD48" s="157"/>
      <c r="AE48" s="157"/>
      <c r="AF48" s="157"/>
      <c r="AG48" s="157"/>
      <c r="AH48" s="157"/>
      <c r="AI48" s="157"/>
      <c r="AJ48" s="157"/>
      <c r="AK48" s="157"/>
      <c r="AL48" s="157"/>
    </row>
    <row r="49" spans="2:38">
      <c r="X49" s="159"/>
      <c r="Y49" s="159"/>
      <c r="Z49" s="159"/>
      <c r="AA49" s="159"/>
      <c r="AB49" s="159"/>
      <c r="AC49" s="159"/>
      <c r="AD49" s="159"/>
      <c r="AE49" s="159"/>
      <c r="AF49" s="159"/>
      <c r="AG49" s="159"/>
      <c r="AH49" s="157"/>
      <c r="AI49" s="157"/>
      <c r="AJ49" s="157"/>
      <c r="AK49" s="157"/>
      <c r="AL49" s="157"/>
    </row>
    <row r="50" spans="2:38">
      <c r="X50" s="160"/>
      <c r="Y50" s="160"/>
      <c r="Z50" s="160"/>
      <c r="AA50" s="160"/>
      <c r="AB50" s="160"/>
      <c r="AC50" s="160"/>
      <c r="AD50" s="160"/>
      <c r="AE50" s="160"/>
      <c r="AF50" s="160"/>
      <c r="AG50" s="160"/>
      <c r="AH50" s="160"/>
      <c r="AI50" s="160"/>
      <c r="AJ50" s="161"/>
      <c r="AK50" s="161"/>
      <c r="AL50" s="160"/>
    </row>
    <row r="51" spans="2:38">
      <c r="B51" s="197">
        <v>1</v>
      </c>
      <c r="C51" s="178" t="s">
        <v>585</v>
      </c>
    </row>
    <row r="52" spans="2:38">
      <c r="B52" s="197">
        <v>2</v>
      </c>
      <c r="C52" s="178" t="s">
        <v>587</v>
      </c>
    </row>
    <row r="53" spans="2:38">
      <c r="B53" s="197" t="s">
        <v>583</v>
      </c>
      <c r="C53" s="178" t="s">
        <v>586</v>
      </c>
    </row>
    <row r="54" spans="2:38">
      <c r="B54" s="197"/>
      <c r="C54" s="178"/>
    </row>
    <row r="55" spans="2:38">
      <c r="B55" s="197">
        <v>5</v>
      </c>
      <c r="C55" s="178" t="s">
        <v>1140</v>
      </c>
    </row>
    <row r="56" spans="2:38">
      <c r="B56" s="197"/>
      <c r="C56" s="178" t="s">
        <v>1142</v>
      </c>
    </row>
    <row r="57" spans="2:38">
      <c r="B57" s="197"/>
      <c r="C57" s="276" t="s">
        <v>1582</v>
      </c>
    </row>
    <row r="58" spans="2:38" s="178" customFormat="1" ht="12">
      <c r="C58" s="276"/>
      <c r="F58" s="278">
        <v>1.0416666666666666E-2</v>
      </c>
      <c r="G58" s="280" t="s">
        <v>1150</v>
      </c>
      <c r="H58" s="280" t="s">
        <v>1151</v>
      </c>
      <c r="I58" s="277">
        <v>0.29166666666666669</v>
      </c>
      <c r="J58" s="277">
        <f>+I58+$F$58</f>
        <v>0.30208333333333337</v>
      </c>
      <c r="K58" s="277">
        <f t="shared" ref="K58:AC58" si="2">+J58+$F$58</f>
        <v>0.31250000000000006</v>
      </c>
      <c r="L58" s="277">
        <f t="shared" si="2"/>
        <v>0.32291666666666674</v>
      </c>
      <c r="M58" s="277">
        <f t="shared" si="2"/>
        <v>0.33333333333333343</v>
      </c>
      <c r="N58" s="277">
        <f t="shared" si="2"/>
        <v>0.34375000000000011</v>
      </c>
      <c r="O58" s="277">
        <f t="shared" si="2"/>
        <v>0.3541666666666668</v>
      </c>
      <c r="P58" s="277">
        <f t="shared" si="2"/>
        <v>0.36458333333333348</v>
      </c>
      <c r="Q58" s="277">
        <f t="shared" si="2"/>
        <v>0.37500000000000017</v>
      </c>
      <c r="R58" s="277">
        <f t="shared" si="2"/>
        <v>0.38541666666666685</v>
      </c>
      <c r="S58" s="277">
        <f t="shared" si="2"/>
        <v>0.39583333333333354</v>
      </c>
      <c r="T58" s="277">
        <f t="shared" si="2"/>
        <v>0.40625000000000022</v>
      </c>
      <c r="U58" s="277">
        <f t="shared" si="2"/>
        <v>0.41666666666666691</v>
      </c>
      <c r="V58" s="277">
        <f t="shared" si="2"/>
        <v>0.42708333333333359</v>
      </c>
      <c r="W58" s="277">
        <f t="shared" si="2"/>
        <v>0.43750000000000028</v>
      </c>
      <c r="X58" s="277">
        <f t="shared" si="2"/>
        <v>0.44791666666666696</v>
      </c>
      <c r="Y58" s="277">
        <f t="shared" si="2"/>
        <v>0.45833333333333365</v>
      </c>
      <c r="Z58" s="277">
        <f t="shared" si="2"/>
        <v>0.46875000000000033</v>
      </c>
      <c r="AA58" s="277">
        <f t="shared" si="2"/>
        <v>0.47916666666666702</v>
      </c>
      <c r="AB58" s="277">
        <f t="shared" si="2"/>
        <v>0.4895833333333337</v>
      </c>
      <c r="AC58" s="277">
        <f t="shared" si="2"/>
        <v>0.50000000000000033</v>
      </c>
      <c r="AD58" s="277"/>
    </row>
    <row r="59" spans="2:38" s="178" customFormat="1" ht="12">
      <c r="B59" s="279" t="s">
        <v>1149</v>
      </c>
      <c r="C59" s="276"/>
      <c r="F59" s="178" t="s">
        <v>1143</v>
      </c>
      <c r="G59" s="178">
        <v>1</v>
      </c>
      <c r="H59" s="178">
        <v>16</v>
      </c>
      <c r="I59" s="178">
        <v>1</v>
      </c>
      <c r="J59" s="178">
        <v>1</v>
      </c>
      <c r="K59" s="178">
        <v>1</v>
      </c>
      <c r="L59" s="178">
        <v>1</v>
      </c>
      <c r="M59" s="178">
        <v>1</v>
      </c>
      <c r="N59" s="178">
        <v>1</v>
      </c>
      <c r="O59" s="178">
        <v>1</v>
      </c>
      <c r="P59" s="178">
        <v>1</v>
      </c>
      <c r="Q59" s="178">
        <v>1</v>
      </c>
      <c r="R59" s="178">
        <v>1</v>
      </c>
      <c r="S59" s="178">
        <v>1</v>
      </c>
      <c r="T59" s="178">
        <v>1</v>
      </c>
      <c r="U59" s="178">
        <v>1</v>
      </c>
      <c r="V59" s="178">
        <v>1</v>
      </c>
      <c r="W59" s="178">
        <v>1</v>
      </c>
      <c r="X59" s="178">
        <v>1</v>
      </c>
      <c r="Y59" s="178">
        <v>1</v>
      </c>
      <c r="Z59" s="178">
        <v>1</v>
      </c>
      <c r="AA59" s="178">
        <v>1</v>
      </c>
      <c r="AB59" s="178">
        <v>1</v>
      </c>
      <c r="AC59" s="178">
        <v>1</v>
      </c>
    </row>
    <row r="60" spans="2:38" s="178" customFormat="1" ht="12">
      <c r="C60" s="276"/>
      <c r="F60" s="178" t="s">
        <v>1144</v>
      </c>
      <c r="G60" s="178">
        <v>1</v>
      </c>
      <c r="H60" s="178">
        <v>16</v>
      </c>
      <c r="I60" s="178">
        <v>1</v>
      </c>
      <c r="J60" s="178">
        <v>1</v>
      </c>
      <c r="K60" s="178">
        <v>1</v>
      </c>
      <c r="L60" s="178">
        <v>1</v>
      </c>
      <c r="M60" s="178">
        <v>1</v>
      </c>
      <c r="N60" s="178">
        <v>1</v>
      </c>
      <c r="O60" s="178">
        <v>1</v>
      </c>
      <c r="P60" s="178">
        <v>1</v>
      </c>
      <c r="Q60" s="178">
        <v>1</v>
      </c>
      <c r="R60" s="178">
        <v>1</v>
      </c>
      <c r="S60" s="178">
        <v>1</v>
      </c>
      <c r="T60" s="178">
        <v>1</v>
      </c>
      <c r="U60" s="178">
        <v>1</v>
      </c>
      <c r="V60" s="178">
        <v>1</v>
      </c>
      <c r="W60" s="178">
        <v>1</v>
      </c>
      <c r="X60" s="178">
        <v>1</v>
      </c>
      <c r="Y60" s="178">
        <v>1</v>
      </c>
      <c r="Z60" s="178">
        <v>1</v>
      </c>
      <c r="AA60" s="178">
        <v>1</v>
      </c>
      <c r="AB60" s="178">
        <v>1</v>
      </c>
      <c r="AC60" s="178">
        <v>1</v>
      </c>
    </row>
    <row r="61" spans="2:38" s="178" customFormat="1" ht="12">
      <c r="C61" s="276"/>
      <c r="F61" s="178" t="s">
        <v>1145</v>
      </c>
      <c r="G61" s="178">
        <v>1</v>
      </c>
      <c r="H61" s="178">
        <v>16</v>
      </c>
      <c r="I61" s="178">
        <v>1</v>
      </c>
      <c r="J61" s="178">
        <v>1</v>
      </c>
      <c r="K61" s="178">
        <v>1</v>
      </c>
      <c r="L61" s="178">
        <v>1</v>
      </c>
      <c r="M61" s="178">
        <v>1</v>
      </c>
      <c r="N61" s="178">
        <v>1</v>
      </c>
      <c r="O61" s="178">
        <v>1</v>
      </c>
      <c r="P61" s="178">
        <v>1</v>
      </c>
      <c r="Q61" s="178">
        <v>1</v>
      </c>
      <c r="R61" s="178">
        <v>1</v>
      </c>
      <c r="S61" s="178">
        <v>1</v>
      </c>
      <c r="T61" s="178">
        <v>1</v>
      </c>
      <c r="U61" s="178">
        <v>1</v>
      </c>
      <c r="V61" s="178">
        <v>1</v>
      </c>
      <c r="W61" s="178">
        <v>1</v>
      </c>
      <c r="X61" s="178">
        <v>1</v>
      </c>
      <c r="Y61" s="178">
        <v>1</v>
      </c>
      <c r="Z61" s="178">
        <v>1</v>
      </c>
      <c r="AA61" s="178">
        <v>1</v>
      </c>
      <c r="AB61" s="178">
        <v>1</v>
      </c>
      <c r="AC61" s="178">
        <v>1</v>
      </c>
    </row>
    <row r="62" spans="2:38" s="178" customFormat="1" ht="12">
      <c r="C62" s="276"/>
      <c r="F62" s="178" t="s">
        <v>1146</v>
      </c>
      <c r="G62" s="178">
        <v>1</v>
      </c>
      <c r="H62" s="178">
        <v>16</v>
      </c>
      <c r="I62" s="178">
        <v>1</v>
      </c>
      <c r="J62" s="178">
        <v>1</v>
      </c>
      <c r="K62" s="178">
        <v>1</v>
      </c>
      <c r="L62" s="178">
        <v>1</v>
      </c>
      <c r="M62" s="178">
        <v>1</v>
      </c>
      <c r="N62" s="178">
        <v>1</v>
      </c>
      <c r="O62" s="178">
        <v>1</v>
      </c>
      <c r="P62" s="178">
        <v>1</v>
      </c>
      <c r="Q62" s="178">
        <v>1</v>
      </c>
      <c r="R62" s="178">
        <v>1</v>
      </c>
      <c r="S62" s="178">
        <v>1</v>
      </c>
      <c r="T62" s="178">
        <v>1</v>
      </c>
      <c r="U62" s="178">
        <v>1</v>
      </c>
      <c r="V62" s="178">
        <v>1</v>
      </c>
      <c r="W62" s="178">
        <v>1</v>
      </c>
      <c r="X62" s="178">
        <v>1</v>
      </c>
      <c r="Y62" s="178">
        <v>1</v>
      </c>
      <c r="Z62" s="178">
        <v>1</v>
      </c>
      <c r="AA62" s="178">
        <v>1</v>
      </c>
      <c r="AB62" s="178">
        <v>1</v>
      </c>
      <c r="AC62" s="178">
        <v>1</v>
      </c>
    </row>
    <row r="63" spans="2:38" s="178" customFormat="1" ht="12">
      <c r="C63" s="276"/>
      <c r="F63" s="178" t="s">
        <v>1147</v>
      </c>
      <c r="G63" s="178">
        <v>1</v>
      </c>
      <c r="H63" s="178">
        <v>16</v>
      </c>
      <c r="I63" s="178">
        <v>1</v>
      </c>
      <c r="J63" s="178">
        <v>1</v>
      </c>
      <c r="L63" s="178">
        <v>1</v>
      </c>
      <c r="M63" s="178">
        <v>1</v>
      </c>
      <c r="O63" s="178">
        <v>1</v>
      </c>
      <c r="P63" s="178">
        <v>1</v>
      </c>
      <c r="R63" s="178">
        <v>1</v>
      </c>
      <c r="S63" s="178">
        <v>1</v>
      </c>
      <c r="U63" s="178">
        <v>1</v>
      </c>
      <c r="V63" s="178">
        <v>1</v>
      </c>
      <c r="X63" s="178">
        <v>1</v>
      </c>
      <c r="Y63" s="178">
        <v>1</v>
      </c>
      <c r="AA63" s="178">
        <v>1</v>
      </c>
      <c r="AB63" s="178">
        <v>1</v>
      </c>
    </row>
    <row r="64" spans="2:38" s="178" customFormat="1" ht="12">
      <c r="C64" s="276"/>
      <c r="F64" s="178" t="s">
        <v>1148</v>
      </c>
      <c r="G64" s="178">
        <v>1</v>
      </c>
      <c r="H64" s="178">
        <v>16</v>
      </c>
      <c r="I64" s="178">
        <v>1</v>
      </c>
      <c r="J64" s="178">
        <v>1</v>
      </c>
      <c r="L64" s="178">
        <v>1</v>
      </c>
      <c r="M64" s="178">
        <v>1</v>
      </c>
      <c r="O64" s="178">
        <v>1</v>
      </c>
      <c r="P64" s="178">
        <v>1</v>
      </c>
      <c r="R64" s="178">
        <v>1</v>
      </c>
      <c r="S64" s="178">
        <v>1</v>
      </c>
      <c r="U64" s="178">
        <v>1</v>
      </c>
      <c r="V64" s="178">
        <v>1</v>
      </c>
      <c r="X64" s="178">
        <v>1</v>
      </c>
      <c r="Y64" s="178">
        <v>1</v>
      </c>
      <c r="AA64" s="178">
        <v>1</v>
      </c>
      <c r="AB64" s="178">
        <v>1</v>
      </c>
    </row>
    <row r="65" spans="2:30" s="178" customFormat="1" ht="12">
      <c r="C65" s="276"/>
    </row>
    <row r="66" spans="2:30">
      <c r="B66" s="197"/>
      <c r="C66" s="276" t="s">
        <v>1583</v>
      </c>
    </row>
    <row r="67" spans="2:30">
      <c r="B67" s="197"/>
      <c r="C67" s="276"/>
      <c r="F67" s="278">
        <v>1.0416666666666666E-2</v>
      </c>
      <c r="G67" s="280" t="s">
        <v>1150</v>
      </c>
      <c r="H67" s="280" t="s">
        <v>1151</v>
      </c>
      <c r="I67" s="277">
        <v>0.29166666666666669</v>
      </c>
      <c r="J67" s="277">
        <f>+I67+$F$58</f>
        <v>0.30208333333333337</v>
      </c>
      <c r="K67" s="277">
        <f t="shared" ref="K67:AC67" si="3">+J67+$F$58</f>
        <v>0.31250000000000006</v>
      </c>
      <c r="L67" s="277">
        <f t="shared" si="3"/>
        <v>0.32291666666666674</v>
      </c>
      <c r="M67" s="277">
        <f t="shared" si="3"/>
        <v>0.33333333333333343</v>
      </c>
      <c r="N67" s="277">
        <f t="shared" si="3"/>
        <v>0.34375000000000011</v>
      </c>
      <c r="O67" s="277">
        <f t="shared" si="3"/>
        <v>0.3541666666666668</v>
      </c>
      <c r="P67" s="277">
        <f t="shared" si="3"/>
        <v>0.36458333333333348</v>
      </c>
      <c r="Q67" s="277">
        <f t="shared" si="3"/>
        <v>0.37500000000000017</v>
      </c>
      <c r="R67" s="277">
        <f t="shared" si="3"/>
        <v>0.38541666666666685</v>
      </c>
      <c r="S67" s="277">
        <f t="shared" si="3"/>
        <v>0.39583333333333354</v>
      </c>
      <c r="T67" s="277">
        <f t="shared" si="3"/>
        <v>0.40625000000000022</v>
      </c>
      <c r="U67" s="277">
        <f t="shared" si="3"/>
        <v>0.41666666666666691</v>
      </c>
      <c r="V67" s="277">
        <f t="shared" si="3"/>
        <v>0.42708333333333359</v>
      </c>
      <c r="W67" s="277">
        <f t="shared" si="3"/>
        <v>0.43750000000000028</v>
      </c>
      <c r="X67" s="277">
        <f t="shared" si="3"/>
        <v>0.44791666666666696</v>
      </c>
      <c r="Y67" s="277">
        <f t="shared" si="3"/>
        <v>0.45833333333333365</v>
      </c>
      <c r="Z67" s="277">
        <f t="shared" si="3"/>
        <v>0.46875000000000033</v>
      </c>
      <c r="AA67" s="277">
        <f t="shared" si="3"/>
        <v>0.47916666666666702</v>
      </c>
      <c r="AB67" s="277">
        <f t="shared" si="3"/>
        <v>0.4895833333333337</v>
      </c>
      <c r="AC67" s="277">
        <f t="shared" si="3"/>
        <v>0.50000000000000033</v>
      </c>
      <c r="AD67" s="277"/>
    </row>
    <row r="68" spans="2:30">
      <c r="B68" s="197"/>
      <c r="C68" s="178"/>
      <c r="F68" s="178" t="s">
        <v>1143</v>
      </c>
      <c r="G68" s="178">
        <v>1</v>
      </c>
      <c r="H68" s="178">
        <v>16</v>
      </c>
      <c r="I68" s="178">
        <v>1</v>
      </c>
      <c r="J68" s="178">
        <v>1</v>
      </c>
      <c r="K68" s="178">
        <v>1</v>
      </c>
      <c r="L68" s="178">
        <v>1</v>
      </c>
      <c r="M68" s="178">
        <v>1</v>
      </c>
      <c r="N68" s="178">
        <v>1</v>
      </c>
      <c r="O68" s="178">
        <v>1</v>
      </c>
      <c r="P68" s="178">
        <v>1</v>
      </c>
      <c r="Q68" s="178">
        <v>1</v>
      </c>
      <c r="R68" s="178">
        <v>1</v>
      </c>
      <c r="S68" s="178">
        <v>1</v>
      </c>
      <c r="T68" s="178">
        <v>1</v>
      </c>
      <c r="U68" s="178">
        <v>1</v>
      </c>
      <c r="V68" s="178">
        <v>1</v>
      </c>
      <c r="W68" s="178">
        <v>1</v>
      </c>
      <c r="X68" s="178">
        <v>1</v>
      </c>
      <c r="Y68" s="178">
        <v>1</v>
      </c>
      <c r="Z68" s="178">
        <v>1</v>
      </c>
      <c r="AA68" s="178">
        <v>1</v>
      </c>
      <c r="AB68" s="178">
        <v>1</v>
      </c>
      <c r="AC68" s="178">
        <v>1</v>
      </c>
      <c r="AD68" s="178"/>
    </row>
    <row r="69" spans="2:30">
      <c r="B69" s="197"/>
      <c r="C69" s="178"/>
      <c r="F69" s="178" t="s">
        <v>1144</v>
      </c>
      <c r="G69" s="178">
        <v>1</v>
      </c>
      <c r="H69" s="178">
        <v>16</v>
      </c>
      <c r="I69" s="178">
        <v>1</v>
      </c>
      <c r="J69" s="178">
        <v>1</v>
      </c>
      <c r="K69" s="178">
        <v>1</v>
      </c>
      <c r="L69" s="178">
        <v>1</v>
      </c>
      <c r="M69" s="178">
        <v>1</v>
      </c>
      <c r="N69" s="178">
        <v>1</v>
      </c>
      <c r="O69" s="178">
        <v>1</v>
      </c>
      <c r="P69" s="178">
        <v>1</v>
      </c>
      <c r="Q69" s="178">
        <v>1</v>
      </c>
      <c r="R69" s="178">
        <v>1</v>
      </c>
      <c r="S69" s="178">
        <v>1</v>
      </c>
      <c r="T69" s="178">
        <v>1</v>
      </c>
      <c r="U69" s="178">
        <v>1</v>
      </c>
      <c r="V69" s="178">
        <v>1</v>
      </c>
      <c r="W69" s="178">
        <v>1</v>
      </c>
      <c r="X69" s="178">
        <v>1</v>
      </c>
      <c r="Y69" s="178">
        <v>1</v>
      </c>
      <c r="Z69" s="178">
        <v>1</v>
      </c>
      <c r="AA69" s="178">
        <v>1</v>
      </c>
      <c r="AB69" s="178">
        <v>1</v>
      </c>
      <c r="AC69" s="178">
        <v>1</v>
      </c>
      <c r="AD69" s="178"/>
    </row>
    <row r="70" spans="2:30">
      <c r="B70" s="197"/>
      <c r="C70" s="178"/>
      <c r="F70" s="178" t="s">
        <v>1145</v>
      </c>
      <c r="G70" s="178">
        <v>1</v>
      </c>
      <c r="H70" s="178">
        <v>16</v>
      </c>
      <c r="I70" s="178">
        <v>1</v>
      </c>
      <c r="J70" s="178">
        <v>1</v>
      </c>
      <c r="K70" s="178">
        <v>1</v>
      </c>
      <c r="L70" s="178">
        <v>1</v>
      </c>
      <c r="M70" s="178">
        <v>1</v>
      </c>
      <c r="N70" s="178">
        <v>1</v>
      </c>
      <c r="O70" s="178">
        <v>1</v>
      </c>
      <c r="P70" s="178">
        <v>1</v>
      </c>
      <c r="Q70" s="178">
        <v>1</v>
      </c>
      <c r="R70" s="178">
        <v>1</v>
      </c>
      <c r="S70" s="178">
        <v>1</v>
      </c>
      <c r="T70" s="178">
        <v>1</v>
      </c>
      <c r="U70" s="178">
        <v>1</v>
      </c>
      <c r="V70" s="178">
        <v>1</v>
      </c>
      <c r="W70" s="178">
        <v>1</v>
      </c>
      <c r="X70" s="178">
        <v>1</v>
      </c>
      <c r="Y70" s="178">
        <v>1</v>
      </c>
      <c r="Z70" s="178">
        <v>1</v>
      </c>
      <c r="AA70" s="178">
        <v>1</v>
      </c>
      <c r="AB70" s="178">
        <v>1</v>
      </c>
      <c r="AC70" s="178">
        <v>1</v>
      </c>
      <c r="AD70" s="178"/>
    </row>
    <row r="71" spans="2:30">
      <c r="B71" s="197">
        <v>6</v>
      </c>
      <c r="C71" s="178" t="s">
        <v>1507</v>
      </c>
    </row>
    <row r="72" spans="2:30">
      <c r="B72" s="197">
        <v>7</v>
      </c>
      <c r="C72" s="178" t="s">
        <v>1573</v>
      </c>
    </row>
    <row r="73" spans="2:30">
      <c r="B73" s="197"/>
      <c r="C73" s="178"/>
    </row>
    <row r="74" spans="2:30">
      <c r="B74" s="197">
        <v>8</v>
      </c>
      <c r="C74" s="198" t="s">
        <v>588</v>
      </c>
    </row>
    <row r="75" spans="2:30" ht="39">
      <c r="B75" s="197"/>
      <c r="C75" s="198"/>
      <c r="D75" s="281"/>
      <c r="E75" s="281"/>
      <c r="F75" s="391" t="s">
        <v>1325</v>
      </c>
      <c r="G75" s="281"/>
      <c r="H75" s="281"/>
      <c r="I75" s="281"/>
      <c r="J75" s="281"/>
      <c r="K75" s="281"/>
      <c r="L75" s="281"/>
      <c r="M75" s="281"/>
      <c r="N75" s="281"/>
    </row>
    <row r="76" spans="2:30">
      <c r="C76" s="198"/>
      <c r="F76" s="58" t="s">
        <v>1326</v>
      </c>
    </row>
    <row r="77" spans="2:30">
      <c r="C77" s="198" t="s">
        <v>1327</v>
      </c>
    </row>
    <row r="78" spans="2:30">
      <c r="C78" s="58" t="s">
        <v>600</v>
      </c>
    </row>
    <row r="79" spans="2:30">
      <c r="C79" s="58" t="s">
        <v>603</v>
      </c>
    </row>
    <row r="80" spans="2:30">
      <c r="B80" s="58">
        <v>9</v>
      </c>
      <c r="C80" s="58" t="s">
        <v>594</v>
      </c>
    </row>
    <row r="82" spans="1:2">
      <c r="B82" s="58" t="s">
        <v>405</v>
      </c>
    </row>
    <row r="84" spans="1:2">
      <c r="A84" s="58" t="s">
        <v>1508</v>
      </c>
      <c r="B84" s="58" t="s">
        <v>1514</v>
      </c>
    </row>
    <row r="85" spans="1:2">
      <c r="A85" s="58" t="s">
        <v>1508</v>
      </c>
      <c r="B85" s="58" t="s">
        <v>1515</v>
      </c>
    </row>
    <row r="86" spans="1:2">
      <c r="A86" s="58" t="s">
        <v>1508</v>
      </c>
      <c r="B86" s="58" t="s">
        <v>1516</v>
      </c>
    </row>
    <row r="87" spans="1:2">
      <c r="A87" s="58" t="s">
        <v>1509</v>
      </c>
      <c r="B87" s="58" t="s">
        <v>1510</v>
      </c>
    </row>
    <row r="101" spans="2:2">
      <c r="B101" s="58" t="s">
        <v>1511</v>
      </c>
    </row>
  </sheetData>
  <mergeCells count="70">
    <mergeCell ref="I27:L27"/>
    <mergeCell ref="Q27:T27"/>
    <mergeCell ref="AN10:AO10"/>
    <mergeCell ref="C13:T13"/>
    <mergeCell ref="C14:T14"/>
    <mergeCell ref="X13:AM13"/>
    <mergeCell ref="AN13:AP13"/>
    <mergeCell ref="X14:AP14"/>
    <mergeCell ref="AM38:AN38"/>
    <mergeCell ref="AA38:AH38"/>
    <mergeCell ref="B32:E32"/>
    <mergeCell ref="X15:AP15"/>
    <mergeCell ref="X16:AP16"/>
    <mergeCell ref="X17:AP17"/>
    <mergeCell ref="X18:AP18"/>
    <mergeCell ref="C18:T18"/>
    <mergeCell ref="C15:T15"/>
    <mergeCell ref="C16:T16"/>
    <mergeCell ref="C17:T17"/>
    <mergeCell ref="X19:AP19"/>
    <mergeCell ref="X20:AP20"/>
    <mergeCell ref="X21:AC21"/>
    <mergeCell ref="B30:E30"/>
    <mergeCell ref="C23:T23"/>
    <mergeCell ref="AA39:AH39"/>
    <mergeCell ref="F38:I38"/>
    <mergeCell ref="J38:M38"/>
    <mergeCell ref="N38:Q38"/>
    <mergeCell ref="R38:S38"/>
    <mergeCell ref="Y38:Z38"/>
    <mergeCell ref="B28:E28"/>
    <mergeCell ref="I28:L28"/>
    <mergeCell ref="Q28:T28"/>
    <mergeCell ref="F39:I39"/>
    <mergeCell ref="J39:M39"/>
    <mergeCell ref="N39:Q39"/>
    <mergeCell ref="R39:S39"/>
    <mergeCell ref="B38:E38"/>
    <mergeCell ref="B39:E39"/>
    <mergeCell ref="B34:E34"/>
    <mergeCell ref="F40:I40"/>
    <mergeCell ref="J40:M40"/>
    <mergeCell ref="N40:Q40"/>
    <mergeCell ref="R40:S40"/>
    <mergeCell ref="AA40:AH40"/>
    <mergeCell ref="AA42:AH42"/>
    <mergeCell ref="F41:I41"/>
    <mergeCell ref="J41:M41"/>
    <mergeCell ref="N41:Q41"/>
    <mergeCell ref="R41:S41"/>
    <mergeCell ref="AA41:AH41"/>
    <mergeCell ref="F42:I42"/>
    <mergeCell ref="J42:M42"/>
    <mergeCell ref="N42:Q42"/>
    <mergeCell ref="R42:S42"/>
    <mergeCell ref="F44:I44"/>
    <mergeCell ref="J44:M44"/>
    <mergeCell ref="N44:Q44"/>
    <mergeCell ref="R44:S44"/>
    <mergeCell ref="AA44:AH44"/>
    <mergeCell ref="F43:I43"/>
    <mergeCell ref="J43:M43"/>
    <mergeCell ref="N43:Q43"/>
    <mergeCell ref="R43:S43"/>
    <mergeCell ref="AA43:AH43"/>
    <mergeCell ref="B40:E40"/>
    <mergeCell ref="B41:E41"/>
    <mergeCell ref="B42:E42"/>
    <mergeCell ref="B43:E43"/>
    <mergeCell ref="B44:E4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 bottom="0" header="0.3" footer="0.3"/>
  <pageSetup paperSize="8" scale="60" orientation="landscape" r:id="rId3"/>
  <drawing r:id="rId4"/>
  <legacyDrawing r:id="rId5"/>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CA58"/>
  <sheetViews>
    <sheetView showZeros="0" view="pageBreakPreview" topLeftCell="AM1" zoomScale="60" zoomScaleNormal="70" workbookViewId="0">
      <selection activeCell="CJ131" sqref="CJ131"/>
    </sheetView>
  </sheetViews>
  <sheetFormatPr defaultRowHeight="15"/>
  <cols>
    <col min="1" max="1" width="3" style="58" customWidth="1"/>
    <col min="2" max="34" width="4.7109375" style="58" customWidth="1"/>
    <col min="35" max="61" width="3.85546875" style="58" customWidth="1"/>
    <col min="62" max="62" width="2.140625" style="58" customWidth="1"/>
    <col min="63" max="63" width="9.140625" style="58"/>
    <col min="64" max="64" width="9.140625" style="58" customWidth="1"/>
    <col min="65" max="65" width="3" style="58" customWidth="1"/>
    <col min="66" max="67" width="9.140625" style="58"/>
    <col min="68" max="68" width="4.28515625" style="58" customWidth="1"/>
    <col min="69" max="70" width="9.140625" style="58"/>
    <col min="71" max="71" width="3.85546875" style="58" customWidth="1"/>
    <col min="72" max="73" width="9.140625" style="58"/>
    <col min="74" max="74" width="3.85546875" style="58" customWidth="1"/>
    <col min="75" max="76" width="9.140625" style="58"/>
    <col min="77" max="77" width="3" style="58" customWidth="1"/>
    <col min="78" max="16384" width="9.140625" style="58"/>
  </cols>
  <sheetData>
    <row r="1" spans="2:44" ht="8.25" customHeight="1"/>
    <row r="8" spans="2:44" ht="8.25" customHeight="1"/>
    <row r="10" spans="2:44">
      <c r="AP10" s="700"/>
      <c r="AQ10" s="700"/>
    </row>
    <row r="11" spans="2:44" ht="7.5" customHeight="1"/>
    <row r="13" spans="2:44"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186"/>
      <c r="V13" s="60"/>
      <c r="W13" s="59"/>
      <c r="X13" s="701" t="s">
        <v>450</v>
      </c>
      <c r="Y13" s="701"/>
      <c r="Z13" s="701"/>
      <c r="AA13" s="701"/>
      <c r="AB13" s="701"/>
      <c r="AC13" s="701"/>
      <c r="AD13" s="701"/>
      <c r="AE13" s="701"/>
      <c r="AF13" s="701"/>
      <c r="AG13" s="701"/>
      <c r="AH13" s="701"/>
      <c r="AI13" s="701"/>
      <c r="AJ13" s="701"/>
      <c r="AK13" s="701"/>
      <c r="AL13" s="701"/>
      <c r="AM13" s="701"/>
      <c r="AN13" s="701"/>
      <c r="AO13" s="701"/>
      <c r="AP13" s="702"/>
      <c r="AQ13" s="702"/>
      <c r="AR13" s="702"/>
    </row>
    <row r="14" spans="2:44"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187"/>
      <c r="V14" s="64"/>
      <c r="W14" s="63"/>
      <c r="X14" s="703" t="s">
        <v>451</v>
      </c>
      <c r="Y14" s="703"/>
      <c r="Z14" s="703"/>
      <c r="AA14" s="703"/>
      <c r="AB14" s="703"/>
      <c r="AC14" s="703"/>
      <c r="AD14" s="703"/>
      <c r="AE14" s="703"/>
      <c r="AF14" s="703"/>
      <c r="AG14" s="703"/>
      <c r="AH14" s="703"/>
      <c r="AI14" s="703"/>
      <c r="AJ14" s="703"/>
      <c r="AK14" s="703"/>
      <c r="AL14" s="703"/>
      <c r="AM14" s="703"/>
      <c r="AN14" s="703"/>
      <c r="AO14" s="703"/>
      <c r="AP14" s="703"/>
      <c r="AQ14" s="703"/>
      <c r="AR14" s="703"/>
    </row>
    <row r="15" spans="2:44"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187"/>
      <c r="V15" s="64"/>
      <c r="W15" s="63"/>
      <c r="X15" s="703" t="s">
        <v>452</v>
      </c>
      <c r="Y15" s="703"/>
      <c r="Z15" s="703"/>
      <c r="AA15" s="703"/>
      <c r="AB15" s="703"/>
      <c r="AC15" s="703"/>
      <c r="AD15" s="703"/>
      <c r="AE15" s="703"/>
      <c r="AF15" s="703"/>
      <c r="AG15" s="703"/>
      <c r="AH15" s="703"/>
      <c r="AI15" s="703"/>
      <c r="AJ15" s="703"/>
      <c r="AK15" s="703"/>
      <c r="AL15" s="703"/>
      <c r="AM15" s="703"/>
      <c r="AN15" s="703"/>
      <c r="AO15" s="703"/>
      <c r="AP15" s="703"/>
      <c r="AQ15" s="703"/>
      <c r="AR15" s="703"/>
    </row>
    <row r="16" spans="2:44"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187"/>
      <c r="V16" s="64"/>
      <c r="W16" s="63"/>
      <c r="X16" s="703" t="s">
        <v>1120</v>
      </c>
      <c r="Y16" s="703"/>
      <c r="Z16" s="703"/>
      <c r="AA16" s="703"/>
      <c r="AB16" s="703"/>
      <c r="AC16" s="703"/>
      <c r="AD16" s="703"/>
      <c r="AE16" s="703"/>
      <c r="AF16" s="703"/>
      <c r="AG16" s="703"/>
      <c r="AH16" s="703"/>
      <c r="AI16" s="703"/>
      <c r="AJ16" s="703"/>
      <c r="AK16" s="703"/>
      <c r="AL16" s="703"/>
      <c r="AM16" s="703"/>
      <c r="AN16" s="703"/>
      <c r="AO16" s="703"/>
      <c r="AP16" s="703"/>
      <c r="AQ16" s="703"/>
      <c r="AR16" s="703"/>
    </row>
    <row r="17" spans="2:78"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187"/>
      <c r="V17" s="64"/>
      <c r="W17" s="63"/>
      <c r="X17" s="703" t="s">
        <v>453</v>
      </c>
      <c r="Y17" s="703"/>
      <c r="Z17" s="703"/>
      <c r="AA17" s="703"/>
      <c r="AB17" s="703"/>
      <c r="AC17" s="703"/>
      <c r="AD17" s="703"/>
      <c r="AE17" s="703"/>
      <c r="AF17" s="703"/>
      <c r="AG17" s="703"/>
      <c r="AH17" s="703"/>
      <c r="AI17" s="703"/>
      <c r="AJ17" s="703"/>
      <c r="AK17" s="703"/>
      <c r="AL17" s="703"/>
      <c r="AM17" s="703"/>
      <c r="AN17" s="703"/>
      <c r="AO17" s="703"/>
      <c r="AP17" s="703"/>
      <c r="AQ17" s="703"/>
      <c r="AR17" s="703"/>
    </row>
    <row r="18" spans="2:78" s="62" customFormat="1" ht="18" customHeight="1">
      <c r="B18" s="63"/>
      <c r="C18" s="703" t="s">
        <v>259</v>
      </c>
      <c r="D18" s="703"/>
      <c r="E18" s="703"/>
      <c r="F18" s="703"/>
      <c r="G18" s="703"/>
      <c r="H18" s="703"/>
      <c r="I18" s="703"/>
      <c r="J18" s="703"/>
      <c r="K18" s="703"/>
      <c r="L18" s="703"/>
      <c r="M18" s="187"/>
      <c r="N18" s="187"/>
      <c r="O18" s="187"/>
      <c r="P18" s="187"/>
      <c r="Q18" s="187"/>
      <c r="R18" s="187"/>
      <c r="S18" s="187"/>
      <c r="T18" s="187"/>
      <c r="U18" s="187"/>
      <c r="V18" s="64"/>
      <c r="W18" s="63"/>
      <c r="X18" s="703" t="s">
        <v>548</v>
      </c>
      <c r="Y18" s="703"/>
      <c r="Z18" s="703"/>
      <c r="AA18" s="703"/>
      <c r="AB18" s="703"/>
      <c r="AC18" s="703"/>
      <c r="AD18" s="703"/>
      <c r="AE18" s="703"/>
      <c r="AF18" s="703"/>
      <c r="AG18" s="703"/>
      <c r="AH18" s="703"/>
      <c r="AI18" s="703"/>
      <c r="AJ18" s="703"/>
      <c r="AK18" s="703"/>
      <c r="AL18" s="703"/>
      <c r="AM18" s="703"/>
      <c r="AN18" s="703"/>
      <c r="AO18" s="703"/>
      <c r="AP18" s="703"/>
      <c r="AQ18" s="703"/>
      <c r="AR18" s="703"/>
    </row>
    <row r="19" spans="2:78" s="62" customFormat="1" ht="18" customHeight="1">
      <c r="B19" s="63"/>
      <c r="C19" s="187"/>
      <c r="D19" s="187"/>
      <c r="E19" s="187"/>
      <c r="F19" s="187"/>
      <c r="G19" s="187"/>
      <c r="H19" s="187"/>
      <c r="I19" s="187"/>
      <c r="J19" s="187"/>
      <c r="K19" s="187"/>
      <c r="L19" s="187"/>
      <c r="M19" s="187"/>
      <c r="N19" s="187"/>
      <c r="O19" s="187"/>
      <c r="P19" s="187"/>
      <c r="Q19" s="187"/>
      <c r="R19" s="187"/>
      <c r="S19" s="187"/>
      <c r="T19" s="187"/>
      <c r="U19" s="187"/>
      <c r="V19" s="64"/>
      <c r="W19" s="63"/>
      <c r="X19" s="703" t="s">
        <v>549</v>
      </c>
      <c r="Y19" s="703"/>
      <c r="Z19" s="703"/>
      <c r="AA19" s="703"/>
      <c r="AB19" s="703"/>
      <c r="AC19" s="703"/>
      <c r="AD19" s="703"/>
      <c r="AE19" s="703"/>
      <c r="AF19" s="703"/>
      <c r="AG19" s="703"/>
      <c r="AH19" s="703"/>
      <c r="AI19" s="703"/>
      <c r="AJ19" s="703"/>
      <c r="AK19" s="703"/>
      <c r="AL19" s="703"/>
      <c r="AM19" s="703"/>
      <c r="AN19" s="703"/>
      <c r="AO19" s="703"/>
      <c r="AP19" s="703"/>
      <c r="AQ19" s="703"/>
      <c r="AR19" s="703"/>
    </row>
    <row r="20" spans="2:78" s="62" customFormat="1" ht="18" customHeight="1">
      <c r="B20" s="63"/>
      <c r="C20" s="187"/>
      <c r="D20" s="187"/>
      <c r="E20" s="187"/>
      <c r="F20" s="187"/>
      <c r="G20" s="187"/>
      <c r="H20" s="187"/>
      <c r="I20" s="187"/>
      <c r="J20" s="187"/>
      <c r="K20" s="187"/>
      <c r="L20" s="187"/>
      <c r="M20" s="187"/>
      <c r="N20" s="187"/>
      <c r="O20" s="187"/>
      <c r="P20" s="187"/>
      <c r="Q20" s="187"/>
      <c r="R20" s="187"/>
      <c r="S20" s="187"/>
      <c r="T20" s="187"/>
      <c r="U20" s="187"/>
      <c r="V20" s="64"/>
      <c r="W20" s="63"/>
      <c r="X20" s="703" t="s">
        <v>579</v>
      </c>
      <c r="Y20" s="703"/>
      <c r="Z20" s="703"/>
      <c r="AA20" s="703"/>
      <c r="AB20" s="703"/>
      <c r="AC20" s="703"/>
      <c r="AD20" s="703"/>
      <c r="AE20" s="703"/>
      <c r="AF20" s="703"/>
      <c r="AG20" s="703"/>
      <c r="AH20" s="703"/>
      <c r="AI20" s="703"/>
      <c r="AJ20" s="703"/>
      <c r="AK20" s="703"/>
      <c r="AL20" s="703"/>
      <c r="AM20" s="703"/>
      <c r="AN20" s="703"/>
      <c r="AO20" s="703"/>
      <c r="AP20" s="703"/>
      <c r="AQ20" s="703"/>
      <c r="AR20" s="703"/>
    </row>
    <row r="21" spans="2:78" s="62" customFormat="1" ht="18" customHeight="1">
      <c r="B21" s="63"/>
      <c r="C21" s="187"/>
      <c r="D21" s="187"/>
      <c r="E21" s="187"/>
      <c r="F21" s="187"/>
      <c r="G21" s="187"/>
      <c r="H21" s="187"/>
      <c r="I21" s="187"/>
      <c r="J21" s="187"/>
      <c r="K21" s="187"/>
      <c r="L21" s="187"/>
      <c r="M21" s="187"/>
      <c r="N21" s="187"/>
      <c r="O21" s="187"/>
      <c r="P21" s="187"/>
      <c r="Q21" s="187"/>
      <c r="R21" s="187"/>
      <c r="S21" s="187"/>
      <c r="T21" s="187"/>
      <c r="U21" s="187"/>
      <c r="V21" s="64"/>
      <c r="W21" s="63"/>
      <c r="X21" s="703" t="s">
        <v>262</v>
      </c>
      <c r="Y21" s="703"/>
      <c r="Z21" s="703"/>
      <c r="AA21" s="703"/>
      <c r="AB21" s="703"/>
      <c r="AC21" s="703"/>
      <c r="AD21" s="360"/>
      <c r="AE21" s="360"/>
      <c r="AF21" s="360"/>
      <c r="AG21" s="360"/>
      <c r="AH21" s="360"/>
      <c r="AI21" s="360"/>
      <c r="AJ21" s="360"/>
      <c r="AK21" s="360"/>
      <c r="AL21" s="360"/>
      <c r="AM21" s="360"/>
      <c r="AN21" s="360"/>
      <c r="AO21" s="360"/>
      <c r="AP21" s="360"/>
      <c r="AQ21" s="360"/>
      <c r="AR21" s="360"/>
    </row>
    <row r="22" spans="2:78" s="62" customFormat="1" ht="18" customHeight="1">
      <c r="B22" s="63"/>
      <c r="C22" s="187"/>
      <c r="D22" s="187"/>
      <c r="E22" s="187"/>
      <c r="F22" s="187"/>
      <c r="G22" s="187"/>
      <c r="H22" s="187"/>
      <c r="I22" s="187"/>
      <c r="J22" s="187"/>
      <c r="K22" s="187"/>
      <c r="L22" s="187"/>
      <c r="M22" s="187"/>
      <c r="N22" s="187"/>
      <c r="O22" s="187"/>
      <c r="P22" s="187"/>
      <c r="Q22" s="187"/>
      <c r="R22" s="187"/>
      <c r="S22" s="187"/>
      <c r="T22" s="187"/>
      <c r="U22" s="187"/>
      <c r="V22" s="64"/>
      <c r="W22" s="63"/>
      <c r="X22" s="360"/>
      <c r="Y22" s="360"/>
      <c r="Z22" s="360"/>
      <c r="AA22" s="360"/>
      <c r="AB22" s="360"/>
      <c r="AC22" s="360"/>
      <c r="AD22" s="360"/>
      <c r="AE22" s="360"/>
      <c r="AF22" s="360"/>
      <c r="AG22" s="360"/>
      <c r="AH22" s="360"/>
      <c r="AI22" s="360"/>
      <c r="AJ22" s="360"/>
      <c r="AK22" s="360"/>
      <c r="AL22" s="360"/>
      <c r="AM22" s="360"/>
      <c r="AN22" s="360"/>
      <c r="AO22" s="360"/>
      <c r="AP22" s="360"/>
      <c r="AQ22" s="64"/>
      <c r="AR22" s="65"/>
    </row>
    <row r="23" spans="2:78" s="62" customFormat="1" ht="6" customHeight="1">
      <c r="B23" s="66"/>
      <c r="C23" s="704"/>
      <c r="D23" s="704"/>
      <c r="E23" s="704"/>
      <c r="F23" s="704"/>
      <c r="G23" s="704"/>
      <c r="H23" s="704"/>
      <c r="I23" s="704"/>
      <c r="J23" s="704"/>
      <c r="K23" s="704"/>
      <c r="L23" s="704"/>
      <c r="M23" s="704"/>
      <c r="N23" s="704"/>
      <c r="O23" s="704"/>
      <c r="P23" s="704"/>
      <c r="Q23" s="704"/>
      <c r="R23" s="704"/>
      <c r="S23" s="704"/>
      <c r="T23" s="704"/>
      <c r="U23" s="188"/>
      <c r="V23" s="67"/>
      <c r="W23" s="66"/>
      <c r="X23" s="67"/>
      <c r="Y23" s="67"/>
      <c r="Z23" s="67"/>
      <c r="AA23" s="67"/>
      <c r="AB23" s="67"/>
      <c r="AC23" s="67"/>
      <c r="AD23" s="67"/>
      <c r="AE23" s="67"/>
      <c r="AF23" s="67"/>
      <c r="AG23" s="67"/>
      <c r="AH23" s="67"/>
      <c r="AI23" s="67"/>
      <c r="AJ23" s="67"/>
      <c r="AK23" s="67"/>
      <c r="AL23" s="67"/>
      <c r="AM23" s="67"/>
      <c r="AN23" s="67"/>
      <c r="AO23" s="67"/>
      <c r="AP23" s="67"/>
      <c r="AQ23" s="67"/>
      <c r="AR23" s="68"/>
    </row>
    <row r="26" spans="2:78">
      <c r="I26" s="58" t="s">
        <v>546</v>
      </c>
      <c r="Q26" s="58" t="s">
        <v>569</v>
      </c>
    </row>
    <row r="27" spans="2:78" ht="15.75" thickBot="1">
      <c r="B27" s="58" t="s">
        <v>377</v>
      </c>
      <c r="I27" s="705" t="s">
        <v>373</v>
      </c>
      <c r="J27" s="705"/>
      <c r="K27" s="705"/>
      <c r="L27" s="705"/>
      <c r="M27" s="194" t="s">
        <v>374</v>
      </c>
      <c r="N27" s="194"/>
      <c r="O27" s="195"/>
      <c r="P27" s="195"/>
      <c r="Q27" s="705" t="s">
        <v>373</v>
      </c>
      <c r="R27" s="705"/>
      <c r="S27" s="705"/>
      <c r="T27" s="705"/>
      <c r="U27" s="194" t="s">
        <v>374</v>
      </c>
      <c r="V27" s="194"/>
    </row>
    <row r="28" spans="2:78">
      <c r="B28" s="706" t="s">
        <v>503</v>
      </c>
      <c r="C28" s="707"/>
      <c r="D28" s="707"/>
      <c r="E28" s="708"/>
      <c r="I28" s="709">
        <v>2018</v>
      </c>
      <c r="J28" s="710"/>
      <c r="K28" s="710"/>
      <c r="L28" s="711"/>
      <c r="M28" s="191">
        <v>4</v>
      </c>
      <c r="N28" s="192"/>
      <c r="O28" s="196"/>
      <c r="P28" s="95"/>
      <c r="Q28" s="709">
        <v>2018</v>
      </c>
      <c r="R28" s="710"/>
      <c r="S28" s="710"/>
      <c r="T28" s="711"/>
      <c r="U28" s="191">
        <v>4</v>
      </c>
      <c r="V28" s="193"/>
      <c r="BK28" s="58" t="s">
        <v>1564</v>
      </c>
    </row>
    <row r="29" spans="2:78" ht="15.75" thickBot="1"/>
    <row r="30" spans="2:78">
      <c r="B30" s="706" t="s">
        <v>580</v>
      </c>
      <c r="C30" s="707"/>
      <c r="D30" s="707"/>
      <c r="E30" s="708"/>
    </row>
    <row r="31" spans="2:78">
      <c r="BK31" s="58" t="s">
        <v>1563</v>
      </c>
      <c r="BN31" s="58" t="s">
        <v>1563</v>
      </c>
      <c r="BQ31" s="58" t="s">
        <v>581</v>
      </c>
      <c r="BT31" s="58" t="s">
        <v>581</v>
      </c>
      <c r="BW31" s="58" t="s">
        <v>582</v>
      </c>
      <c r="BZ31" s="58" t="s">
        <v>582</v>
      </c>
    </row>
    <row r="32" spans="2:78">
      <c r="BK32" s="58" t="s">
        <v>1557</v>
      </c>
      <c r="BN32" s="58" t="s">
        <v>1558</v>
      </c>
      <c r="BQ32" s="58" t="s">
        <v>1559</v>
      </c>
      <c r="BT32" s="58" t="s">
        <v>1560</v>
      </c>
      <c r="BW32" s="58" t="s">
        <v>1561</v>
      </c>
      <c r="BZ32" s="58" t="s">
        <v>1562</v>
      </c>
    </row>
    <row r="33" spans="2:79" s="152" customFormat="1">
      <c r="B33" s="772" t="s">
        <v>584</v>
      </c>
      <c r="C33" s="772"/>
      <c r="D33" s="772"/>
      <c r="E33" s="772"/>
      <c r="F33" s="772" t="s">
        <v>483</v>
      </c>
      <c r="G33" s="772"/>
      <c r="H33" s="772"/>
      <c r="I33" s="772"/>
      <c r="J33" s="772" t="s">
        <v>484</v>
      </c>
      <c r="K33" s="772"/>
      <c r="L33" s="772"/>
      <c r="M33" s="772"/>
      <c r="N33" s="773" t="s">
        <v>326</v>
      </c>
      <c r="O33" s="773"/>
      <c r="P33" s="772" t="s">
        <v>327</v>
      </c>
      <c r="Q33" s="772"/>
      <c r="R33" s="772"/>
      <c r="S33" s="772"/>
      <c r="T33" s="772"/>
      <c r="U33" s="772"/>
      <c r="V33" s="772"/>
      <c r="W33" s="772"/>
      <c r="X33" s="784"/>
      <c r="Y33" s="153"/>
      <c r="Z33" s="154"/>
      <c r="AA33" s="772" t="s">
        <v>261</v>
      </c>
      <c r="AB33" s="772"/>
      <c r="AC33" s="784" t="s">
        <v>581</v>
      </c>
      <c r="AD33" s="785"/>
      <c r="AE33" s="786"/>
      <c r="AF33" s="784" t="s">
        <v>582</v>
      </c>
      <c r="AG33" s="785"/>
      <c r="AH33" s="786"/>
      <c r="AI33" s="392">
        <v>43191</v>
      </c>
      <c r="AJ33" s="392">
        <f>+AI33+1</f>
        <v>43192</v>
      </c>
      <c r="AK33" s="392">
        <f t="shared" ref="AK33:BH33" si="0">+AJ33+1</f>
        <v>43193</v>
      </c>
      <c r="AL33" s="392">
        <f t="shared" si="0"/>
        <v>43194</v>
      </c>
      <c r="AM33" s="392">
        <f t="shared" si="0"/>
        <v>43195</v>
      </c>
      <c r="AN33" s="392">
        <f t="shared" si="0"/>
        <v>43196</v>
      </c>
      <c r="AO33" s="392">
        <f t="shared" si="0"/>
        <v>43197</v>
      </c>
      <c r="AP33" s="392">
        <f t="shared" si="0"/>
        <v>43198</v>
      </c>
      <c r="AQ33" s="392">
        <f t="shared" si="0"/>
        <v>43199</v>
      </c>
      <c r="AR33" s="392">
        <f t="shared" si="0"/>
        <v>43200</v>
      </c>
      <c r="AS33" s="392">
        <f t="shared" si="0"/>
        <v>43201</v>
      </c>
      <c r="AT33" s="392">
        <f t="shared" si="0"/>
        <v>43202</v>
      </c>
      <c r="AU33" s="392">
        <f t="shared" si="0"/>
        <v>43203</v>
      </c>
      <c r="AV33" s="392">
        <f t="shared" si="0"/>
        <v>43204</v>
      </c>
      <c r="AW33" s="392">
        <f t="shared" si="0"/>
        <v>43205</v>
      </c>
      <c r="AX33" s="392">
        <f t="shared" si="0"/>
        <v>43206</v>
      </c>
      <c r="AY33" s="392">
        <f t="shared" si="0"/>
        <v>43207</v>
      </c>
      <c r="AZ33" s="392">
        <f t="shared" si="0"/>
        <v>43208</v>
      </c>
      <c r="BA33" s="392">
        <f t="shared" si="0"/>
        <v>43209</v>
      </c>
      <c r="BB33" s="392">
        <f t="shared" si="0"/>
        <v>43210</v>
      </c>
      <c r="BC33" s="392">
        <f t="shared" si="0"/>
        <v>43211</v>
      </c>
      <c r="BD33" s="392">
        <f t="shared" si="0"/>
        <v>43212</v>
      </c>
      <c r="BE33" s="392">
        <f t="shared" si="0"/>
        <v>43213</v>
      </c>
      <c r="BF33" s="392">
        <f t="shared" si="0"/>
        <v>43214</v>
      </c>
      <c r="BG33" s="392">
        <f t="shared" si="0"/>
        <v>43215</v>
      </c>
      <c r="BH33" s="392">
        <f t="shared" si="0"/>
        <v>43216</v>
      </c>
      <c r="BI33" s="392">
        <v>0</v>
      </c>
      <c r="BK33" s="392" t="s">
        <v>602</v>
      </c>
      <c r="BL33" s="392" t="s">
        <v>605</v>
      </c>
      <c r="BN33" s="392" t="s">
        <v>602</v>
      </c>
      <c r="BO33" s="392" t="s">
        <v>605</v>
      </c>
      <c r="BQ33" s="392" t="s">
        <v>602</v>
      </c>
      <c r="BR33" s="392" t="s">
        <v>605</v>
      </c>
      <c r="BT33" s="392" t="s">
        <v>602</v>
      </c>
      <c r="BU33" s="392" t="s">
        <v>605</v>
      </c>
      <c r="BW33" s="392" t="s">
        <v>602</v>
      </c>
      <c r="BX33" s="392" t="s">
        <v>605</v>
      </c>
      <c r="BZ33" s="392" t="s">
        <v>602</v>
      </c>
      <c r="CA33" s="392" t="s">
        <v>605</v>
      </c>
    </row>
    <row r="34" spans="2:79">
      <c r="B34" s="778" t="s">
        <v>593</v>
      </c>
      <c r="C34" s="778"/>
      <c r="D34" s="778"/>
      <c r="E34" s="778"/>
      <c r="F34" s="779" t="s">
        <v>499</v>
      </c>
      <c r="G34" s="779"/>
      <c r="H34" s="779"/>
      <c r="I34" s="779"/>
      <c r="J34" s="779" t="s">
        <v>490</v>
      </c>
      <c r="K34" s="779"/>
      <c r="L34" s="779"/>
      <c r="M34" s="779"/>
      <c r="N34" s="780" t="s">
        <v>493</v>
      </c>
      <c r="O34" s="780"/>
      <c r="P34" s="781" t="s">
        <v>494</v>
      </c>
      <c r="Q34" s="781"/>
      <c r="R34" s="781"/>
      <c r="S34" s="781"/>
      <c r="T34" s="781"/>
      <c r="U34" s="781"/>
      <c r="V34" s="781"/>
      <c r="W34" s="781"/>
      <c r="X34" s="782"/>
      <c r="Y34" s="155"/>
      <c r="Z34" s="156"/>
      <c r="AA34" s="783">
        <v>50</v>
      </c>
      <c r="AB34" s="783"/>
      <c r="AC34" s="787">
        <v>100</v>
      </c>
      <c r="AD34" s="788"/>
      <c r="AE34" s="789"/>
      <c r="AF34" s="787">
        <f>+AC34+300</f>
        <v>400</v>
      </c>
      <c r="AG34" s="788"/>
      <c r="AH34" s="789"/>
      <c r="AI34" s="389">
        <v>84</v>
      </c>
      <c r="AJ34" s="389">
        <v>0</v>
      </c>
      <c r="AK34" s="389">
        <v>42</v>
      </c>
      <c r="AL34" s="389">
        <v>42</v>
      </c>
      <c r="AM34" s="389">
        <v>84</v>
      </c>
      <c r="AN34" s="389">
        <v>42</v>
      </c>
      <c r="AO34" s="389">
        <v>84</v>
      </c>
      <c r="AP34" s="389">
        <v>42</v>
      </c>
      <c r="AQ34" s="389">
        <v>42</v>
      </c>
      <c r="AR34" s="389">
        <v>42</v>
      </c>
      <c r="AS34" s="389">
        <v>84</v>
      </c>
      <c r="AT34" s="389">
        <v>84</v>
      </c>
      <c r="AU34" s="389">
        <v>0</v>
      </c>
      <c r="AV34" s="389">
        <v>42</v>
      </c>
      <c r="AW34" s="389">
        <v>42</v>
      </c>
      <c r="AX34" s="389">
        <v>84</v>
      </c>
      <c r="AY34" s="389">
        <v>42</v>
      </c>
      <c r="AZ34" s="389">
        <v>42</v>
      </c>
      <c r="BA34" s="389">
        <v>84</v>
      </c>
      <c r="BB34" s="389">
        <v>42</v>
      </c>
      <c r="BC34" s="389">
        <v>84</v>
      </c>
      <c r="BD34" s="389">
        <v>42</v>
      </c>
      <c r="BE34" s="389">
        <v>84</v>
      </c>
      <c r="BF34" s="389">
        <v>84</v>
      </c>
      <c r="BG34" s="389">
        <v>84</v>
      </c>
      <c r="BH34" s="389">
        <v>84</v>
      </c>
      <c r="BI34" s="389"/>
      <c r="BK34" s="529">
        <v>0.5</v>
      </c>
      <c r="BL34" s="529">
        <v>5</v>
      </c>
      <c r="BN34" s="529">
        <v>0.5</v>
      </c>
      <c r="BO34" s="529">
        <v>5</v>
      </c>
      <c r="BQ34" s="529">
        <v>0.5</v>
      </c>
      <c r="BR34" s="529">
        <v>5</v>
      </c>
      <c r="BT34" s="529">
        <v>0.5</v>
      </c>
      <c r="BU34" s="529">
        <v>5</v>
      </c>
      <c r="BW34" s="529">
        <v>0.5</v>
      </c>
      <c r="BX34" s="529">
        <v>5</v>
      </c>
      <c r="BZ34" s="529">
        <v>0.5</v>
      </c>
      <c r="CA34" s="529">
        <v>5</v>
      </c>
    </row>
    <row r="35" spans="2:79">
      <c r="B35" s="778" t="s">
        <v>593</v>
      </c>
      <c r="C35" s="778"/>
      <c r="D35" s="778"/>
      <c r="E35" s="778"/>
      <c r="F35" s="779" t="s">
        <v>499</v>
      </c>
      <c r="G35" s="779"/>
      <c r="H35" s="779"/>
      <c r="I35" s="779"/>
      <c r="J35" s="779" t="s">
        <v>491</v>
      </c>
      <c r="K35" s="779"/>
      <c r="L35" s="779"/>
      <c r="M35" s="779"/>
      <c r="N35" s="780" t="s">
        <v>493</v>
      </c>
      <c r="O35" s="780"/>
      <c r="P35" s="781" t="s">
        <v>495</v>
      </c>
      <c r="Q35" s="781"/>
      <c r="R35" s="781"/>
      <c r="S35" s="781"/>
      <c r="T35" s="781"/>
      <c r="U35" s="781"/>
      <c r="V35" s="781"/>
      <c r="W35" s="781"/>
      <c r="X35" s="782"/>
      <c r="Y35" s="155"/>
      <c r="Z35" s="156"/>
      <c r="AA35" s="783">
        <v>500</v>
      </c>
      <c r="AB35" s="783"/>
      <c r="AC35" s="787">
        <f>+AC34+33</f>
        <v>133</v>
      </c>
      <c r="AD35" s="788"/>
      <c r="AE35" s="789"/>
      <c r="AF35" s="787">
        <f t="shared" ref="AF35:AF39" si="1">+AC35+300</f>
        <v>433</v>
      </c>
      <c r="AG35" s="788"/>
      <c r="AH35" s="789"/>
      <c r="AI35" s="389">
        <v>84</v>
      </c>
      <c r="AJ35" s="389">
        <v>0</v>
      </c>
      <c r="AK35" s="389">
        <v>42</v>
      </c>
      <c r="AL35" s="389">
        <v>42</v>
      </c>
      <c r="AM35" s="389">
        <v>84</v>
      </c>
      <c r="AN35" s="389">
        <v>42</v>
      </c>
      <c r="AO35" s="389">
        <v>84</v>
      </c>
      <c r="AP35" s="389">
        <v>42</v>
      </c>
      <c r="AQ35" s="389">
        <v>42</v>
      </c>
      <c r="AR35" s="389">
        <v>42</v>
      </c>
      <c r="AS35" s="389">
        <v>84</v>
      </c>
      <c r="AT35" s="389">
        <v>84</v>
      </c>
      <c r="AU35" s="389">
        <v>0</v>
      </c>
      <c r="AV35" s="389">
        <v>42</v>
      </c>
      <c r="AW35" s="389">
        <v>42</v>
      </c>
      <c r="AX35" s="389">
        <v>84</v>
      </c>
      <c r="AY35" s="389">
        <v>42</v>
      </c>
      <c r="AZ35" s="389">
        <v>42</v>
      </c>
      <c r="BA35" s="389">
        <v>84</v>
      </c>
      <c r="BB35" s="389">
        <v>42</v>
      </c>
      <c r="BC35" s="389">
        <v>84</v>
      </c>
      <c r="BD35" s="389">
        <v>42</v>
      </c>
      <c r="BE35" s="389">
        <v>84</v>
      </c>
      <c r="BF35" s="389">
        <v>84</v>
      </c>
      <c r="BG35" s="389">
        <v>84</v>
      </c>
      <c r="BH35" s="389">
        <v>84</v>
      </c>
      <c r="BI35" s="389"/>
      <c r="BK35" s="529">
        <v>0.5</v>
      </c>
      <c r="BL35" s="529">
        <v>5</v>
      </c>
      <c r="BN35" s="529">
        <v>0.5</v>
      </c>
      <c r="BO35" s="529">
        <v>5</v>
      </c>
      <c r="BQ35" s="529">
        <v>0.5</v>
      </c>
      <c r="BR35" s="529">
        <v>5</v>
      </c>
      <c r="BT35" s="529">
        <v>0.5</v>
      </c>
      <c r="BU35" s="529">
        <v>5</v>
      </c>
      <c r="BW35" s="529">
        <v>0.5</v>
      </c>
      <c r="BX35" s="529">
        <v>5</v>
      </c>
      <c r="BZ35" s="529">
        <v>0.5</v>
      </c>
      <c r="CA35" s="529">
        <v>5</v>
      </c>
    </row>
    <row r="36" spans="2:79">
      <c r="B36" s="778" t="s">
        <v>593</v>
      </c>
      <c r="C36" s="778"/>
      <c r="D36" s="778"/>
      <c r="E36" s="778"/>
      <c r="F36" s="779" t="s">
        <v>499</v>
      </c>
      <c r="G36" s="779"/>
      <c r="H36" s="779"/>
      <c r="I36" s="779"/>
      <c r="J36" s="779" t="s">
        <v>492</v>
      </c>
      <c r="K36" s="779"/>
      <c r="L36" s="779"/>
      <c r="M36" s="779"/>
      <c r="N36" s="780" t="s">
        <v>493</v>
      </c>
      <c r="O36" s="780"/>
      <c r="P36" s="781" t="s">
        <v>496</v>
      </c>
      <c r="Q36" s="781"/>
      <c r="R36" s="781"/>
      <c r="S36" s="781"/>
      <c r="T36" s="781"/>
      <c r="U36" s="781"/>
      <c r="V36" s="781"/>
      <c r="W36" s="781"/>
      <c r="X36" s="782"/>
      <c r="Y36" s="155"/>
      <c r="Z36" s="156"/>
      <c r="AA36" s="783">
        <v>500</v>
      </c>
      <c r="AB36" s="783"/>
      <c r="AC36" s="787">
        <f t="shared" ref="AC36:AC39" si="2">+AC35+33</f>
        <v>166</v>
      </c>
      <c r="AD36" s="788"/>
      <c r="AE36" s="789"/>
      <c r="AF36" s="787">
        <f t="shared" si="1"/>
        <v>466</v>
      </c>
      <c r="AG36" s="788"/>
      <c r="AH36" s="789"/>
      <c r="AI36" s="389">
        <v>48</v>
      </c>
      <c r="AJ36" s="389">
        <v>0</v>
      </c>
      <c r="AK36" s="389">
        <v>24</v>
      </c>
      <c r="AL36" s="389">
        <v>24</v>
      </c>
      <c r="AM36" s="389">
        <v>48</v>
      </c>
      <c r="AN36" s="389">
        <v>48</v>
      </c>
      <c r="AO36" s="389">
        <v>24</v>
      </c>
      <c r="AP36" s="389">
        <v>48</v>
      </c>
      <c r="AQ36" s="389">
        <v>48</v>
      </c>
      <c r="AR36" s="389">
        <v>24</v>
      </c>
      <c r="AS36" s="389">
        <v>48</v>
      </c>
      <c r="AT36" s="389">
        <v>48</v>
      </c>
      <c r="AU36" s="389">
        <v>0</v>
      </c>
      <c r="AV36" s="389">
        <v>48</v>
      </c>
      <c r="AW36" s="389">
        <v>24</v>
      </c>
      <c r="AX36" s="389">
        <v>24</v>
      </c>
      <c r="AY36" s="389">
        <v>48</v>
      </c>
      <c r="AZ36" s="389">
        <v>48</v>
      </c>
      <c r="BA36" s="389">
        <v>48</v>
      </c>
      <c r="BB36" s="389">
        <v>48</v>
      </c>
      <c r="BC36" s="389">
        <v>48</v>
      </c>
      <c r="BD36" s="389">
        <v>24</v>
      </c>
      <c r="BE36" s="389">
        <v>48</v>
      </c>
      <c r="BF36" s="389">
        <v>48</v>
      </c>
      <c r="BG36" s="389">
        <v>48</v>
      </c>
      <c r="BH36" s="389">
        <v>48</v>
      </c>
      <c r="BI36" s="389"/>
      <c r="BK36" s="529">
        <v>0.5</v>
      </c>
      <c r="BL36" s="529">
        <v>5</v>
      </c>
      <c r="BN36" s="529">
        <v>0.5</v>
      </c>
      <c r="BO36" s="529">
        <v>5</v>
      </c>
      <c r="BQ36" s="529">
        <v>0.5</v>
      </c>
      <c r="BR36" s="529">
        <v>5</v>
      </c>
      <c r="BT36" s="529">
        <v>0.5</v>
      </c>
      <c r="BU36" s="529">
        <v>5</v>
      </c>
      <c r="BW36" s="529">
        <v>0.5</v>
      </c>
      <c r="BX36" s="529">
        <v>5</v>
      </c>
      <c r="BZ36" s="529">
        <v>0.5</v>
      </c>
      <c r="CA36" s="529">
        <v>5</v>
      </c>
    </row>
    <row r="37" spans="2:79">
      <c r="B37" s="778" t="s">
        <v>593</v>
      </c>
      <c r="C37" s="778"/>
      <c r="D37" s="778"/>
      <c r="E37" s="778"/>
      <c r="F37" s="779" t="s">
        <v>499</v>
      </c>
      <c r="G37" s="779"/>
      <c r="H37" s="779"/>
      <c r="I37" s="779"/>
      <c r="J37" s="779" t="s">
        <v>487</v>
      </c>
      <c r="K37" s="779"/>
      <c r="L37" s="779"/>
      <c r="M37" s="779"/>
      <c r="N37" s="780" t="s">
        <v>493</v>
      </c>
      <c r="O37" s="780"/>
      <c r="P37" s="781" t="s">
        <v>497</v>
      </c>
      <c r="Q37" s="781"/>
      <c r="R37" s="781"/>
      <c r="S37" s="781"/>
      <c r="T37" s="781"/>
      <c r="U37" s="781"/>
      <c r="V37" s="781"/>
      <c r="W37" s="781"/>
      <c r="X37" s="782"/>
      <c r="Y37" s="155"/>
      <c r="Z37" s="156"/>
      <c r="AA37" s="783">
        <v>500</v>
      </c>
      <c r="AB37" s="783"/>
      <c r="AC37" s="787">
        <f t="shared" si="2"/>
        <v>199</v>
      </c>
      <c r="AD37" s="788"/>
      <c r="AE37" s="789"/>
      <c r="AF37" s="787">
        <f t="shared" si="1"/>
        <v>499</v>
      </c>
      <c r="AG37" s="788"/>
      <c r="AH37" s="789"/>
      <c r="AI37" s="389">
        <v>84</v>
      </c>
      <c r="AJ37" s="389">
        <v>0</v>
      </c>
      <c r="AK37" s="389">
        <v>42</v>
      </c>
      <c r="AL37" s="389">
        <v>42</v>
      </c>
      <c r="AM37" s="389">
        <v>84</v>
      </c>
      <c r="AN37" s="389">
        <v>42</v>
      </c>
      <c r="AO37" s="389">
        <v>84</v>
      </c>
      <c r="AP37" s="389">
        <v>42</v>
      </c>
      <c r="AQ37" s="389">
        <v>42</v>
      </c>
      <c r="AR37" s="389">
        <v>42</v>
      </c>
      <c r="AS37" s="389">
        <v>84</v>
      </c>
      <c r="AT37" s="389">
        <v>84</v>
      </c>
      <c r="AU37" s="389">
        <v>0</v>
      </c>
      <c r="AV37" s="389">
        <v>42</v>
      </c>
      <c r="AW37" s="389">
        <v>42</v>
      </c>
      <c r="AX37" s="389">
        <v>84</v>
      </c>
      <c r="AY37" s="389">
        <v>42</v>
      </c>
      <c r="AZ37" s="389">
        <v>42</v>
      </c>
      <c r="BA37" s="389">
        <v>84</v>
      </c>
      <c r="BB37" s="389">
        <v>42</v>
      </c>
      <c r="BC37" s="389">
        <v>84</v>
      </c>
      <c r="BD37" s="389">
        <v>42</v>
      </c>
      <c r="BE37" s="389">
        <v>84</v>
      </c>
      <c r="BF37" s="389">
        <v>84</v>
      </c>
      <c r="BG37" s="389">
        <v>84</v>
      </c>
      <c r="BH37" s="389">
        <v>84</v>
      </c>
      <c r="BI37" s="389"/>
      <c r="BK37" s="529">
        <v>3</v>
      </c>
      <c r="BL37" s="529">
        <v>5</v>
      </c>
      <c r="BN37" s="529">
        <v>4</v>
      </c>
      <c r="BO37" s="529">
        <v>5</v>
      </c>
      <c r="BQ37" s="529">
        <v>3</v>
      </c>
      <c r="BR37" s="529">
        <v>5</v>
      </c>
      <c r="BT37" s="529">
        <v>4</v>
      </c>
      <c r="BU37" s="529">
        <v>5</v>
      </c>
      <c r="BW37" s="529">
        <v>3</v>
      </c>
      <c r="BX37" s="529">
        <v>5</v>
      </c>
      <c r="BZ37" s="529">
        <v>4</v>
      </c>
      <c r="CA37" s="529">
        <v>5</v>
      </c>
    </row>
    <row r="38" spans="2:79">
      <c r="B38" s="778" t="s">
        <v>593</v>
      </c>
      <c r="C38" s="778"/>
      <c r="D38" s="778"/>
      <c r="E38" s="778"/>
      <c r="F38" s="779" t="s">
        <v>499</v>
      </c>
      <c r="G38" s="779"/>
      <c r="H38" s="779"/>
      <c r="I38" s="779"/>
      <c r="J38" s="779" t="s">
        <v>488</v>
      </c>
      <c r="K38" s="779"/>
      <c r="L38" s="779"/>
      <c r="M38" s="779"/>
      <c r="N38" s="780" t="s">
        <v>493</v>
      </c>
      <c r="O38" s="780"/>
      <c r="P38" s="781" t="s">
        <v>497</v>
      </c>
      <c r="Q38" s="781"/>
      <c r="R38" s="781"/>
      <c r="S38" s="781"/>
      <c r="T38" s="781"/>
      <c r="U38" s="781"/>
      <c r="V38" s="781"/>
      <c r="W38" s="781"/>
      <c r="X38" s="782"/>
      <c r="Y38" s="155"/>
      <c r="Z38" s="156"/>
      <c r="AA38" s="783">
        <v>500</v>
      </c>
      <c r="AB38" s="783"/>
      <c r="AC38" s="787">
        <f t="shared" si="2"/>
        <v>232</v>
      </c>
      <c r="AD38" s="788"/>
      <c r="AE38" s="789"/>
      <c r="AF38" s="787">
        <f t="shared" si="1"/>
        <v>532</v>
      </c>
      <c r="AG38" s="788"/>
      <c r="AH38" s="789"/>
      <c r="AI38" s="389">
        <v>84</v>
      </c>
      <c r="AJ38" s="389">
        <v>0</v>
      </c>
      <c r="AK38" s="389">
        <v>42</v>
      </c>
      <c r="AL38" s="389">
        <v>42</v>
      </c>
      <c r="AM38" s="389">
        <v>84</v>
      </c>
      <c r="AN38" s="389">
        <v>42</v>
      </c>
      <c r="AO38" s="389">
        <v>84</v>
      </c>
      <c r="AP38" s="389">
        <v>42</v>
      </c>
      <c r="AQ38" s="389">
        <v>42</v>
      </c>
      <c r="AR38" s="389">
        <v>42</v>
      </c>
      <c r="AS38" s="389">
        <v>84</v>
      </c>
      <c r="AT38" s="389">
        <v>84</v>
      </c>
      <c r="AU38" s="389">
        <v>0</v>
      </c>
      <c r="AV38" s="389">
        <v>42</v>
      </c>
      <c r="AW38" s="389">
        <v>42</v>
      </c>
      <c r="AX38" s="389">
        <v>84</v>
      </c>
      <c r="AY38" s="389">
        <v>42</v>
      </c>
      <c r="AZ38" s="389">
        <v>42</v>
      </c>
      <c r="BA38" s="389">
        <v>84</v>
      </c>
      <c r="BB38" s="389">
        <v>42</v>
      </c>
      <c r="BC38" s="389">
        <v>84</v>
      </c>
      <c r="BD38" s="389">
        <v>42</v>
      </c>
      <c r="BE38" s="389">
        <v>84</v>
      </c>
      <c r="BF38" s="389">
        <v>84</v>
      </c>
      <c r="BG38" s="389">
        <v>84</v>
      </c>
      <c r="BH38" s="389">
        <v>84</v>
      </c>
      <c r="BI38" s="389"/>
      <c r="BK38" s="529">
        <v>3</v>
      </c>
      <c r="BL38" s="529">
        <v>5</v>
      </c>
      <c r="BN38" s="529">
        <v>4</v>
      </c>
      <c r="BO38" s="529">
        <v>5</v>
      </c>
      <c r="BQ38" s="529">
        <v>3</v>
      </c>
      <c r="BR38" s="529">
        <v>5</v>
      </c>
      <c r="BT38" s="529">
        <v>4</v>
      </c>
      <c r="BU38" s="529">
        <v>5</v>
      </c>
      <c r="BW38" s="529">
        <v>3</v>
      </c>
      <c r="BX38" s="529">
        <v>5</v>
      </c>
      <c r="BZ38" s="529">
        <v>4</v>
      </c>
      <c r="CA38" s="529">
        <v>5</v>
      </c>
    </row>
    <row r="39" spans="2:79">
      <c r="B39" s="778" t="s">
        <v>593</v>
      </c>
      <c r="C39" s="778"/>
      <c r="D39" s="778"/>
      <c r="E39" s="778"/>
      <c r="F39" s="779" t="s">
        <v>499</v>
      </c>
      <c r="G39" s="779"/>
      <c r="H39" s="779"/>
      <c r="I39" s="779"/>
      <c r="J39" s="779" t="s">
        <v>489</v>
      </c>
      <c r="K39" s="779"/>
      <c r="L39" s="779"/>
      <c r="M39" s="779"/>
      <c r="N39" s="780" t="s">
        <v>493</v>
      </c>
      <c r="O39" s="780"/>
      <c r="P39" s="781" t="s">
        <v>498</v>
      </c>
      <c r="Q39" s="781"/>
      <c r="R39" s="781"/>
      <c r="S39" s="781"/>
      <c r="T39" s="781"/>
      <c r="U39" s="781"/>
      <c r="V39" s="781"/>
      <c r="W39" s="781"/>
      <c r="X39" s="782"/>
      <c r="Y39" s="155"/>
      <c r="Z39" s="156"/>
      <c r="AA39" s="783">
        <v>500</v>
      </c>
      <c r="AB39" s="783"/>
      <c r="AC39" s="787">
        <f t="shared" si="2"/>
        <v>265</v>
      </c>
      <c r="AD39" s="788"/>
      <c r="AE39" s="789"/>
      <c r="AF39" s="787">
        <f t="shared" si="1"/>
        <v>565</v>
      </c>
      <c r="AG39" s="788"/>
      <c r="AH39" s="789"/>
      <c r="AI39" s="389">
        <v>48</v>
      </c>
      <c r="AJ39" s="389">
        <v>0</v>
      </c>
      <c r="AK39" s="389">
        <v>24</v>
      </c>
      <c r="AL39" s="389">
        <v>24</v>
      </c>
      <c r="AM39" s="389">
        <v>48</v>
      </c>
      <c r="AN39" s="389">
        <v>48</v>
      </c>
      <c r="AO39" s="389">
        <v>24</v>
      </c>
      <c r="AP39" s="389">
        <v>48</v>
      </c>
      <c r="AQ39" s="389">
        <v>48</v>
      </c>
      <c r="AR39" s="389">
        <v>24</v>
      </c>
      <c r="AS39" s="389">
        <v>48</v>
      </c>
      <c r="AT39" s="389">
        <v>48</v>
      </c>
      <c r="AU39" s="389">
        <v>0</v>
      </c>
      <c r="AV39" s="389">
        <v>48</v>
      </c>
      <c r="AW39" s="389">
        <v>24</v>
      </c>
      <c r="AX39" s="389">
        <v>24</v>
      </c>
      <c r="AY39" s="389">
        <v>48</v>
      </c>
      <c r="AZ39" s="389">
        <v>48</v>
      </c>
      <c r="BA39" s="389">
        <v>48</v>
      </c>
      <c r="BB39" s="389">
        <v>48</v>
      </c>
      <c r="BC39" s="389">
        <v>48</v>
      </c>
      <c r="BD39" s="389">
        <v>24</v>
      </c>
      <c r="BE39" s="389">
        <v>48</v>
      </c>
      <c r="BF39" s="389">
        <v>48</v>
      </c>
      <c r="BG39" s="389">
        <v>48</v>
      </c>
      <c r="BH39" s="389">
        <v>48</v>
      </c>
      <c r="BI39" s="389"/>
      <c r="BK39" s="529">
        <v>3</v>
      </c>
      <c r="BL39" s="529">
        <v>5</v>
      </c>
      <c r="BN39" s="529">
        <v>4</v>
      </c>
      <c r="BO39" s="529">
        <v>5</v>
      </c>
      <c r="BQ39" s="529">
        <v>3</v>
      </c>
      <c r="BR39" s="529">
        <v>5</v>
      </c>
      <c r="BT39" s="529">
        <v>4</v>
      </c>
      <c r="BU39" s="529">
        <v>5</v>
      </c>
      <c r="BW39" s="529">
        <v>3</v>
      </c>
      <c r="BX39" s="529">
        <v>5</v>
      </c>
      <c r="BZ39" s="529">
        <v>4</v>
      </c>
      <c r="CA39" s="529">
        <v>5</v>
      </c>
    </row>
    <row r="41" spans="2:79">
      <c r="X41" s="157"/>
      <c r="Y41" s="157"/>
      <c r="Z41" s="157"/>
      <c r="AA41" s="157"/>
      <c r="AB41" s="157"/>
      <c r="AC41" s="157"/>
      <c r="AD41" s="157"/>
      <c r="AE41" s="157"/>
      <c r="AF41" s="157"/>
      <c r="AG41" s="157"/>
      <c r="AH41" s="157"/>
      <c r="AI41" s="157"/>
      <c r="AJ41" s="157"/>
      <c r="AK41" s="157"/>
      <c r="AL41" s="157"/>
      <c r="AM41" s="157"/>
      <c r="AN41" s="157"/>
    </row>
    <row r="42" spans="2:79">
      <c r="X42" s="157"/>
      <c r="Y42" s="157"/>
      <c r="Z42" s="157"/>
      <c r="AA42" s="157"/>
      <c r="AB42" s="157"/>
      <c r="AC42" s="157"/>
      <c r="AD42" s="157"/>
      <c r="AE42" s="157"/>
      <c r="AF42" s="157"/>
      <c r="AG42" s="157"/>
      <c r="AH42" s="157"/>
      <c r="AI42" s="157"/>
      <c r="AJ42" s="157"/>
      <c r="AK42" s="157"/>
      <c r="AL42" s="158"/>
      <c r="AM42" s="157"/>
      <c r="AN42" s="157"/>
    </row>
    <row r="43" spans="2:79">
      <c r="X43" s="157"/>
      <c r="Y43" s="157"/>
      <c r="Z43" s="157"/>
      <c r="AA43" s="157"/>
      <c r="AB43" s="157"/>
      <c r="AC43" s="157"/>
      <c r="AD43" s="157"/>
      <c r="AE43" s="157"/>
      <c r="AF43" s="157"/>
      <c r="AG43" s="157"/>
      <c r="AH43" s="157"/>
      <c r="AI43" s="157"/>
      <c r="AJ43" s="157"/>
      <c r="AK43" s="157"/>
      <c r="AL43" s="157"/>
      <c r="AM43" s="157"/>
      <c r="AN43" s="157"/>
    </row>
    <row r="44" spans="2:79">
      <c r="X44" s="159"/>
      <c r="Y44" s="159"/>
      <c r="Z44" s="159"/>
      <c r="AA44" s="159"/>
      <c r="AB44" s="159"/>
      <c r="AC44" s="159"/>
      <c r="AD44" s="159"/>
      <c r="AE44" s="159"/>
      <c r="AF44" s="159"/>
      <c r="AG44" s="159"/>
      <c r="AH44" s="159"/>
      <c r="AI44" s="159"/>
      <c r="AJ44" s="157"/>
      <c r="AK44" s="157"/>
      <c r="AL44" s="157"/>
      <c r="AM44" s="157"/>
      <c r="AN44" s="157"/>
      <c r="BL44" s="58" t="s">
        <v>1556</v>
      </c>
    </row>
    <row r="45" spans="2:79">
      <c r="X45" s="160"/>
      <c r="Y45" s="160"/>
      <c r="Z45" s="160"/>
      <c r="AA45" s="160"/>
      <c r="AB45" s="160"/>
      <c r="AC45" s="160"/>
      <c r="AD45" s="160"/>
      <c r="AE45" s="160"/>
      <c r="AF45" s="160"/>
      <c r="AG45" s="160"/>
      <c r="AH45" s="160"/>
      <c r="AI45" s="160"/>
      <c r="AJ45" s="160"/>
      <c r="AK45" s="160"/>
      <c r="AL45" s="161"/>
      <c r="AM45" s="161"/>
      <c r="AN45" s="160"/>
    </row>
    <row r="46" spans="2:79">
      <c r="B46" s="197">
        <v>1</v>
      </c>
      <c r="C46" s="178" t="s">
        <v>585</v>
      </c>
    </row>
    <row r="47" spans="2:79">
      <c r="B47" s="197">
        <v>2</v>
      </c>
      <c r="C47" s="178" t="s">
        <v>587</v>
      </c>
    </row>
    <row r="48" spans="2:79">
      <c r="B48" s="197" t="s">
        <v>583</v>
      </c>
      <c r="C48" s="178" t="s">
        <v>586</v>
      </c>
    </row>
    <row r="49" spans="2:44">
      <c r="B49" s="197">
        <v>5</v>
      </c>
      <c r="C49" s="178" t="s">
        <v>469</v>
      </c>
    </row>
    <row r="50" spans="2:44">
      <c r="B50" s="197">
        <v>6</v>
      </c>
      <c r="C50" s="178" t="s">
        <v>1350</v>
      </c>
    </row>
    <row r="51" spans="2:44">
      <c r="B51" s="197">
        <v>7</v>
      </c>
      <c r="C51" s="198" t="s">
        <v>588</v>
      </c>
    </row>
    <row r="52" spans="2:44">
      <c r="B52" s="197"/>
      <c r="C52" s="198"/>
      <c r="F52" s="58" t="s">
        <v>589</v>
      </c>
    </row>
    <row r="53" spans="2:44">
      <c r="C53" s="198"/>
    </row>
    <row r="54" spans="2:44">
      <c r="B54" s="58">
        <v>8</v>
      </c>
      <c r="C54" s="58" t="s">
        <v>1351</v>
      </c>
    </row>
    <row r="55" spans="2:44">
      <c r="B55" s="58">
        <v>9</v>
      </c>
      <c r="C55" s="58" t="s">
        <v>1352</v>
      </c>
    </row>
    <row r="56" spans="2:44">
      <c r="B56" s="58">
        <v>10</v>
      </c>
      <c r="C56" s="58" t="s">
        <v>1354</v>
      </c>
    </row>
    <row r="58" spans="2:44">
      <c r="C58" s="395" t="s">
        <v>1353</v>
      </c>
      <c r="D58" s="395"/>
      <c r="E58" s="395"/>
      <c r="F58" s="395"/>
      <c r="G58" s="395"/>
      <c r="H58" s="395"/>
      <c r="AM58" s="395" t="s">
        <v>1353</v>
      </c>
      <c r="AN58" s="395"/>
      <c r="AO58" s="395"/>
      <c r="AP58" s="395"/>
      <c r="AQ58" s="395"/>
      <c r="AR58" s="395"/>
    </row>
  </sheetData>
  <mergeCells count="80">
    <mergeCell ref="X17:AR17"/>
    <mergeCell ref="X18:AR18"/>
    <mergeCell ref="X19:AR19"/>
    <mergeCell ref="X20:AR20"/>
    <mergeCell ref="X21:AC21"/>
    <mergeCell ref="AC39:AE39"/>
    <mergeCell ref="AF39:AH39"/>
    <mergeCell ref="AA39:AB39"/>
    <mergeCell ref="AA34:AB34"/>
    <mergeCell ref="B33:E33"/>
    <mergeCell ref="AA36:AB36"/>
    <mergeCell ref="AC36:AE36"/>
    <mergeCell ref="AF36:AH36"/>
    <mergeCell ref="B34:E34"/>
    <mergeCell ref="F34:I34"/>
    <mergeCell ref="J34:M34"/>
    <mergeCell ref="N34:O34"/>
    <mergeCell ref="P34:X34"/>
    <mergeCell ref="B36:E36"/>
    <mergeCell ref="F36:I36"/>
    <mergeCell ref="J36:M36"/>
    <mergeCell ref="J35:M35"/>
    <mergeCell ref="N35:O35"/>
    <mergeCell ref="P35:X35"/>
    <mergeCell ref="AA35:AB35"/>
    <mergeCell ref="F33:I33"/>
    <mergeCell ref="J33:M33"/>
    <mergeCell ref="N33:O33"/>
    <mergeCell ref="P33:X33"/>
    <mergeCell ref="AA33:AB33"/>
    <mergeCell ref="AA38:AB38"/>
    <mergeCell ref="AF33:AH33"/>
    <mergeCell ref="AA37:AB37"/>
    <mergeCell ref="AF37:AH37"/>
    <mergeCell ref="N36:O36"/>
    <mergeCell ref="P36:X36"/>
    <mergeCell ref="AC33:AE33"/>
    <mergeCell ref="AC34:AE34"/>
    <mergeCell ref="AF34:AH34"/>
    <mergeCell ref="AC35:AE35"/>
    <mergeCell ref="AF35:AH35"/>
    <mergeCell ref="AC38:AE38"/>
    <mergeCell ref="AF38:AH38"/>
    <mergeCell ref="AC37:AE37"/>
    <mergeCell ref="B39:E39"/>
    <mergeCell ref="F39:I39"/>
    <mergeCell ref="J39:M39"/>
    <mergeCell ref="N39:O39"/>
    <mergeCell ref="P39:X39"/>
    <mergeCell ref="B38:E38"/>
    <mergeCell ref="F38:I38"/>
    <mergeCell ref="B28:E28"/>
    <mergeCell ref="I28:L28"/>
    <mergeCell ref="Q28:T28"/>
    <mergeCell ref="B37:E37"/>
    <mergeCell ref="F37:I37"/>
    <mergeCell ref="J37:M37"/>
    <mergeCell ref="N37:O37"/>
    <mergeCell ref="P37:X37"/>
    <mergeCell ref="J38:M38"/>
    <mergeCell ref="N38:O38"/>
    <mergeCell ref="P38:X38"/>
    <mergeCell ref="B35:E35"/>
    <mergeCell ref="B30:E30"/>
    <mergeCell ref="F35:I35"/>
    <mergeCell ref="C23:T23"/>
    <mergeCell ref="I27:L27"/>
    <mergeCell ref="Q27:T27"/>
    <mergeCell ref="C17:T17"/>
    <mergeCell ref="C18:L18"/>
    <mergeCell ref="X15:AR15"/>
    <mergeCell ref="X16:AR16"/>
    <mergeCell ref="AP10:AQ10"/>
    <mergeCell ref="C13:T13"/>
    <mergeCell ref="C14:T14"/>
    <mergeCell ref="X13:AO13"/>
    <mergeCell ref="AP13:AR13"/>
    <mergeCell ref="X14:AR14"/>
    <mergeCell ref="C15:T15"/>
    <mergeCell ref="C16:T16"/>
  </mergeCells>
  <conditionalFormatting sqref="J34">
    <cfRule type="duplicateValues" dxfId="26" priority="1"/>
  </conditionalFormatting>
  <conditionalFormatting sqref="J35:J39">
    <cfRule type="duplicateValues" dxfId="25" priority="2"/>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40" orientation="landscape" r:id="rId3"/>
  <drawing r:id="rId4"/>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S53"/>
  <sheetViews>
    <sheetView showZeros="0" topLeftCell="A25" zoomScale="70" zoomScaleNormal="70" workbookViewId="0">
      <selection activeCell="W47" sqref="W47"/>
    </sheetView>
  </sheetViews>
  <sheetFormatPr defaultRowHeight="15"/>
  <cols>
    <col min="1" max="1" width="3.5703125" style="58" customWidth="1"/>
    <col min="2" max="47" width="4.7109375" style="58" customWidth="1"/>
    <col min="48" max="60" width="3.28515625" style="58" customWidth="1"/>
    <col min="61" max="16384" width="9.140625" style="58"/>
  </cols>
  <sheetData>
    <row r="1" spans="2:44" ht="8.25" customHeight="1"/>
    <row r="8" spans="2:44" ht="8.25" customHeight="1"/>
    <row r="10" spans="2:44">
      <c r="AP10" s="700"/>
      <c r="AQ10" s="700"/>
    </row>
    <row r="11" spans="2:44" ht="7.5" customHeight="1"/>
    <row r="13" spans="2:44"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186"/>
      <c r="V13" s="60"/>
      <c r="W13" s="59"/>
      <c r="X13" s="701" t="s">
        <v>450</v>
      </c>
      <c r="Y13" s="701"/>
      <c r="Z13" s="701"/>
      <c r="AA13" s="701"/>
      <c r="AB13" s="701"/>
      <c r="AC13" s="701"/>
      <c r="AD13" s="701"/>
      <c r="AE13" s="701"/>
      <c r="AF13" s="701"/>
      <c r="AG13" s="701"/>
      <c r="AH13" s="701"/>
      <c r="AI13" s="701"/>
      <c r="AJ13" s="701"/>
      <c r="AK13" s="701"/>
      <c r="AL13" s="701"/>
      <c r="AM13" s="701"/>
      <c r="AN13" s="701"/>
      <c r="AO13" s="701"/>
      <c r="AP13" s="702"/>
      <c r="AQ13" s="702"/>
      <c r="AR13" s="702"/>
    </row>
    <row r="14" spans="2:44"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187"/>
      <c r="V14" s="64"/>
      <c r="W14" s="63"/>
      <c r="X14" s="703" t="s">
        <v>451</v>
      </c>
      <c r="Y14" s="703"/>
      <c r="Z14" s="703"/>
      <c r="AA14" s="703"/>
      <c r="AB14" s="703"/>
      <c r="AC14" s="703"/>
      <c r="AD14" s="703"/>
      <c r="AE14" s="703"/>
      <c r="AF14" s="703"/>
      <c r="AG14" s="703"/>
      <c r="AH14" s="703"/>
      <c r="AI14" s="703"/>
      <c r="AJ14" s="703"/>
      <c r="AK14" s="703"/>
      <c r="AL14" s="703"/>
      <c r="AM14" s="703"/>
      <c r="AN14" s="703"/>
      <c r="AO14" s="703"/>
      <c r="AP14" s="703"/>
      <c r="AQ14" s="703"/>
      <c r="AR14" s="703"/>
    </row>
    <row r="15" spans="2:44"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187"/>
      <c r="V15" s="64"/>
      <c r="W15" s="63"/>
      <c r="X15" s="703" t="s">
        <v>452</v>
      </c>
      <c r="Y15" s="703"/>
      <c r="Z15" s="703"/>
      <c r="AA15" s="703"/>
      <c r="AB15" s="703"/>
      <c r="AC15" s="703"/>
      <c r="AD15" s="703"/>
      <c r="AE15" s="703"/>
      <c r="AF15" s="703"/>
      <c r="AG15" s="703"/>
      <c r="AH15" s="703"/>
      <c r="AI15" s="703"/>
      <c r="AJ15" s="703"/>
      <c r="AK15" s="703"/>
      <c r="AL15" s="703"/>
      <c r="AM15" s="703"/>
      <c r="AN15" s="703"/>
      <c r="AO15" s="703"/>
      <c r="AP15" s="703"/>
      <c r="AQ15" s="703"/>
      <c r="AR15" s="703"/>
    </row>
    <row r="16" spans="2:44"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187"/>
      <c r="V16" s="64"/>
      <c r="W16" s="63"/>
      <c r="X16" s="703" t="s">
        <v>1120</v>
      </c>
      <c r="Y16" s="703"/>
      <c r="Z16" s="703"/>
      <c r="AA16" s="703"/>
      <c r="AB16" s="703"/>
      <c r="AC16" s="703"/>
      <c r="AD16" s="703"/>
      <c r="AE16" s="703"/>
      <c r="AF16" s="703"/>
      <c r="AG16" s="703"/>
      <c r="AH16" s="703"/>
      <c r="AI16" s="703"/>
      <c r="AJ16" s="703"/>
      <c r="AK16" s="703"/>
      <c r="AL16" s="703"/>
      <c r="AM16" s="703"/>
      <c r="AN16" s="703"/>
      <c r="AO16" s="703"/>
      <c r="AP16" s="703"/>
      <c r="AQ16" s="703"/>
      <c r="AR16" s="703"/>
    </row>
    <row r="17" spans="2:44"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187"/>
      <c r="V17" s="64"/>
      <c r="W17" s="63"/>
      <c r="X17" s="703" t="s">
        <v>453</v>
      </c>
      <c r="Y17" s="703"/>
      <c r="Z17" s="703"/>
      <c r="AA17" s="703"/>
      <c r="AB17" s="703"/>
      <c r="AC17" s="703"/>
      <c r="AD17" s="703"/>
      <c r="AE17" s="703"/>
      <c r="AF17" s="703"/>
      <c r="AG17" s="703"/>
      <c r="AH17" s="703"/>
      <c r="AI17" s="703"/>
      <c r="AJ17" s="703"/>
      <c r="AK17" s="703"/>
      <c r="AL17" s="703"/>
      <c r="AM17" s="703"/>
      <c r="AN17" s="703"/>
      <c r="AO17" s="703"/>
      <c r="AP17" s="703"/>
      <c r="AQ17" s="703"/>
      <c r="AR17" s="703"/>
    </row>
    <row r="18" spans="2:44" s="62" customFormat="1" ht="18" customHeight="1">
      <c r="B18" s="63"/>
      <c r="C18" s="703" t="s">
        <v>259</v>
      </c>
      <c r="D18" s="703"/>
      <c r="E18" s="703"/>
      <c r="F18" s="703"/>
      <c r="G18" s="703"/>
      <c r="H18" s="703"/>
      <c r="I18" s="703"/>
      <c r="J18" s="703"/>
      <c r="K18" s="703"/>
      <c r="L18" s="703"/>
      <c r="M18" s="360"/>
      <c r="N18" s="360"/>
      <c r="O18" s="360"/>
      <c r="P18" s="360"/>
      <c r="Q18" s="360"/>
      <c r="R18" s="360"/>
      <c r="S18" s="360"/>
      <c r="T18" s="360"/>
      <c r="U18" s="187"/>
      <c r="V18" s="64"/>
      <c r="W18" s="63"/>
      <c r="X18" s="703" t="s">
        <v>548</v>
      </c>
      <c r="Y18" s="703"/>
      <c r="Z18" s="703"/>
      <c r="AA18" s="703"/>
      <c r="AB18" s="703"/>
      <c r="AC18" s="703"/>
      <c r="AD18" s="703"/>
      <c r="AE18" s="703"/>
      <c r="AF18" s="703"/>
      <c r="AG18" s="703"/>
      <c r="AH18" s="703"/>
      <c r="AI18" s="703"/>
      <c r="AJ18" s="703"/>
      <c r="AK18" s="703"/>
      <c r="AL18" s="703"/>
      <c r="AM18" s="703"/>
      <c r="AN18" s="703"/>
      <c r="AO18" s="703"/>
      <c r="AP18" s="703"/>
      <c r="AQ18" s="703"/>
      <c r="AR18" s="703"/>
    </row>
    <row r="19" spans="2:44" s="62" customFormat="1" ht="18" customHeight="1">
      <c r="B19" s="63"/>
      <c r="C19" s="187"/>
      <c r="D19" s="187"/>
      <c r="E19" s="187"/>
      <c r="F19" s="187"/>
      <c r="G19" s="187"/>
      <c r="H19" s="187"/>
      <c r="I19" s="187"/>
      <c r="J19" s="187"/>
      <c r="K19" s="187"/>
      <c r="L19" s="187"/>
      <c r="M19" s="187"/>
      <c r="N19" s="187"/>
      <c r="O19" s="187"/>
      <c r="P19" s="187"/>
      <c r="Q19" s="187"/>
      <c r="R19" s="187"/>
      <c r="S19" s="187"/>
      <c r="T19" s="187"/>
      <c r="U19" s="187"/>
      <c r="V19" s="64"/>
      <c r="W19" s="63"/>
      <c r="X19" s="703" t="s">
        <v>549</v>
      </c>
      <c r="Y19" s="703"/>
      <c r="Z19" s="703"/>
      <c r="AA19" s="703"/>
      <c r="AB19" s="703"/>
      <c r="AC19" s="703"/>
      <c r="AD19" s="703"/>
      <c r="AE19" s="703"/>
      <c r="AF19" s="703"/>
      <c r="AG19" s="703"/>
      <c r="AH19" s="703"/>
      <c r="AI19" s="703"/>
      <c r="AJ19" s="703"/>
      <c r="AK19" s="703"/>
      <c r="AL19" s="703"/>
      <c r="AM19" s="703"/>
      <c r="AN19" s="703"/>
      <c r="AO19" s="703"/>
      <c r="AP19" s="703"/>
      <c r="AQ19" s="703"/>
      <c r="AR19" s="703"/>
    </row>
    <row r="20" spans="2:44" s="62" customFormat="1" ht="18" customHeight="1">
      <c r="B20" s="63"/>
      <c r="C20" s="187"/>
      <c r="D20" s="187"/>
      <c r="E20" s="187"/>
      <c r="F20" s="187"/>
      <c r="G20" s="187"/>
      <c r="H20" s="187"/>
      <c r="I20" s="187"/>
      <c r="J20" s="187"/>
      <c r="K20" s="187"/>
      <c r="L20" s="187"/>
      <c r="M20" s="187"/>
      <c r="N20" s="187"/>
      <c r="O20" s="187"/>
      <c r="P20" s="187"/>
      <c r="Q20" s="187"/>
      <c r="R20" s="187"/>
      <c r="S20" s="187"/>
      <c r="T20" s="187"/>
      <c r="U20" s="187"/>
      <c r="V20" s="64"/>
      <c r="W20" s="63"/>
      <c r="X20" s="703" t="s">
        <v>579</v>
      </c>
      <c r="Y20" s="703"/>
      <c r="Z20" s="703"/>
      <c r="AA20" s="703"/>
      <c r="AB20" s="703"/>
      <c r="AC20" s="703"/>
      <c r="AD20" s="703"/>
      <c r="AE20" s="703"/>
      <c r="AF20" s="703"/>
      <c r="AG20" s="703"/>
      <c r="AH20" s="703"/>
      <c r="AI20" s="703"/>
      <c r="AJ20" s="703"/>
      <c r="AK20" s="703"/>
      <c r="AL20" s="703"/>
      <c r="AM20" s="703"/>
      <c r="AN20" s="703"/>
      <c r="AO20" s="703"/>
      <c r="AP20" s="703"/>
      <c r="AQ20" s="703"/>
      <c r="AR20" s="703"/>
    </row>
    <row r="21" spans="2:44" s="62" customFormat="1" ht="18" customHeight="1">
      <c r="B21" s="63"/>
      <c r="C21" s="187"/>
      <c r="D21" s="187"/>
      <c r="E21" s="187"/>
      <c r="F21" s="187"/>
      <c r="G21" s="187"/>
      <c r="H21" s="187"/>
      <c r="I21" s="187"/>
      <c r="J21" s="187"/>
      <c r="K21" s="187"/>
      <c r="L21" s="187"/>
      <c r="M21" s="187"/>
      <c r="N21" s="187"/>
      <c r="O21" s="187"/>
      <c r="P21" s="187"/>
      <c r="Q21" s="187"/>
      <c r="R21" s="187"/>
      <c r="S21" s="187"/>
      <c r="T21" s="187"/>
      <c r="U21" s="187"/>
      <c r="V21" s="64"/>
      <c r="W21" s="63"/>
      <c r="X21" s="703" t="s">
        <v>262</v>
      </c>
      <c r="Y21" s="703"/>
      <c r="Z21" s="703"/>
      <c r="AA21" s="703"/>
      <c r="AB21" s="703"/>
      <c r="AC21" s="703"/>
      <c r="AD21" s="360"/>
      <c r="AE21" s="360"/>
      <c r="AF21" s="360"/>
      <c r="AG21" s="360"/>
      <c r="AH21" s="360"/>
      <c r="AI21" s="360"/>
      <c r="AJ21" s="360"/>
      <c r="AK21" s="360"/>
      <c r="AL21" s="360"/>
      <c r="AM21" s="360"/>
      <c r="AN21" s="360"/>
      <c r="AO21" s="360"/>
      <c r="AP21" s="360"/>
      <c r="AQ21" s="360"/>
      <c r="AR21" s="360"/>
    </row>
    <row r="22" spans="2:44" s="62" customFormat="1" ht="18" customHeight="1">
      <c r="B22" s="63"/>
      <c r="C22" s="187"/>
      <c r="D22" s="187"/>
      <c r="E22" s="187"/>
      <c r="F22" s="187"/>
      <c r="G22" s="187"/>
      <c r="H22" s="187"/>
      <c r="I22" s="187"/>
      <c r="J22" s="187"/>
      <c r="K22" s="187"/>
      <c r="L22" s="187"/>
      <c r="M22" s="187"/>
      <c r="N22" s="187"/>
      <c r="O22" s="187"/>
      <c r="P22" s="187"/>
      <c r="Q22" s="187"/>
      <c r="R22" s="187"/>
      <c r="S22" s="187"/>
      <c r="T22" s="187"/>
      <c r="U22" s="187"/>
      <c r="V22" s="64"/>
      <c r="W22" s="63"/>
      <c r="X22" s="360"/>
      <c r="Y22" s="360"/>
      <c r="Z22" s="360"/>
      <c r="AA22" s="360"/>
      <c r="AB22" s="360"/>
      <c r="AC22" s="360"/>
      <c r="AD22" s="360"/>
      <c r="AE22" s="360"/>
      <c r="AF22" s="360"/>
      <c r="AG22" s="360"/>
      <c r="AH22" s="360"/>
      <c r="AI22" s="360"/>
      <c r="AJ22" s="360"/>
      <c r="AK22" s="360"/>
      <c r="AL22" s="360"/>
      <c r="AM22" s="360"/>
      <c r="AN22" s="360"/>
      <c r="AO22" s="360"/>
      <c r="AP22" s="360"/>
      <c r="AQ22" s="64"/>
      <c r="AR22" s="65"/>
    </row>
    <row r="23" spans="2:44" s="62" customFormat="1" ht="6" customHeight="1">
      <c r="B23" s="66"/>
      <c r="C23" s="704"/>
      <c r="D23" s="704"/>
      <c r="E23" s="704"/>
      <c r="F23" s="704"/>
      <c r="G23" s="704"/>
      <c r="H23" s="704"/>
      <c r="I23" s="704"/>
      <c r="J23" s="704"/>
      <c r="K23" s="704"/>
      <c r="L23" s="704"/>
      <c r="M23" s="704"/>
      <c r="N23" s="704"/>
      <c r="O23" s="704"/>
      <c r="P23" s="704"/>
      <c r="Q23" s="704"/>
      <c r="R23" s="704"/>
      <c r="S23" s="704"/>
      <c r="T23" s="704"/>
      <c r="U23" s="188"/>
      <c r="V23" s="67"/>
      <c r="W23" s="66"/>
      <c r="X23" s="67"/>
      <c r="Y23" s="67"/>
      <c r="Z23" s="67"/>
      <c r="AA23" s="67"/>
      <c r="AB23" s="67"/>
      <c r="AC23" s="67"/>
      <c r="AD23" s="67"/>
      <c r="AE23" s="67"/>
      <c r="AF23" s="67"/>
      <c r="AG23" s="67"/>
      <c r="AH23" s="67"/>
      <c r="AI23" s="67"/>
      <c r="AJ23" s="67"/>
      <c r="AK23" s="67"/>
      <c r="AL23" s="67"/>
      <c r="AM23" s="67"/>
      <c r="AN23" s="67"/>
      <c r="AO23" s="67"/>
      <c r="AP23" s="67"/>
      <c r="AQ23" s="67"/>
      <c r="AR23" s="68"/>
    </row>
    <row r="26" spans="2:44">
      <c r="I26" s="58" t="s">
        <v>546</v>
      </c>
      <c r="Q26" s="58" t="s">
        <v>569</v>
      </c>
    </row>
    <row r="27" spans="2:44" ht="15.75" thickBot="1">
      <c r="B27" s="58" t="s">
        <v>377</v>
      </c>
      <c r="I27" s="705" t="s">
        <v>373</v>
      </c>
      <c r="J27" s="705"/>
      <c r="K27" s="705"/>
      <c r="L27" s="705"/>
      <c r="M27" s="194" t="s">
        <v>374</v>
      </c>
      <c r="N27" s="194"/>
      <c r="O27" s="195"/>
      <c r="P27" s="195"/>
      <c r="Q27" s="705" t="s">
        <v>373</v>
      </c>
      <c r="R27" s="705"/>
      <c r="S27" s="705"/>
      <c r="T27" s="705"/>
      <c r="U27" s="194" t="s">
        <v>374</v>
      </c>
      <c r="V27" s="194"/>
    </row>
    <row r="28" spans="2:44">
      <c r="B28" s="706" t="s">
        <v>503</v>
      </c>
      <c r="C28" s="707"/>
      <c r="D28" s="707"/>
      <c r="E28" s="708"/>
      <c r="I28" s="709">
        <v>2018</v>
      </c>
      <c r="J28" s="710"/>
      <c r="K28" s="710"/>
      <c r="L28" s="711"/>
      <c r="M28" s="191">
        <v>4</v>
      </c>
      <c r="N28" s="192"/>
      <c r="O28" s="196"/>
      <c r="P28" s="95"/>
      <c r="Q28" s="709">
        <v>2018</v>
      </c>
      <c r="R28" s="710"/>
      <c r="S28" s="710"/>
      <c r="T28" s="711"/>
      <c r="U28" s="191">
        <v>4</v>
      </c>
      <c r="V28" s="193"/>
    </row>
    <row r="33" spans="2:45" s="152" customFormat="1">
      <c r="B33" s="772" t="s">
        <v>482</v>
      </c>
      <c r="C33" s="772"/>
      <c r="D33" s="772"/>
      <c r="E33" s="772"/>
      <c r="F33" s="772" t="s">
        <v>483</v>
      </c>
      <c r="G33" s="772"/>
      <c r="H33" s="772"/>
      <c r="I33" s="772"/>
      <c r="J33" s="772" t="s">
        <v>484</v>
      </c>
      <c r="K33" s="772"/>
      <c r="L33" s="772"/>
      <c r="M33" s="772"/>
      <c r="N33" s="773" t="s">
        <v>326</v>
      </c>
      <c r="O33" s="773"/>
      <c r="P33" s="772" t="s">
        <v>327</v>
      </c>
      <c r="Q33" s="772"/>
      <c r="R33" s="772"/>
      <c r="S33" s="772"/>
      <c r="T33" s="772"/>
      <c r="U33" s="772"/>
      <c r="V33" s="772"/>
      <c r="W33" s="772"/>
      <c r="X33" s="784"/>
      <c r="Y33" s="153"/>
      <c r="Z33" s="154"/>
      <c r="AA33" s="772" t="s">
        <v>564</v>
      </c>
      <c r="AB33" s="772"/>
      <c r="AC33" s="784" t="s">
        <v>301</v>
      </c>
      <c r="AD33" s="785"/>
      <c r="AE33" s="786"/>
      <c r="AF33" s="784" t="s">
        <v>302</v>
      </c>
      <c r="AG33" s="785"/>
      <c r="AH33" s="786"/>
      <c r="AI33" s="784" t="s">
        <v>565</v>
      </c>
      <c r="AJ33" s="785"/>
      <c r="AK33" s="786"/>
      <c r="AL33" s="784" t="s">
        <v>566</v>
      </c>
      <c r="AM33" s="785"/>
      <c r="AN33" s="785"/>
      <c r="AO33" s="785"/>
      <c r="AP33" s="785"/>
      <c r="AQ33" s="785"/>
      <c r="AR33" s="785"/>
      <c r="AS33" s="786"/>
    </row>
    <row r="34" spans="2:45">
      <c r="B34" s="778">
        <v>43202</v>
      </c>
      <c r="C34" s="778"/>
      <c r="D34" s="778"/>
      <c r="E34" s="778"/>
      <c r="F34" s="779" t="s">
        <v>499</v>
      </c>
      <c r="G34" s="779"/>
      <c r="H34" s="779"/>
      <c r="I34" s="779"/>
      <c r="J34" s="779" t="s">
        <v>490</v>
      </c>
      <c r="K34" s="779"/>
      <c r="L34" s="779"/>
      <c r="M34" s="779"/>
      <c r="N34" s="780" t="s">
        <v>493</v>
      </c>
      <c r="O34" s="780"/>
      <c r="P34" s="781" t="s">
        <v>494</v>
      </c>
      <c r="Q34" s="781"/>
      <c r="R34" s="781"/>
      <c r="S34" s="781"/>
      <c r="T34" s="781"/>
      <c r="U34" s="781"/>
      <c r="V34" s="781"/>
      <c r="W34" s="781"/>
      <c r="X34" s="782"/>
      <c r="Y34" s="155"/>
      <c r="Z34" s="156"/>
      <c r="AA34" s="783">
        <v>50</v>
      </c>
      <c r="AB34" s="783"/>
      <c r="AC34" s="787">
        <v>100</v>
      </c>
      <c r="AD34" s="788"/>
      <c r="AE34" s="789"/>
      <c r="AF34" s="787">
        <f>+AC34+300</f>
        <v>400</v>
      </c>
      <c r="AG34" s="788"/>
      <c r="AH34" s="789"/>
      <c r="AI34" s="787">
        <v>200</v>
      </c>
      <c r="AJ34" s="788"/>
      <c r="AK34" s="789"/>
      <c r="AL34" s="790" t="s">
        <v>568</v>
      </c>
      <c r="AM34" s="791"/>
      <c r="AN34" s="791"/>
      <c r="AO34" s="791"/>
      <c r="AP34" s="791"/>
      <c r="AQ34" s="791"/>
      <c r="AR34" s="791"/>
      <c r="AS34" s="792"/>
    </row>
    <row r="35" spans="2:45">
      <c r="B35" s="778">
        <f>+B34+3</f>
        <v>43205</v>
      </c>
      <c r="C35" s="778"/>
      <c r="D35" s="778"/>
      <c r="E35" s="778"/>
      <c r="F35" s="779" t="s">
        <v>499</v>
      </c>
      <c r="G35" s="779"/>
      <c r="H35" s="779"/>
      <c r="I35" s="779"/>
      <c r="J35" s="779" t="s">
        <v>491</v>
      </c>
      <c r="K35" s="779"/>
      <c r="L35" s="779"/>
      <c r="M35" s="779"/>
      <c r="N35" s="780" t="s">
        <v>493</v>
      </c>
      <c r="O35" s="780"/>
      <c r="P35" s="781" t="s">
        <v>495</v>
      </c>
      <c r="Q35" s="781"/>
      <c r="R35" s="781"/>
      <c r="S35" s="781"/>
      <c r="T35" s="781"/>
      <c r="U35" s="781"/>
      <c r="V35" s="781"/>
      <c r="W35" s="781"/>
      <c r="X35" s="782"/>
      <c r="Y35" s="155"/>
      <c r="Z35" s="156"/>
      <c r="AA35" s="783">
        <v>500</v>
      </c>
      <c r="AB35" s="783"/>
      <c r="AC35" s="787">
        <f>+AC34+33</f>
        <v>133</v>
      </c>
      <c r="AD35" s="788"/>
      <c r="AE35" s="789"/>
      <c r="AF35" s="787">
        <f t="shared" ref="AF35:AF39" si="0">+AC35+300</f>
        <v>433</v>
      </c>
      <c r="AG35" s="788"/>
      <c r="AH35" s="789"/>
      <c r="AI35" s="787">
        <v>400</v>
      </c>
      <c r="AJ35" s="788"/>
      <c r="AK35" s="789"/>
      <c r="AL35" s="790" t="s">
        <v>567</v>
      </c>
      <c r="AM35" s="791"/>
      <c r="AN35" s="791"/>
      <c r="AO35" s="791"/>
      <c r="AP35" s="791"/>
      <c r="AQ35" s="791"/>
      <c r="AR35" s="791"/>
      <c r="AS35" s="792"/>
    </row>
    <row r="36" spans="2:45">
      <c r="B36" s="778">
        <f t="shared" ref="B36:B39" si="1">+B35+3</f>
        <v>43208</v>
      </c>
      <c r="C36" s="778"/>
      <c r="D36" s="778"/>
      <c r="E36" s="778"/>
      <c r="F36" s="779" t="s">
        <v>499</v>
      </c>
      <c r="G36" s="779"/>
      <c r="H36" s="779"/>
      <c r="I36" s="779"/>
      <c r="J36" s="779" t="s">
        <v>492</v>
      </c>
      <c r="K36" s="779"/>
      <c r="L36" s="779"/>
      <c r="M36" s="779"/>
      <c r="N36" s="780" t="s">
        <v>493</v>
      </c>
      <c r="O36" s="780"/>
      <c r="P36" s="781" t="s">
        <v>496</v>
      </c>
      <c r="Q36" s="781"/>
      <c r="R36" s="781"/>
      <c r="S36" s="781"/>
      <c r="T36" s="781"/>
      <c r="U36" s="781"/>
      <c r="V36" s="781"/>
      <c r="W36" s="781"/>
      <c r="X36" s="782"/>
      <c r="Y36" s="155"/>
      <c r="Z36" s="156"/>
      <c r="AA36" s="783">
        <f t="shared" ref="AA36:AA39" si="2">+AA35+26</f>
        <v>526</v>
      </c>
      <c r="AB36" s="783"/>
      <c r="AC36" s="787">
        <f t="shared" ref="AC36:AC39" si="3">+AC35+33</f>
        <v>166</v>
      </c>
      <c r="AD36" s="788"/>
      <c r="AE36" s="789"/>
      <c r="AF36" s="787">
        <f t="shared" si="0"/>
        <v>466</v>
      </c>
      <c r="AG36" s="788"/>
      <c r="AH36" s="789"/>
      <c r="AI36" s="787">
        <v>400</v>
      </c>
      <c r="AJ36" s="788"/>
      <c r="AK36" s="789"/>
      <c r="AL36" s="790" t="s">
        <v>567</v>
      </c>
      <c r="AM36" s="791"/>
      <c r="AN36" s="791"/>
      <c r="AO36" s="791"/>
      <c r="AP36" s="791"/>
      <c r="AQ36" s="791"/>
      <c r="AR36" s="791"/>
      <c r="AS36" s="792"/>
    </row>
    <row r="37" spans="2:45">
      <c r="B37" s="778">
        <f t="shared" si="1"/>
        <v>43211</v>
      </c>
      <c r="C37" s="778"/>
      <c r="D37" s="778"/>
      <c r="E37" s="778"/>
      <c r="F37" s="779" t="s">
        <v>499</v>
      </c>
      <c r="G37" s="779"/>
      <c r="H37" s="779"/>
      <c r="I37" s="779"/>
      <c r="J37" s="779" t="s">
        <v>487</v>
      </c>
      <c r="K37" s="779"/>
      <c r="L37" s="779"/>
      <c r="M37" s="779"/>
      <c r="N37" s="780" t="s">
        <v>493</v>
      </c>
      <c r="O37" s="780"/>
      <c r="P37" s="781" t="s">
        <v>497</v>
      </c>
      <c r="Q37" s="781"/>
      <c r="R37" s="781"/>
      <c r="S37" s="781"/>
      <c r="T37" s="781"/>
      <c r="U37" s="781"/>
      <c r="V37" s="781"/>
      <c r="W37" s="781"/>
      <c r="X37" s="782"/>
      <c r="Y37" s="155"/>
      <c r="Z37" s="156"/>
      <c r="AA37" s="783">
        <f t="shared" si="2"/>
        <v>552</v>
      </c>
      <c r="AB37" s="783"/>
      <c r="AC37" s="787">
        <f t="shared" si="3"/>
        <v>199</v>
      </c>
      <c r="AD37" s="788"/>
      <c r="AE37" s="789"/>
      <c r="AF37" s="787">
        <f t="shared" si="0"/>
        <v>499</v>
      </c>
      <c r="AG37" s="788"/>
      <c r="AH37" s="789"/>
      <c r="AI37" s="787">
        <v>400</v>
      </c>
      <c r="AJ37" s="788"/>
      <c r="AK37" s="789"/>
      <c r="AL37" s="790" t="s">
        <v>567</v>
      </c>
      <c r="AM37" s="791"/>
      <c r="AN37" s="791"/>
      <c r="AO37" s="791"/>
      <c r="AP37" s="791"/>
      <c r="AQ37" s="791"/>
      <c r="AR37" s="791"/>
      <c r="AS37" s="792"/>
    </row>
    <row r="38" spans="2:45">
      <c r="B38" s="778">
        <f t="shared" si="1"/>
        <v>43214</v>
      </c>
      <c r="C38" s="778"/>
      <c r="D38" s="778"/>
      <c r="E38" s="778"/>
      <c r="F38" s="779" t="s">
        <v>499</v>
      </c>
      <c r="G38" s="779"/>
      <c r="H38" s="779"/>
      <c r="I38" s="779"/>
      <c r="J38" s="779" t="s">
        <v>488</v>
      </c>
      <c r="K38" s="779"/>
      <c r="L38" s="779"/>
      <c r="M38" s="779"/>
      <c r="N38" s="780" t="s">
        <v>493</v>
      </c>
      <c r="O38" s="780"/>
      <c r="P38" s="781" t="s">
        <v>497</v>
      </c>
      <c r="Q38" s="781"/>
      <c r="R38" s="781"/>
      <c r="S38" s="781"/>
      <c r="T38" s="781"/>
      <c r="U38" s="781"/>
      <c r="V38" s="781"/>
      <c r="W38" s="781"/>
      <c r="X38" s="782"/>
      <c r="Y38" s="155"/>
      <c r="Z38" s="156"/>
      <c r="AA38" s="783">
        <v>-2</v>
      </c>
      <c r="AB38" s="783"/>
      <c r="AC38" s="787">
        <f t="shared" si="3"/>
        <v>232</v>
      </c>
      <c r="AD38" s="788"/>
      <c r="AE38" s="789"/>
      <c r="AF38" s="787">
        <f t="shared" si="0"/>
        <v>532</v>
      </c>
      <c r="AG38" s="788"/>
      <c r="AH38" s="789"/>
      <c r="AI38" s="787">
        <v>400</v>
      </c>
      <c r="AJ38" s="788"/>
      <c r="AK38" s="789"/>
      <c r="AL38" s="790" t="s">
        <v>574</v>
      </c>
      <c r="AM38" s="791"/>
      <c r="AN38" s="791"/>
      <c r="AO38" s="791"/>
      <c r="AP38" s="791"/>
      <c r="AQ38" s="791"/>
      <c r="AR38" s="791"/>
      <c r="AS38" s="792"/>
    </row>
    <row r="39" spans="2:45">
      <c r="B39" s="778">
        <f t="shared" si="1"/>
        <v>43217</v>
      </c>
      <c r="C39" s="778"/>
      <c r="D39" s="778"/>
      <c r="E39" s="778"/>
      <c r="F39" s="779" t="s">
        <v>499</v>
      </c>
      <c r="G39" s="779"/>
      <c r="H39" s="779"/>
      <c r="I39" s="779"/>
      <c r="J39" s="779" t="s">
        <v>489</v>
      </c>
      <c r="K39" s="779"/>
      <c r="L39" s="779"/>
      <c r="M39" s="779"/>
      <c r="N39" s="780" t="s">
        <v>493</v>
      </c>
      <c r="O39" s="780"/>
      <c r="P39" s="781" t="s">
        <v>498</v>
      </c>
      <c r="Q39" s="781"/>
      <c r="R39" s="781"/>
      <c r="S39" s="781"/>
      <c r="T39" s="781"/>
      <c r="U39" s="781"/>
      <c r="V39" s="781"/>
      <c r="W39" s="781"/>
      <c r="X39" s="782"/>
      <c r="Y39" s="155"/>
      <c r="Z39" s="156"/>
      <c r="AA39" s="783">
        <f t="shared" si="2"/>
        <v>24</v>
      </c>
      <c r="AB39" s="783"/>
      <c r="AC39" s="787">
        <f t="shared" si="3"/>
        <v>265</v>
      </c>
      <c r="AD39" s="788"/>
      <c r="AE39" s="789"/>
      <c r="AF39" s="787">
        <f t="shared" si="0"/>
        <v>565</v>
      </c>
      <c r="AG39" s="788"/>
      <c r="AH39" s="789"/>
      <c r="AI39" s="787">
        <v>400</v>
      </c>
      <c r="AJ39" s="788"/>
      <c r="AK39" s="789"/>
      <c r="AL39" s="790" t="s">
        <v>567</v>
      </c>
      <c r="AM39" s="791"/>
      <c r="AN39" s="791"/>
      <c r="AO39" s="791"/>
      <c r="AP39" s="791"/>
      <c r="AQ39" s="791"/>
      <c r="AR39" s="791"/>
      <c r="AS39" s="792"/>
    </row>
    <row r="41" spans="2:45">
      <c r="X41" s="157"/>
      <c r="Y41" s="157"/>
      <c r="Z41" s="157"/>
      <c r="AA41" s="157"/>
      <c r="AB41" s="157"/>
      <c r="AC41" s="157"/>
      <c r="AD41" s="157"/>
      <c r="AE41" s="157"/>
      <c r="AF41" s="157"/>
      <c r="AG41" s="157"/>
      <c r="AH41" s="157"/>
      <c r="AI41" s="157"/>
      <c r="AJ41" s="157"/>
      <c r="AK41" s="157"/>
      <c r="AL41" s="157"/>
      <c r="AM41" s="157"/>
      <c r="AN41" s="157"/>
    </row>
    <row r="42" spans="2:45">
      <c r="X42" s="157"/>
      <c r="Y42" s="157"/>
      <c r="Z42" s="157"/>
      <c r="AA42" s="157"/>
      <c r="AB42" s="157"/>
      <c r="AC42" s="157"/>
      <c r="AD42" s="157"/>
      <c r="AE42" s="157"/>
      <c r="AF42" s="157"/>
      <c r="AG42" s="157"/>
      <c r="AH42" s="157"/>
      <c r="AI42" s="157"/>
      <c r="AJ42" s="157"/>
      <c r="AK42" s="157"/>
      <c r="AL42" s="158"/>
      <c r="AM42" s="157"/>
      <c r="AN42" s="157"/>
    </row>
    <row r="43" spans="2:45">
      <c r="X43" s="157"/>
      <c r="Y43" s="157"/>
      <c r="Z43" s="157"/>
      <c r="AA43" s="157"/>
      <c r="AB43" s="157"/>
      <c r="AC43" s="157"/>
      <c r="AD43" s="157"/>
      <c r="AE43" s="157"/>
      <c r="AF43" s="157"/>
      <c r="AG43" s="157"/>
      <c r="AH43" s="157"/>
      <c r="AI43" s="157"/>
      <c r="AJ43" s="157"/>
      <c r="AK43" s="157"/>
      <c r="AL43" s="157"/>
      <c r="AM43" s="157"/>
      <c r="AN43" s="157"/>
    </row>
    <row r="44" spans="2:45">
      <c r="X44" s="159"/>
      <c r="Y44" s="159"/>
      <c r="Z44" s="159"/>
      <c r="AA44" s="159"/>
      <c r="AB44" s="159"/>
      <c r="AC44" s="159"/>
      <c r="AD44" s="159"/>
      <c r="AE44" s="159"/>
      <c r="AF44" s="159"/>
      <c r="AG44" s="159"/>
      <c r="AH44" s="159"/>
      <c r="AI44" s="159"/>
      <c r="AJ44" s="157"/>
      <c r="AK44" s="157"/>
      <c r="AL44" s="157"/>
      <c r="AM44" s="157"/>
      <c r="AN44" s="157"/>
    </row>
    <row r="45" spans="2:45">
      <c r="X45" s="160"/>
      <c r="Y45" s="160"/>
      <c r="Z45" s="160"/>
      <c r="AA45" s="160"/>
      <c r="AB45" s="160"/>
      <c r="AC45" s="160"/>
      <c r="AD45" s="160"/>
      <c r="AE45" s="160"/>
      <c r="AF45" s="160"/>
      <c r="AG45" s="160"/>
      <c r="AH45" s="160"/>
      <c r="AI45" s="160"/>
      <c r="AJ45" s="160"/>
      <c r="AK45" s="160"/>
      <c r="AL45" s="161"/>
      <c r="AM45" s="161"/>
      <c r="AN45" s="160"/>
    </row>
    <row r="46" spans="2:45">
      <c r="B46" s="197">
        <v>1</v>
      </c>
      <c r="C46" s="178" t="s">
        <v>570</v>
      </c>
    </row>
    <row r="47" spans="2:45">
      <c r="B47" s="197" t="s">
        <v>572</v>
      </c>
      <c r="C47" s="178" t="s">
        <v>571</v>
      </c>
    </row>
    <row r="48" spans="2:45">
      <c r="B48" s="197">
        <v>4</v>
      </c>
      <c r="C48" s="178" t="s">
        <v>469</v>
      </c>
    </row>
    <row r="49" spans="2:3">
      <c r="B49" s="197">
        <v>5</v>
      </c>
      <c r="C49" s="58" t="s">
        <v>573</v>
      </c>
    </row>
    <row r="50" spans="2:3">
      <c r="B50" s="197"/>
      <c r="C50" s="198" t="s">
        <v>577</v>
      </c>
    </row>
    <row r="51" spans="2:3">
      <c r="B51" s="197"/>
      <c r="C51" s="198" t="s">
        <v>576</v>
      </c>
    </row>
    <row r="52" spans="2:3">
      <c r="C52" s="198" t="s">
        <v>575</v>
      </c>
    </row>
    <row r="53" spans="2:3">
      <c r="B53" s="58">
        <v>6</v>
      </c>
      <c r="C53" s="58" t="s">
        <v>578</v>
      </c>
    </row>
  </sheetData>
  <mergeCells count="93">
    <mergeCell ref="AF38:AH38"/>
    <mergeCell ref="AF39:AH39"/>
    <mergeCell ref="AI38:AK38"/>
    <mergeCell ref="AI39:AK39"/>
    <mergeCell ref="AL33:AS33"/>
    <mergeCell ref="AL34:AS34"/>
    <mergeCell ref="AL35:AS35"/>
    <mergeCell ref="AL36:AS36"/>
    <mergeCell ref="AL37:AS37"/>
    <mergeCell ref="AL38:AS38"/>
    <mergeCell ref="AL39:AS39"/>
    <mergeCell ref="AI33:AK33"/>
    <mergeCell ref="AI34:AK34"/>
    <mergeCell ref="AI35:AK35"/>
    <mergeCell ref="AI36:AK36"/>
    <mergeCell ref="AI37:AK37"/>
    <mergeCell ref="AC36:AE36"/>
    <mergeCell ref="AC37:AE37"/>
    <mergeCell ref="AF35:AH35"/>
    <mergeCell ref="AF36:AH36"/>
    <mergeCell ref="AF37:AH37"/>
    <mergeCell ref="AC38:AE38"/>
    <mergeCell ref="AC39:AE39"/>
    <mergeCell ref="AF33:AH33"/>
    <mergeCell ref="AF34:AH34"/>
    <mergeCell ref="B39:E39"/>
    <mergeCell ref="F39:I39"/>
    <mergeCell ref="J39:M39"/>
    <mergeCell ref="N39:O39"/>
    <mergeCell ref="P39:X39"/>
    <mergeCell ref="AA39:AB39"/>
    <mergeCell ref="B38:E38"/>
    <mergeCell ref="F38:I38"/>
    <mergeCell ref="J38:M38"/>
    <mergeCell ref="N38:O38"/>
    <mergeCell ref="P38:X38"/>
    <mergeCell ref="AA38:AB38"/>
    <mergeCell ref="AA37:AB37"/>
    <mergeCell ref="B36:E36"/>
    <mergeCell ref="F36:I36"/>
    <mergeCell ref="J36:M36"/>
    <mergeCell ref="N36:O36"/>
    <mergeCell ref="P36:X36"/>
    <mergeCell ref="AA36:AB36"/>
    <mergeCell ref="B37:E37"/>
    <mergeCell ref="F37:I37"/>
    <mergeCell ref="J37:M37"/>
    <mergeCell ref="N37:O37"/>
    <mergeCell ref="P37:X37"/>
    <mergeCell ref="AC33:AE33"/>
    <mergeCell ref="X19:AR19"/>
    <mergeCell ref="AA35:AB35"/>
    <mergeCell ref="B34:E34"/>
    <mergeCell ref="F34:I34"/>
    <mergeCell ref="J34:M34"/>
    <mergeCell ref="N34:O34"/>
    <mergeCell ref="P34:X34"/>
    <mergeCell ref="AA34:AB34"/>
    <mergeCell ref="B35:E35"/>
    <mergeCell ref="F35:I35"/>
    <mergeCell ref="J35:M35"/>
    <mergeCell ref="N35:O35"/>
    <mergeCell ref="P35:X35"/>
    <mergeCell ref="AC34:AE34"/>
    <mergeCell ref="AC35:AE35"/>
    <mergeCell ref="C17:T17"/>
    <mergeCell ref="C18:L18"/>
    <mergeCell ref="X13:AO13"/>
    <mergeCell ref="AP13:AR13"/>
    <mergeCell ref="AA33:AB33"/>
    <mergeCell ref="C23:T23"/>
    <mergeCell ref="I27:L27"/>
    <mergeCell ref="B28:E28"/>
    <mergeCell ref="I28:L28"/>
    <mergeCell ref="Q27:T27"/>
    <mergeCell ref="Q28:T28"/>
    <mergeCell ref="B33:E33"/>
    <mergeCell ref="F33:I33"/>
    <mergeCell ref="J33:M33"/>
    <mergeCell ref="N33:O33"/>
    <mergeCell ref="P33:X33"/>
    <mergeCell ref="AP10:AQ10"/>
    <mergeCell ref="C13:T13"/>
    <mergeCell ref="C14:T14"/>
    <mergeCell ref="C15:T15"/>
    <mergeCell ref="C16:T16"/>
    <mergeCell ref="X20:AR20"/>
    <mergeCell ref="X21:AC21"/>
    <mergeCell ref="X14:AR14"/>
    <mergeCell ref="X15:AR15"/>
    <mergeCell ref="X16:AR16"/>
    <mergeCell ref="X17:AR17"/>
    <mergeCell ref="X18:AR18"/>
  </mergeCells>
  <conditionalFormatting sqref="J34">
    <cfRule type="duplicateValues" dxfId="24" priority="1"/>
  </conditionalFormatting>
  <conditionalFormatting sqref="J35:J39">
    <cfRule type="duplicateValues" dxfId="23" priority="2"/>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Q170"/>
  <sheetViews>
    <sheetView showZeros="0" topLeftCell="A51" zoomScale="70" zoomScaleNormal="70" workbookViewId="0">
      <selection activeCell="AG35" sqref="AG35"/>
    </sheetView>
  </sheetViews>
  <sheetFormatPr defaultRowHeight="15"/>
  <cols>
    <col min="1" max="1" width="3.5703125" style="58" customWidth="1"/>
    <col min="2" max="2" width="4.7109375" style="58" customWidth="1"/>
    <col min="3" max="3" width="1" style="58" customWidth="1"/>
    <col min="4" max="4" width="19.28515625" style="58" bestFit="1" customWidth="1"/>
    <col min="5" max="5" width="11.5703125" style="58" bestFit="1" customWidth="1"/>
    <col min="6" max="6" width="40.140625" style="58" customWidth="1"/>
    <col min="7" max="7" width="11.42578125" style="58" bestFit="1" customWidth="1"/>
    <col min="8" max="9" width="4.140625" style="58" customWidth="1"/>
    <col min="10" max="11" width="4.7109375" style="58" customWidth="1"/>
    <col min="12" max="12" width="4.140625" style="58" customWidth="1"/>
    <col min="13" max="13" width="5.42578125" style="58" customWidth="1"/>
    <col min="14" max="34" width="5.5703125" style="58" customWidth="1"/>
    <col min="35" max="46" width="4.28515625" style="58" customWidth="1"/>
    <col min="47" max="16384" width="9.140625" style="58"/>
  </cols>
  <sheetData>
    <row r="1" spans="2:43" ht="8.25" customHeight="1"/>
    <row r="8" spans="2:43" ht="8.25" customHeight="1"/>
    <row r="10" spans="2:43">
      <c r="AO10" s="700"/>
      <c r="AP10" s="700"/>
    </row>
    <row r="11" spans="2:43" ht="7.5" customHeight="1"/>
    <row r="13" spans="2:43" s="62" customFormat="1" ht="18" customHeight="1">
      <c r="B13" s="59"/>
      <c r="C13" s="701" t="s">
        <v>290</v>
      </c>
      <c r="D13" s="701"/>
      <c r="E13" s="701"/>
      <c r="F13" s="701"/>
      <c r="G13" s="701"/>
      <c r="H13" s="701"/>
      <c r="I13" s="701"/>
      <c r="J13" s="701"/>
      <c r="K13" s="701"/>
      <c r="L13" s="701"/>
      <c r="M13" s="701"/>
      <c r="N13" s="701"/>
      <c r="O13" s="701"/>
      <c r="P13" s="701"/>
      <c r="Q13" s="701"/>
      <c r="R13" s="701"/>
      <c r="S13" s="701"/>
      <c r="T13" s="148"/>
      <c r="U13" s="60"/>
      <c r="V13" s="59"/>
      <c r="W13" s="701" t="s">
        <v>450</v>
      </c>
      <c r="X13" s="701"/>
      <c r="Y13" s="701"/>
      <c r="Z13" s="701"/>
      <c r="AA13" s="701"/>
      <c r="AB13" s="701"/>
      <c r="AC13" s="701"/>
      <c r="AD13" s="701"/>
      <c r="AE13" s="701"/>
      <c r="AF13" s="701"/>
      <c r="AG13" s="701"/>
      <c r="AH13" s="701"/>
      <c r="AI13" s="701"/>
      <c r="AJ13" s="701"/>
      <c r="AK13" s="701"/>
      <c r="AL13" s="701"/>
      <c r="AM13" s="701"/>
      <c r="AN13" s="701"/>
      <c r="AO13" s="702"/>
      <c r="AP13" s="702"/>
      <c r="AQ13" s="794"/>
    </row>
    <row r="14" spans="2:43" s="62" customFormat="1" ht="18" customHeight="1">
      <c r="B14" s="63"/>
      <c r="C14" s="703" t="s">
        <v>291</v>
      </c>
      <c r="D14" s="703"/>
      <c r="E14" s="703"/>
      <c r="F14" s="703"/>
      <c r="G14" s="703"/>
      <c r="H14" s="703"/>
      <c r="I14" s="703"/>
      <c r="J14" s="703"/>
      <c r="K14" s="703"/>
      <c r="L14" s="703"/>
      <c r="M14" s="703"/>
      <c r="N14" s="703"/>
      <c r="O14" s="703"/>
      <c r="P14" s="703"/>
      <c r="Q14" s="703"/>
      <c r="R14" s="703"/>
      <c r="S14" s="703"/>
      <c r="T14" s="149"/>
      <c r="U14" s="64"/>
      <c r="V14" s="63"/>
      <c r="W14" s="703" t="s">
        <v>451</v>
      </c>
      <c r="X14" s="703"/>
      <c r="Y14" s="703"/>
      <c r="Z14" s="703"/>
      <c r="AA14" s="703"/>
      <c r="AB14" s="703"/>
      <c r="AC14" s="703"/>
      <c r="AD14" s="703"/>
      <c r="AE14" s="703"/>
      <c r="AF14" s="703"/>
      <c r="AG14" s="703"/>
      <c r="AH14" s="703"/>
      <c r="AI14" s="703"/>
      <c r="AJ14" s="703"/>
      <c r="AK14" s="703"/>
      <c r="AL14" s="703"/>
      <c r="AM14" s="703"/>
      <c r="AN14" s="703"/>
      <c r="AO14" s="703"/>
      <c r="AP14" s="703"/>
      <c r="AQ14" s="746"/>
    </row>
    <row r="15" spans="2:43" s="62" customFormat="1" ht="18" customHeight="1">
      <c r="B15" s="63"/>
      <c r="C15" s="703" t="s">
        <v>261</v>
      </c>
      <c r="D15" s="703"/>
      <c r="E15" s="703"/>
      <c r="F15" s="703"/>
      <c r="G15" s="703"/>
      <c r="H15" s="703"/>
      <c r="I15" s="703"/>
      <c r="J15" s="703"/>
      <c r="K15" s="703"/>
      <c r="L15" s="703"/>
      <c r="M15" s="703"/>
      <c r="N15" s="703"/>
      <c r="O15" s="703"/>
      <c r="P15" s="703"/>
      <c r="Q15" s="703"/>
      <c r="R15" s="703"/>
      <c r="S15" s="703"/>
      <c r="T15" s="149"/>
      <c r="U15" s="64"/>
      <c r="V15" s="63"/>
      <c r="W15" s="703" t="s">
        <v>452</v>
      </c>
      <c r="X15" s="703"/>
      <c r="Y15" s="703"/>
      <c r="Z15" s="703"/>
      <c r="AA15" s="703"/>
      <c r="AB15" s="703"/>
      <c r="AC15" s="703"/>
      <c r="AD15" s="703"/>
      <c r="AE15" s="703"/>
      <c r="AF15" s="703"/>
      <c r="AG15" s="703"/>
      <c r="AH15" s="703"/>
      <c r="AI15" s="703"/>
      <c r="AJ15" s="703"/>
      <c r="AK15" s="703"/>
      <c r="AL15" s="703"/>
      <c r="AM15" s="703"/>
      <c r="AN15" s="703"/>
      <c r="AO15" s="703"/>
      <c r="AP15" s="703"/>
      <c r="AQ15" s="746"/>
    </row>
    <row r="16" spans="2:43" s="62" customFormat="1" ht="18" customHeight="1">
      <c r="B16" s="63"/>
      <c r="C16" s="703" t="s">
        <v>292</v>
      </c>
      <c r="D16" s="703"/>
      <c r="E16" s="703"/>
      <c r="F16" s="703"/>
      <c r="G16" s="703"/>
      <c r="H16" s="703"/>
      <c r="I16" s="703"/>
      <c r="J16" s="703"/>
      <c r="K16" s="703"/>
      <c r="L16" s="703"/>
      <c r="M16" s="703"/>
      <c r="N16" s="703"/>
      <c r="O16" s="703"/>
      <c r="P16" s="703"/>
      <c r="Q16" s="703"/>
      <c r="R16" s="703"/>
      <c r="S16" s="703"/>
      <c r="T16" s="149"/>
      <c r="U16" s="64"/>
      <c r="V16" s="63"/>
      <c r="W16" s="703" t="s">
        <v>1120</v>
      </c>
      <c r="X16" s="703"/>
      <c r="Y16" s="703"/>
      <c r="Z16" s="703"/>
      <c r="AA16" s="703"/>
      <c r="AB16" s="703"/>
      <c r="AC16" s="703"/>
      <c r="AD16" s="703"/>
      <c r="AE16" s="703"/>
      <c r="AF16" s="703"/>
      <c r="AG16" s="703"/>
      <c r="AH16" s="703"/>
      <c r="AI16" s="703"/>
      <c r="AJ16" s="703"/>
      <c r="AK16" s="703"/>
      <c r="AL16" s="703"/>
      <c r="AM16" s="703"/>
      <c r="AN16" s="703"/>
      <c r="AO16" s="703"/>
      <c r="AP16" s="703"/>
      <c r="AQ16" s="746"/>
    </row>
    <row r="17" spans="2:43" s="62" customFormat="1" ht="18" customHeight="1">
      <c r="B17" s="63"/>
      <c r="C17" s="703" t="s">
        <v>595</v>
      </c>
      <c r="D17" s="703"/>
      <c r="E17" s="703"/>
      <c r="F17" s="703"/>
      <c r="G17" s="703"/>
      <c r="H17" s="703"/>
      <c r="I17" s="703"/>
      <c r="J17" s="703"/>
      <c r="K17" s="703"/>
      <c r="L17" s="703"/>
      <c r="M17" s="703"/>
      <c r="N17" s="703"/>
      <c r="O17" s="703"/>
      <c r="P17" s="703"/>
      <c r="Q17" s="703"/>
      <c r="R17" s="703"/>
      <c r="S17" s="703"/>
      <c r="T17" s="149"/>
      <c r="U17" s="64"/>
      <c r="V17" s="63"/>
      <c r="W17" s="703" t="s">
        <v>453</v>
      </c>
      <c r="X17" s="703"/>
      <c r="Y17" s="703"/>
      <c r="Z17" s="703"/>
      <c r="AA17" s="703"/>
      <c r="AB17" s="703"/>
      <c r="AC17" s="703"/>
      <c r="AD17" s="703"/>
      <c r="AE17" s="703"/>
      <c r="AF17" s="703"/>
      <c r="AG17" s="703"/>
      <c r="AH17" s="703"/>
      <c r="AI17" s="703"/>
      <c r="AJ17" s="703"/>
      <c r="AK17" s="703"/>
      <c r="AL17" s="703"/>
      <c r="AM17" s="703"/>
      <c r="AN17" s="703"/>
      <c r="AO17" s="703"/>
      <c r="AP17" s="703"/>
      <c r="AQ17" s="746"/>
    </row>
    <row r="18" spans="2:43" s="62" customFormat="1" ht="18" customHeight="1">
      <c r="B18" s="63"/>
      <c r="C18" s="703" t="s">
        <v>259</v>
      </c>
      <c r="D18" s="703"/>
      <c r="E18" s="703"/>
      <c r="F18" s="703"/>
      <c r="G18" s="703"/>
      <c r="H18" s="703"/>
      <c r="I18" s="703"/>
      <c r="J18" s="703"/>
      <c r="K18" s="703"/>
      <c r="L18" s="360"/>
      <c r="M18" s="360"/>
      <c r="N18" s="360"/>
      <c r="O18" s="360"/>
      <c r="P18" s="360"/>
      <c r="Q18" s="360"/>
      <c r="R18" s="360"/>
      <c r="S18" s="360"/>
      <c r="T18" s="149"/>
      <c r="U18" s="64"/>
      <c r="V18" s="63"/>
      <c r="W18" s="703" t="s">
        <v>548</v>
      </c>
      <c r="X18" s="703"/>
      <c r="Y18" s="703"/>
      <c r="Z18" s="703"/>
      <c r="AA18" s="703"/>
      <c r="AB18" s="703"/>
      <c r="AC18" s="703"/>
      <c r="AD18" s="703"/>
      <c r="AE18" s="703"/>
      <c r="AF18" s="703"/>
      <c r="AG18" s="703"/>
      <c r="AH18" s="703"/>
      <c r="AI18" s="703"/>
      <c r="AJ18" s="703"/>
      <c r="AK18" s="703"/>
      <c r="AL18" s="703"/>
      <c r="AM18" s="703"/>
      <c r="AN18" s="703"/>
      <c r="AO18" s="703"/>
      <c r="AP18" s="703"/>
      <c r="AQ18" s="746"/>
    </row>
    <row r="19" spans="2:43" s="62" customFormat="1" ht="18" customHeight="1">
      <c r="B19" s="63"/>
      <c r="C19" s="149"/>
      <c r="D19" s="149"/>
      <c r="E19" s="150"/>
      <c r="F19" s="149"/>
      <c r="G19" s="149"/>
      <c r="H19" s="149"/>
      <c r="I19" s="149"/>
      <c r="J19" s="149"/>
      <c r="K19" s="149"/>
      <c r="L19" s="149"/>
      <c r="M19" s="149"/>
      <c r="N19" s="149"/>
      <c r="O19" s="149"/>
      <c r="P19" s="149"/>
      <c r="Q19" s="149"/>
      <c r="R19" s="149"/>
      <c r="S19" s="182"/>
      <c r="T19" s="149"/>
      <c r="U19" s="64"/>
      <c r="V19" s="63"/>
      <c r="W19" s="703" t="s">
        <v>549</v>
      </c>
      <c r="X19" s="703"/>
      <c r="Y19" s="703"/>
      <c r="Z19" s="703"/>
      <c r="AA19" s="703"/>
      <c r="AB19" s="703"/>
      <c r="AC19" s="703"/>
      <c r="AD19" s="703"/>
      <c r="AE19" s="703"/>
      <c r="AF19" s="703"/>
      <c r="AG19" s="703"/>
      <c r="AH19" s="703"/>
      <c r="AI19" s="703"/>
      <c r="AJ19" s="703"/>
      <c r="AK19" s="703"/>
      <c r="AL19" s="703"/>
      <c r="AM19" s="703"/>
      <c r="AN19" s="703"/>
      <c r="AO19" s="703"/>
      <c r="AP19" s="703"/>
      <c r="AQ19" s="746"/>
    </row>
    <row r="20" spans="2:43" s="62" customFormat="1" ht="18" customHeight="1">
      <c r="B20" s="63"/>
      <c r="C20" s="149"/>
      <c r="D20" s="149"/>
      <c r="E20" s="150"/>
      <c r="F20" s="149"/>
      <c r="G20" s="149"/>
      <c r="H20" s="149"/>
      <c r="I20" s="149"/>
      <c r="J20" s="149"/>
      <c r="K20" s="149"/>
      <c r="L20" s="149"/>
      <c r="M20" s="149"/>
      <c r="N20" s="149"/>
      <c r="O20" s="149"/>
      <c r="P20" s="149"/>
      <c r="Q20" s="149"/>
      <c r="R20" s="149"/>
      <c r="S20" s="182"/>
      <c r="T20" s="149"/>
      <c r="U20" s="64"/>
      <c r="V20" s="63"/>
      <c r="W20" s="703" t="s">
        <v>579</v>
      </c>
      <c r="X20" s="703"/>
      <c r="Y20" s="703"/>
      <c r="Z20" s="703"/>
      <c r="AA20" s="703"/>
      <c r="AB20" s="703"/>
      <c r="AC20" s="703"/>
      <c r="AD20" s="703"/>
      <c r="AE20" s="703"/>
      <c r="AF20" s="703"/>
      <c r="AG20" s="703"/>
      <c r="AH20" s="703"/>
      <c r="AI20" s="703"/>
      <c r="AJ20" s="703"/>
      <c r="AK20" s="703"/>
      <c r="AL20" s="703"/>
      <c r="AM20" s="703"/>
      <c r="AN20" s="703"/>
      <c r="AO20" s="703"/>
      <c r="AP20" s="703"/>
      <c r="AQ20" s="746"/>
    </row>
    <row r="21" spans="2:43" s="62" customFormat="1" ht="18" customHeight="1">
      <c r="B21" s="63"/>
      <c r="C21" s="149"/>
      <c r="D21" s="149"/>
      <c r="E21" s="150"/>
      <c r="F21" s="149"/>
      <c r="G21" s="149"/>
      <c r="H21" s="149"/>
      <c r="I21" s="149"/>
      <c r="J21" s="149"/>
      <c r="K21" s="149"/>
      <c r="L21" s="149"/>
      <c r="M21" s="149"/>
      <c r="N21" s="149"/>
      <c r="O21" s="149"/>
      <c r="P21" s="149"/>
      <c r="Q21" s="149"/>
      <c r="R21" s="149"/>
      <c r="S21" s="182"/>
      <c r="T21" s="149"/>
      <c r="U21" s="64"/>
      <c r="V21" s="63"/>
      <c r="W21" s="703" t="s">
        <v>262</v>
      </c>
      <c r="X21" s="703"/>
      <c r="Y21" s="703"/>
      <c r="Z21" s="703"/>
      <c r="AA21" s="703"/>
      <c r="AB21" s="703"/>
      <c r="AC21" s="360"/>
      <c r="AD21" s="360"/>
      <c r="AE21" s="360"/>
      <c r="AF21" s="360"/>
      <c r="AG21" s="360"/>
      <c r="AH21" s="360"/>
      <c r="AI21" s="360"/>
      <c r="AJ21" s="360"/>
      <c r="AK21" s="360"/>
      <c r="AL21" s="360"/>
      <c r="AM21" s="360"/>
      <c r="AN21" s="360"/>
      <c r="AO21" s="360"/>
      <c r="AP21" s="360"/>
      <c r="AQ21" s="362"/>
    </row>
    <row r="22" spans="2:43" s="62" customFormat="1" ht="18" customHeight="1">
      <c r="B22" s="63"/>
      <c r="C22" s="149"/>
      <c r="D22" s="149"/>
      <c r="E22" s="150"/>
      <c r="F22" s="149"/>
      <c r="G22" s="149"/>
      <c r="H22" s="149"/>
      <c r="I22" s="149"/>
      <c r="J22" s="149"/>
      <c r="K22" s="149"/>
      <c r="L22" s="149"/>
      <c r="M22" s="149"/>
      <c r="N22" s="149"/>
      <c r="O22" s="149"/>
      <c r="P22" s="149"/>
      <c r="Q22" s="149"/>
      <c r="R22" s="149"/>
      <c r="S22" s="182"/>
      <c r="T22" s="149"/>
      <c r="U22" s="64"/>
      <c r="V22" s="63"/>
      <c r="W22" s="360"/>
      <c r="X22" s="360"/>
      <c r="Y22" s="360"/>
      <c r="Z22" s="360"/>
      <c r="AA22" s="360"/>
      <c r="AB22" s="360"/>
      <c r="AC22" s="360"/>
      <c r="AD22" s="360"/>
      <c r="AE22" s="360"/>
      <c r="AF22" s="360"/>
      <c r="AG22" s="360"/>
      <c r="AH22" s="360"/>
      <c r="AI22" s="360"/>
      <c r="AJ22" s="360"/>
      <c r="AK22" s="360"/>
      <c r="AL22" s="360"/>
      <c r="AM22" s="360"/>
      <c r="AN22" s="360"/>
      <c r="AO22" s="360"/>
      <c r="AP22" s="64"/>
      <c r="AQ22" s="65"/>
    </row>
    <row r="23" spans="2:43" s="62" customFormat="1" ht="6" customHeight="1">
      <c r="B23" s="66"/>
      <c r="C23" s="704"/>
      <c r="D23" s="704"/>
      <c r="E23" s="704"/>
      <c r="F23" s="704"/>
      <c r="G23" s="704"/>
      <c r="H23" s="704"/>
      <c r="I23" s="704"/>
      <c r="J23" s="704"/>
      <c r="K23" s="704"/>
      <c r="L23" s="704"/>
      <c r="M23" s="704"/>
      <c r="N23" s="704"/>
      <c r="O23" s="704"/>
      <c r="P23" s="704"/>
      <c r="Q23" s="704"/>
      <c r="R23" s="704"/>
      <c r="S23" s="183"/>
      <c r="T23" s="147"/>
      <c r="U23" s="67"/>
      <c r="V23" s="66"/>
      <c r="W23" s="67"/>
      <c r="X23" s="67"/>
      <c r="Y23" s="67"/>
      <c r="Z23" s="67"/>
      <c r="AA23" s="67"/>
      <c r="AB23" s="67"/>
      <c r="AC23" s="67"/>
      <c r="AD23" s="67"/>
      <c r="AE23" s="67"/>
      <c r="AF23" s="67"/>
      <c r="AG23" s="67"/>
      <c r="AH23" s="67"/>
      <c r="AI23" s="67"/>
      <c r="AJ23" s="67"/>
      <c r="AK23" s="67"/>
      <c r="AL23" s="67"/>
      <c r="AM23" s="67"/>
      <c r="AN23" s="67"/>
      <c r="AO23" s="67"/>
      <c r="AP23" s="67"/>
      <c r="AQ23" s="68"/>
    </row>
    <row r="26" spans="2:43">
      <c r="J26" s="58" t="s">
        <v>546</v>
      </c>
      <c r="T26" s="58" t="s">
        <v>547</v>
      </c>
    </row>
    <row r="27" spans="2:43" ht="15.75" thickBot="1">
      <c r="B27" s="58" t="s">
        <v>377</v>
      </c>
      <c r="J27" s="705" t="s">
        <v>504</v>
      </c>
      <c r="K27" s="705"/>
      <c r="L27" s="705" t="s">
        <v>374</v>
      </c>
      <c r="M27" s="705"/>
      <c r="N27" s="705"/>
      <c r="O27" s="705"/>
      <c r="P27" s="705"/>
      <c r="T27" s="705" t="s">
        <v>504</v>
      </c>
      <c r="U27" s="705"/>
      <c r="V27" s="705"/>
      <c r="W27" s="705" t="s">
        <v>374</v>
      </c>
      <c r="X27" s="705"/>
      <c r="Y27" s="705"/>
      <c r="Z27" s="705"/>
      <c r="AA27" s="705"/>
      <c r="AB27" s="705"/>
    </row>
    <row r="28" spans="2:43" ht="20.25" customHeight="1">
      <c r="B28" s="169" t="s">
        <v>503</v>
      </c>
      <c r="C28" s="170"/>
      <c r="D28" s="170"/>
      <c r="E28" s="189"/>
      <c r="J28" s="710"/>
      <c r="K28" s="710"/>
      <c r="L28" s="709"/>
      <c r="M28" s="710"/>
      <c r="N28" s="710"/>
      <c r="O28" s="710"/>
      <c r="P28" s="711"/>
      <c r="T28" s="710"/>
      <c r="U28" s="710"/>
      <c r="V28" s="711"/>
      <c r="W28" s="709"/>
      <c r="X28" s="710"/>
      <c r="Y28" s="710"/>
      <c r="Z28" s="710"/>
      <c r="AA28" s="710"/>
      <c r="AB28" s="711"/>
    </row>
    <row r="29" spans="2:43" ht="15.75" thickBot="1">
      <c r="B29" s="58" t="s">
        <v>484</v>
      </c>
    </row>
    <row r="30" spans="2:43" ht="20.25" customHeight="1">
      <c r="B30" s="169" t="s">
        <v>503</v>
      </c>
      <c r="C30" s="170"/>
      <c r="D30" s="170"/>
      <c r="E30" s="189"/>
    </row>
    <row r="31" spans="2:43" ht="15.75" thickBot="1"/>
    <row r="32" spans="2:43" s="162" customFormat="1" ht="20.25" customHeight="1">
      <c r="B32" s="169" t="s">
        <v>557</v>
      </c>
      <c r="C32" s="170"/>
      <c r="D32" s="170"/>
      <c r="E32" s="189"/>
      <c r="F32" s="163"/>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row>
    <row r="33" spans="2:34" s="162" customFormat="1" ht="25.5" customHeight="1">
      <c r="B33" s="189"/>
      <c r="C33" s="189"/>
      <c r="D33" s="189"/>
      <c r="E33" s="189"/>
      <c r="F33" s="163"/>
      <c r="J33" s="793" t="s">
        <v>507</v>
      </c>
      <c r="K33" s="793"/>
      <c r="M33" s="165" t="s">
        <v>383</v>
      </c>
      <c r="N33" s="165" t="s">
        <v>378</v>
      </c>
      <c r="O33" s="165" t="s">
        <v>379</v>
      </c>
      <c r="P33" s="165" t="s">
        <v>380</v>
      </c>
      <c r="Q33" s="165" t="s">
        <v>381</v>
      </c>
      <c r="R33" s="165" t="s">
        <v>382</v>
      </c>
      <c r="S33" s="165" t="s">
        <v>378</v>
      </c>
      <c r="T33" s="165" t="s">
        <v>379</v>
      </c>
      <c r="U33" s="165" t="s">
        <v>380</v>
      </c>
      <c r="V33" s="165" t="s">
        <v>381</v>
      </c>
      <c r="W33" s="165" t="s">
        <v>382</v>
      </c>
      <c r="X33" s="165" t="s">
        <v>383</v>
      </c>
      <c r="Y33" s="165" t="s">
        <v>378</v>
      </c>
      <c r="Z33" s="165" t="s">
        <v>379</v>
      </c>
      <c r="AA33" s="165" t="s">
        <v>380</v>
      </c>
      <c r="AB33" s="165" t="s">
        <v>381</v>
      </c>
      <c r="AC33" s="165" t="s">
        <v>382</v>
      </c>
      <c r="AD33" s="165" t="s">
        <v>378</v>
      </c>
      <c r="AE33" s="165" t="s">
        <v>379</v>
      </c>
      <c r="AF33" s="165" t="s">
        <v>381</v>
      </c>
      <c r="AG33" s="165" t="s">
        <v>382</v>
      </c>
      <c r="AH33" s="165" t="s">
        <v>383</v>
      </c>
    </row>
    <row r="34" spans="2:34" s="162" customFormat="1" ht="31.5" customHeight="1">
      <c r="B34" s="164">
        <f>+MAX(B38:B1152)</f>
        <v>37</v>
      </c>
      <c r="D34" s="796" t="s">
        <v>505</v>
      </c>
      <c r="E34" s="796"/>
      <c r="F34" s="796"/>
      <c r="G34" s="796"/>
      <c r="H34" s="796"/>
      <c r="J34" s="166" t="s">
        <v>301</v>
      </c>
      <c r="K34" s="166" t="s">
        <v>302</v>
      </c>
      <c r="L34" s="162">
        <v>0</v>
      </c>
      <c r="M34" s="167">
        <v>1</v>
      </c>
      <c r="N34" s="166">
        <v>2</v>
      </c>
      <c r="O34" s="166">
        <v>3</v>
      </c>
      <c r="P34" s="166">
        <v>4</v>
      </c>
      <c r="Q34" s="166">
        <v>5</v>
      </c>
      <c r="R34" s="166">
        <v>6</v>
      </c>
      <c r="S34" s="166">
        <v>7</v>
      </c>
      <c r="T34" s="166">
        <v>8</v>
      </c>
      <c r="U34" s="166">
        <v>9</v>
      </c>
      <c r="V34" s="166">
        <v>10</v>
      </c>
      <c r="W34" s="166">
        <v>11</v>
      </c>
      <c r="X34" s="166">
        <v>12</v>
      </c>
      <c r="Y34" s="166">
        <v>13</v>
      </c>
      <c r="Z34" s="166">
        <v>14</v>
      </c>
      <c r="AA34" s="166">
        <v>15</v>
      </c>
      <c r="AB34" s="166">
        <v>16</v>
      </c>
      <c r="AC34" s="166">
        <v>17</v>
      </c>
      <c r="AD34" s="166">
        <v>18</v>
      </c>
      <c r="AE34" s="166">
        <v>19</v>
      </c>
      <c r="AF34" s="166">
        <v>20</v>
      </c>
      <c r="AG34" s="166">
        <v>21</v>
      </c>
      <c r="AH34" s="166">
        <v>22</v>
      </c>
    </row>
    <row r="35" spans="2:34" s="162" customFormat="1" ht="31.5" customHeight="1">
      <c r="B35" s="151" t="s">
        <v>275</v>
      </c>
      <c r="D35" s="151" t="s">
        <v>325</v>
      </c>
      <c r="E35" s="151" t="s">
        <v>508</v>
      </c>
      <c r="F35" s="151" t="s">
        <v>327</v>
      </c>
      <c r="G35" s="151" t="s">
        <v>483</v>
      </c>
      <c r="H35" s="151" t="s">
        <v>329</v>
      </c>
      <c r="J35" s="184">
        <v>43191</v>
      </c>
      <c r="K35" s="184">
        <v>43191</v>
      </c>
      <c r="L35" s="185"/>
      <c r="M35" s="180">
        <v>43190</v>
      </c>
      <c r="N35" s="180">
        <v>43190</v>
      </c>
      <c r="O35" s="180">
        <v>43190</v>
      </c>
      <c r="P35" s="180">
        <v>43190</v>
      </c>
      <c r="Q35" s="180">
        <v>43190</v>
      </c>
      <c r="R35" s="180">
        <v>43190</v>
      </c>
      <c r="S35" s="180">
        <v>43190</v>
      </c>
      <c r="T35" s="180">
        <v>43190</v>
      </c>
      <c r="U35" s="180">
        <v>43190</v>
      </c>
      <c r="V35" s="180">
        <v>43190</v>
      </c>
      <c r="W35" s="180">
        <v>43190</v>
      </c>
      <c r="X35" s="180">
        <v>43190</v>
      </c>
      <c r="Y35" s="180">
        <v>43190</v>
      </c>
      <c r="Z35" s="180">
        <v>43190</v>
      </c>
      <c r="AA35" s="180">
        <v>43190</v>
      </c>
      <c r="AB35" s="180">
        <v>43190</v>
      </c>
      <c r="AC35" s="180">
        <v>43190</v>
      </c>
      <c r="AD35" s="180">
        <v>43190</v>
      </c>
      <c r="AE35" s="180">
        <v>43190</v>
      </c>
      <c r="AF35" s="180">
        <v>43190</v>
      </c>
      <c r="AG35" s="180">
        <v>43190</v>
      </c>
      <c r="AH35" s="180">
        <v>43190</v>
      </c>
    </row>
    <row r="36" spans="2:34" s="162" customFormat="1" ht="31.5" customHeight="1">
      <c r="B36" s="203"/>
      <c r="D36" s="795" t="s">
        <v>591</v>
      </c>
      <c r="E36" s="795"/>
      <c r="F36" s="795"/>
      <c r="G36" s="795"/>
      <c r="H36" s="795"/>
      <c r="J36" s="204"/>
      <c r="K36" s="204"/>
      <c r="L36" s="205">
        <v>1.0416666666666666E-2</v>
      </c>
      <c r="M36" s="206">
        <v>0.29166666666666669</v>
      </c>
      <c r="N36" s="206">
        <f>+M36+$L$36</f>
        <v>0.30208333333333337</v>
      </c>
      <c r="O36" s="206">
        <f t="shared" ref="O36:AH36" si="0">+N36+$L$36</f>
        <v>0.31250000000000006</v>
      </c>
      <c r="P36" s="206">
        <f t="shared" si="0"/>
        <v>0.32291666666666674</v>
      </c>
      <c r="Q36" s="206">
        <f t="shared" si="0"/>
        <v>0.33333333333333343</v>
      </c>
      <c r="R36" s="206">
        <f t="shared" si="0"/>
        <v>0.34375000000000011</v>
      </c>
      <c r="S36" s="206">
        <f t="shared" si="0"/>
        <v>0.3541666666666668</v>
      </c>
      <c r="T36" s="206">
        <f t="shared" si="0"/>
        <v>0.36458333333333348</v>
      </c>
      <c r="U36" s="206">
        <f t="shared" si="0"/>
        <v>0.37500000000000017</v>
      </c>
      <c r="V36" s="206">
        <f t="shared" si="0"/>
        <v>0.38541666666666685</v>
      </c>
      <c r="W36" s="206">
        <f t="shared" si="0"/>
        <v>0.39583333333333354</v>
      </c>
      <c r="X36" s="206">
        <f t="shared" si="0"/>
        <v>0.40625000000000022</v>
      </c>
      <c r="Y36" s="206">
        <f t="shared" si="0"/>
        <v>0.41666666666666691</v>
      </c>
      <c r="Z36" s="206">
        <f t="shared" si="0"/>
        <v>0.42708333333333359</v>
      </c>
      <c r="AA36" s="206">
        <f t="shared" si="0"/>
        <v>0.43750000000000028</v>
      </c>
      <c r="AB36" s="206">
        <f t="shared" si="0"/>
        <v>0.44791666666666696</v>
      </c>
      <c r="AC36" s="206">
        <f t="shared" si="0"/>
        <v>0.45833333333333365</v>
      </c>
      <c r="AD36" s="206">
        <f t="shared" si="0"/>
        <v>0.46875000000000033</v>
      </c>
      <c r="AE36" s="206">
        <f t="shared" si="0"/>
        <v>0.47916666666666702</v>
      </c>
      <c r="AF36" s="206">
        <f t="shared" si="0"/>
        <v>0.4895833333333337</v>
      </c>
      <c r="AG36" s="206">
        <f t="shared" si="0"/>
        <v>0.50000000000000033</v>
      </c>
      <c r="AH36" s="206">
        <f t="shared" si="0"/>
        <v>0.51041666666666696</v>
      </c>
    </row>
    <row r="37" spans="2:34" s="162" customFormat="1" ht="5.25" customHeight="1">
      <c r="D37" s="162" t="s">
        <v>506</v>
      </c>
      <c r="F37" s="163"/>
      <c r="M37" s="168"/>
    </row>
    <row r="38" spans="2:34" s="172" customFormat="1" ht="15" customHeight="1">
      <c r="B38" s="171">
        <f>+B37+1</f>
        <v>1</v>
      </c>
      <c r="D38" s="171" t="s">
        <v>509</v>
      </c>
      <c r="E38" s="179" t="s">
        <v>493</v>
      </c>
      <c r="F38" s="173" t="str">
        <f>+IFERROR(VLOOKUP($B38,'[16]1.Parts List'!$B$5:$L$256,6,0),0)</f>
        <v>DUCT ASSY, QUARTER VENT, RH</v>
      </c>
      <c r="G38" s="171" t="str">
        <f>+IFERROR(VLOOKUP($B38,'[16]1.Parts List'!$B$5:$L$256,7,0),0)</f>
        <v>HPC</v>
      </c>
      <c r="H38" s="171">
        <f>+IFERROR(VLOOKUP($B38,'[16]1.Parts List'!$B$5:$L$256,9,0),0)</f>
        <v>10</v>
      </c>
      <c r="J38" s="171">
        <f>+IF(OR($G38="EKV",$G38="BSTVN"),VLOOKUP($D38,#REF!,33,0),IF(AVERAGE([16]NPR!$AB35:$BE35)&lt;=MAX('[16]1.Parts List'!$N35:$AQ35)*10,MAX('[16]1.Parts List'!$N35:$AQ35)*10,ROUNDUP(AVERAGE([16]NPR!$AB35:$BE35)*VLOOKUP([16]RD!$F36,'[16]0.INF'!$AE$9:$AH$103,3,0),0)))</f>
        <v>10</v>
      </c>
      <c r="K38" s="171">
        <v>155</v>
      </c>
      <c r="M38" s="174">
        <v>137</v>
      </c>
      <c r="N38" s="171">
        <v>142</v>
      </c>
      <c r="O38" s="171">
        <v>146</v>
      </c>
      <c r="P38" s="171">
        <v>141</v>
      </c>
      <c r="Q38" s="171">
        <v>133</v>
      </c>
      <c r="R38" s="171">
        <v>150</v>
      </c>
      <c r="S38" s="171">
        <v>158</v>
      </c>
      <c r="T38" s="171">
        <v>153</v>
      </c>
      <c r="U38" s="171">
        <v>161</v>
      </c>
      <c r="V38" s="171">
        <v>163</v>
      </c>
      <c r="W38" s="171">
        <v>165</v>
      </c>
      <c r="X38" s="171">
        <v>173</v>
      </c>
      <c r="Y38" s="171">
        <v>165</v>
      </c>
      <c r="Z38" s="171">
        <v>157</v>
      </c>
      <c r="AA38" s="171">
        <v>149</v>
      </c>
      <c r="AB38" s="171">
        <v>141</v>
      </c>
      <c r="AC38" s="171">
        <v>137</v>
      </c>
      <c r="AD38" s="171">
        <v>135</v>
      </c>
      <c r="AE38" s="171">
        <v>127</v>
      </c>
      <c r="AF38" s="171">
        <v>129</v>
      </c>
      <c r="AG38" s="171">
        <v>131</v>
      </c>
      <c r="AH38" s="171">
        <v>127</v>
      </c>
    </row>
    <row r="39" spans="2:34" s="172" customFormat="1" ht="15" customHeight="1">
      <c r="B39" s="175">
        <f t="shared" ref="B39:B74" si="1">+B38+1</f>
        <v>2</v>
      </c>
      <c r="D39" s="175" t="s">
        <v>510</v>
      </c>
      <c r="E39" s="175" t="s">
        <v>493</v>
      </c>
      <c r="F39" s="176" t="str">
        <f>+IFERROR(VLOOKUP($B39,'[16]1.Parts List'!$B$5:$L$256,6,0),0)</f>
        <v>VALVE ASSY, VACUUM SWITCHING</v>
      </c>
      <c r="G39" s="175" t="str">
        <f>+IFERROR(VLOOKUP($B39,'[16]1.Parts List'!$B$5:$L$256,7,0),0)</f>
        <v>DMVN1</v>
      </c>
      <c r="H39" s="175">
        <f>+IFERROR(VLOOKUP($B39,'[16]1.Parts List'!$B$5:$L$256,9,0),0)</f>
        <v>42</v>
      </c>
      <c r="J39" s="175">
        <f>+IF(OR($G39="EKV",$G39="BSTVN"),VLOOKUP($D39,#REF!,33,0),IF(AVERAGE([16]NPR!$AB36:$BE36)&lt;=MAX('[16]1.Parts List'!$N36:$AQ36)*10,MAX('[16]1.Parts List'!$N36:$AQ36)*10,ROUNDUP(AVERAGE([16]NPR!$AB36:$BE36)*VLOOKUP([16]RD!$F37,'[16]0.INF'!$AE$9:$AH$103,3,0),0)))</f>
        <v>10</v>
      </c>
      <c r="K39" s="175">
        <v>52</v>
      </c>
      <c r="M39" s="177">
        <v>27</v>
      </c>
      <c r="N39" s="175">
        <v>17</v>
      </c>
      <c r="O39" s="175">
        <v>46</v>
      </c>
      <c r="P39" s="175">
        <v>32</v>
      </c>
      <c r="Q39" s="175">
        <v>17</v>
      </c>
      <c r="R39" s="175">
        <v>53</v>
      </c>
      <c r="S39" s="175">
        <v>46</v>
      </c>
      <c r="T39" s="175">
        <v>36</v>
      </c>
      <c r="U39" s="175">
        <v>25</v>
      </c>
      <c r="V39" s="175">
        <v>53</v>
      </c>
      <c r="W39" s="175">
        <v>40</v>
      </c>
      <c r="X39" s="175">
        <v>29</v>
      </c>
      <c r="Y39" s="175">
        <v>18</v>
      </c>
      <c r="Z39" s="175">
        <v>46</v>
      </c>
      <c r="AA39" s="175">
        <v>30</v>
      </c>
      <c r="AB39" s="175">
        <v>62</v>
      </c>
      <c r="AC39" s="175">
        <v>47</v>
      </c>
      <c r="AD39" s="175">
        <v>31</v>
      </c>
      <c r="AE39" s="175">
        <v>22</v>
      </c>
      <c r="AF39" s="175">
        <v>48</v>
      </c>
      <c r="AG39" s="175">
        <v>34</v>
      </c>
      <c r="AH39" s="175">
        <v>24</v>
      </c>
    </row>
    <row r="40" spans="2:34" s="172" customFormat="1" ht="15" customHeight="1">
      <c r="B40" s="175">
        <f t="shared" si="1"/>
        <v>3</v>
      </c>
      <c r="D40" s="175" t="s">
        <v>511</v>
      </c>
      <c r="E40" s="175" t="s">
        <v>493</v>
      </c>
      <c r="F40" s="176" t="str">
        <f>+IFERROR(VLOOKUP($B40,'[16]1.Parts List'!$B$5:$L$256,6,0),0)</f>
        <v>VALVE, DUTY VACUUM SWITCHING</v>
      </c>
      <c r="G40" s="175" t="str">
        <f>+IFERROR(VLOOKUP($B40,'[16]1.Parts List'!$B$5:$L$256,7,0),0)</f>
        <v>DMVN1</v>
      </c>
      <c r="H40" s="175">
        <f>+IFERROR(VLOOKUP($B40,'[16]1.Parts List'!$B$5:$L$256,9,0),0)</f>
        <v>42</v>
      </c>
      <c r="J40" s="175">
        <f>+IF(OR($G40="EKV",$G40="BSTVN"),VLOOKUP($D40,#REF!,33,0),IF(AVERAGE([16]NPR!$AB37:$BE37)&lt;=MAX('[16]1.Parts List'!$N37:$AQ37)*10,MAX('[16]1.Parts List'!$N37:$AQ37)*10,ROUNDUP(AVERAGE([16]NPR!$AB37:$BE37)*VLOOKUP([16]RD!$F38,'[16]0.INF'!$AE$9:$AH$103,3,0),0)))</f>
        <v>10</v>
      </c>
      <c r="K40" s="175">
        <v>179</v>
      </c>
      <c r="M40" s="177">
        <v>140</v>
      </c>
      <c r="N40" s="175">
        <v>169</v>
      </c>
      <c r="O40" s="175">
        <v>155</v>
      </c>
      <c r="P40" s="175">
        <v>132</v>
      </c>
      <c r="Q40" s="175">
        <v>148</v>
      </c>
      <c r="R40" s="175">
        <v>147</v>
      </c>
      <c r="S40" s="175">
        <v>137</v>
      </c>
      <c r="T40" s="175">
        <v>156</v>
      </c>
      <c r="U40" s="175">
        <v>188</v>
      </c>
      <c r="V40" s="175">
        <v>172</v>
      </c>
      <c r="W40" s="175">
        <v>198</v>
      </c>
      <c r="X40" s="175">
        <v>146</v>
      </c>
      <c r="Y40" s="175">
        <v>162</v>
      </c>
      <c r="Z40" s="175">
        <v>178</v>
      </c>
      <c r="AA40" s="175">
        <v>194</v>
      </c>
      <c r="AB40" s="175">
        <v>168</v>
      </c>
      <c r="AC40" s="175">
        <v>146</v>
      </c>
      <c r="AD40" s="175">
        <v>168</v>
      </c>
      <c r="AE40" s="175">
        <v>142</v>
      </c>
      <c r="AF40" s="175">
        <v>158</v>
      </c>
      <c r="AG40" s="175">
        <v>174</v>
      </c>
      <c r="AH40" s="175">
        <v>110</v>
      </c>
    </row>
    <row r="41" spans="2:34" s="172" customFormat="1" ht="15" customHeight="1">
      <c r="B41" s="175">
        <f t="shared" si="1"/>
        <v>4</v>
      </c>
      <c r="D41" s="175" t="s">
        <v>512</v>
      </c>
      <c r="E41" s="175" t="s">
        <v>493</v>
      </c>
      <c r="F41" s="176" t="str">
        <f>+IFERROR(VLOOKUP($B41,'[16]1.Parts List'!$B$5:$L$256,6,0),0)</f>
        <v>VALVE ASSY, VACUUM SWITCHING</v>
      </c>
      <c r="G41" s="175" t="str">
        <f>+IFERROR(VLOOKUP($B41,'[16]1.Parts List'!$B$5:$L$256,7,0),0)</f>
        <v>DMVN1</v>
      </c>
      <c r="H41" s="175">
        <f>+IFERROR(VLOOKUP($B41,'[16]1.Parts List'!$B$5:$L$256,9,0),0)</f>
        <v>42</v>
      </c>
      <c r="J41" s="175">
        <f>+IF(OR($G41="EKV",$G41="BSTVN"),VLOOKUP($D41,#REF!,33,0),IF(AVERAGE([16]NPR!$AB38:$BE38)&lt;=MAX('[16]1.Parts List'!$N38:$AQ38)*10,MAX('[16]1.Parts List'!$N38:$AQ38)*10,ROUNDUP(AVERAGE([16]NPR!$AB38:$BE38)*VLOOKUP([16]RD!$F39,'[16]0.INF'!$AE$9:$AH$103,3,0),0)))</f>
        <v>10</v>
      </c>
      <c r="K41" s="175">
        <v>179</v>
      </c>
      <c r="M41" s="177">
        <v>139</v>
      </c>
      <c r="N41" s="175">
        <v>168</v>
      </c>
      <c r="O41" s="175">
        <v>154</v>
      </c>
      <c r="P41" s="175">
        <v>131</v>
      </c>
      <c r="Q41" s="175">
        <v>147</v>
      </c>
      <c r="R41" s="175">
        <v>146</v>
      </c>
      <c r="S41" s="175">
        <v>136</v>
      </c>
      <c r="T41" s="175">
        <v>155</v>
      </c>
      <c r="U41" s="175">
        <v>187</v>
      </c>
      <c r="V41" s="175">
        <v>171</v>
      </c>
      <c r="W41" s="175">
        <v>197</v>
      </c>
      <c r="X41" s="175">
        <v>145</v>
      </c>
      <c r="Y41" s="175">
        <v>161</v>
      </c>
      <c r="Z41" s="175">
        <v>177</v>
      </c>
      <c r="AA41" s="175">
        <v>193</v>
      </c>
      <c r="AB41" s="175">
        <v>167</v>
      </c>
      <c r="AC41" s="175">
        <v>145</v>
      </c>
      <c r="AD41" s="175">
        <v>167</v>
      </c>
      <c r="AE41" s="175">
        <v>141</v>
      </c>
      <c r="AF41" s="175">
        <v>157</v>
      </c>
      <c r="AG41" s="175">
        <v>173</v>
      </c>
      <c r="AH41" s="175">
        <v>109</v>
      </c>
    </row>
    <row r="42" spans="2:34" s="172" customFormat="1" ht="15" customHeight="1">
      <c r="B42" s="175">
        <f t="shared" si="1"/>
        <v>5</v>
      </c>
      <c r="D42" s="175" t="s">
        <v>513</v>
      </c>
      <c r="E42" s="175" t="s">
        <v>493</v>
      </c>
      <c r="F42" s="176" t="str">
        <f>+IFERROR(VLOOKUP($B42,'[16]1.Parts List'!$B$5:$L$256,6,0),0)</f>
        <v>VALVE ASSY, VACUUM SWITCHING</v>
      </c>
      <c r="G42" s="175" t="str">
        <f>+IFERROR(VLOOKUP($B42,'[16]1.Parts List'!$B$5:$L$256,7,0),0)</f>
        <v>DMVN1</v>
      </c>
      <c r="H42" s="175">
        <f>+IFERROR(VLOOKUP($B42,'[16]1.Parts List'!$B$5:$L$256,9,0),0)</f>
        <v>24</v>
      </c>
      <c r="J42" s="175">
        <f>+IF(OR($G42="EKV",$G42="BSTVN"),VLOOKUP($D42,#REF!,33,0),IF(AVERAGE([16]NPR!$AB39:$BE39)&lt;=MAX('[16]1.Parts List'!$N39:$AQ39)*10,MAX('[16]1.Parts List'!$N39:$AQ39)*10,ROUNDUP(AVERAGE([16]NPR!$AB39:$BE39)*VLOOKUP([16]RD!$F40,'[16]0.INF'!$AE$9:$AH$103,3,0),0)))</f>
        <v>63</v>
      </c>
      <c r="K42" s="175">
        <v>184</v>
      </c>
      <c r="M42" s="177">
        <v>123</v>
      </c>
      <c r="N42" s="175">
        <v>124</v>
      </c>
      <c r="O42" s="175">
        <v>112</v>
      </c>
      <c r="P42" s="175">
        <v>5</v>
      </c>
      <c r="Q42" s="175">
        <v>116</v>
      </c>
      <c r="R42" s="175">
        <v>127</v>
      </c>
      <c r="S42" s="175">
        <v>148</v>
      </c>
      <c r="T42" s="175">
        <v>140</v>
      </c>
      <c r="U42" s="175">
        <v>162</v>
      </c>
      <c r="V42" s="175">
        <v>176</v>
      </c>
      <c r="W42" s="175">
        <v>185</v>
      </c>
      <c r="X42" s="175">
        <v>143</v>
      </c>
      <c r="Y42" s="175">
        <v>148</v>
      </c>
      <c r="Z42" s="175">
        <v>149</v>
      </c>
      <c r="AA42" s="175">
        <v>128</v>
      </c>
      <c r="AB42" s="175">
        <v>143</v>
      </c>
      <c r="AC42" s="175">
        <v>128</v>
      </c>
      <c r="AD42" s="175">
        <v>143</v>
      </c>
      <c r="AE42" s="175">
        <v>128</v>
      </c>
      <c r="AF42" s="175">
        <v>149</v>
      </c>
      <c r="AG42" s="175">
        <v>163</v>
      </c>
      <c r="AH42" s="175">
        <v>124</v>
      </c>
    </row>
    <row r="43" spans="2:34" s="172" customFormat="1" ht="15" customHeight="1">
      <c r="B43" s="175">
        <f t="shared" si="1"/>
        <v>6</v>
      </c>
      <c r="D43" s="175" t="s">
        <v>514</v>
      </c>
      <c r="E43" s="175" t="s">
        <v>493</v>
      </c>
      <c r="F43" s="176" t="str">
        <f>+IFERROR(VLOOKUP($B43,'[16]1.Parts List'!$B$5:$L$256,6,0),0)</f>
        <v>VALVE ASSY, VACUUM SWITCHING</v>
      </c>
      <c r="G43" s="175" t="str">
        <f>+IFERROR(VLOOKUP($B43,'[16]1.Parts List'!$B$5:$L$256,7,0),0)</f>
        <v>DMVN1</v>
      </c>
      <c r="H43" s="175">
        <f>+IFERROR(VLOOKUP($B43,'[16]1.Parts List'!$B$5:$L$256,9,0),0)</f>
        <v>20</v>
      </c>
      <c r="J43" s="175">
        <f>+IF(OR($G43="EKV",$G43="BSTVN"),VLOOKUP($D43,#REF!,33,0),IF(AVERAGE([16]NPR!$AB40:$BE40)&lt;=MAX('[16]1.Parts List'!$N40:$AQ40)*10,MAX('[16]1.Parts List'!$N40:$AQ40)*10,ROUNDUP(AVERAGE([16]NPR!$AB40:$BE40)*VLOOKUP([16]RD!$F41,'[16]0.INF'!$AE$9:$AH$103,3,0),0)))</f>
        <v>10</v>
      </c>
      <c r="K43" s="175">
        <v>267</v>
      </c>
      <c r="M43" s="177">
        <v>230</v>
      </c>
      <c r="N43" s="175">
        <v>208</v>
      </c>
      <c r="O43" s="175">
        <v>201</v>
      </c>
      <c r="P43" s="175">
        <v>188</v>
      </c>
      <c r="Q43" s="175">
        <v>187</v>
      </c>
      <c r="R43" s="175">
        <v>200</v>
      </c>
      <c r="S43" s="175">
        <v>199</v>
      </c>
      <c r="T43" s="175">
        <v>198</v>
      </c>
      <c r="U43" s="175">
        <v>216</v>
      </c>
      <c r="V43" s="175">
        <v>245</v>
      </c>
      <c r="W43" s="175">
        <v>312</v>
      </c>
      <c r="X43" s="175">
        <v>230</v>
      </c>
      <c r="Y43" s="175">
        <v>241</v>
      </c>
      <c r="Z43" s="175">
        <v>232</v>
      </c>
      <c r="AA43" s="175">
        <v>223</v>
      </c>
      <c r="AB43" s="175">
        <v>216</v>
      </c>
      <c r="AC43" s="175">
        <v>213</v>
      </c>
      <c r="AD43" s="175">
        <v>216</v>
      </c>
      <c r="AE43" s="175">
        <v>226</v>
      </c>
      <c r="AF43" s="175">
        <v>238</v>
      </c>
      <c r="AG43" s="175">
        <v>290</v>
      </c>
      <c r="AH43" s="175">
        <v>201</v>
      </c>
    </row>
    <row r="44" spans="2:34" s="172" customFormat="1" ht="15" customHeight="1">
      <c r="B44" s="175">
        <f t="shared" si="1"/>
        <v>7</v>
      </c>
      <c r="D44" s="175" t="s">
        <v>515</v>
      </c>
      <c r="E44" s="175" t="s">
        <v>493</v>
      </c>
      <c r="F44" s="176" t="str">
        <f>+IFERROR(VLOOKUP($B44,'[16]1.Parts List'!$B$5:$L$256,6,0),0)</f>
        <v>SENSOR ASSY, ACCELERATOR PEDAL</v>
      </c>
      <c r="G44" s="175" t="str">
        <f>+IFERROR(VLOOKUP($B44,'[16]1.Parts List'!$B$5:$L$256,7,0),0)</f>
        <v>DMVN</v>
      </c>
      <c r="H44" s="175">
        <f>+IFERROR(VLOOKUP($B44,'[16]1.Parts List'!$B$5:$L$256,9,0),0)</f>
        <v>8</v>
      </c>
      <c r="J44" s="175">
        <f>+IF(OR($G44="EKV",$G44="BSTVN"),VLOOKUP($D44,#REF!,33,0),IF(AVERAGE([16]NPR!$AB41:$BE41)&lt;=MAX('[16]1.Parts List'!$N41:$AQ41)*10,MAX('[16]1.Parts List'!$N41:$AQ41)*10,ROUNDUP(AVERAGE([16]NPR!$AB41:$BE41)*VLOOKUP([16]RD!$F42,'[16]0.INF'!$AE$9:$AH$103,3,0),0)))</f>
        <v>10</v>
      </c>
      <c r="K44" s="175">
        <v>69</v>
      </c>
      <c r="M44" s="177">
        <v>52</v>
      </c>
      <c r="N44" s="175">
        <v>56</v>
      </c>
      <c r="O44" s="175">
        <v>58</v>
      </c>
      <c r="P44" s="175">
        <v>58</v>
      </c>
      <c r="Q44" s="175">
        <v>50</v>
      </c>
      <c r="R44" s="175">
        <v>58</v>
      </c>
      <c r="S44" s="175">
        <v>61</v>
      </c>
      <c r="T44" s="175">
        <v>60</v>
      </c>
      <c r="U44" s="175">
        <v>63</v>
      </c>
      <c r="V44" s="175">
        <v>64</v>
      </c>
      <c r="W44" s="175">
        <v>73</v>
      </c>
      <c r="X44" s="175">
        <v>52</v>
      </c>
      <c r="Y44" s="175">
        <v>58</v>
      </c>
      <c r="Z44" s="175">
        <v>63</v>
      </c>
      <c r="AA44" s="175">
        <v>60</v>
      </c>
      <c r="AB44" s="175">
        <v>65</v>
      </c>
      <c r="AC44" s="175">
        <v>63</v>
      </c>
      <c r="AD44" s="175">
        <v>62</v>
      </c>
      <c r="AE44" s="175">
        <v>60</v>
      </c>
      <c r="AF44" s="175">
        <v>65</v>
      </c>
      <c r="AG44" s="175">
        <v>62</v>
      </c>
      <c r="AH44" s="175">
        <v>39</v>
      </c>
    </row>
    <row r="45" spans="2:34" s="172" customFormat="1" ht="15" customHeight="1">
      <c r="B45" s="175">
        <f t="shared" si="1"/>
        <v>8</v>
      </c>
      <c r="D45" s="175" t="s">
        <v>516</v>
      </c>
      <c r="E45" s="175" t="s">
        <v>493</v>
      </c>
      <c r="F45" s="176" t="str">
        <f>+IFERROR(VLOOKUP($B45,'[16]1.Parts List'!$B$5:$L$256,6,0),0)</f>
        <v>SENSOR ASSY, ACCELERATOR PEDAL</v>
      </c>
      <c r="G45" s="175" t="str">
        <f>+IFERROR(VLOOKUP($B45,'[16]1.Parts List'!$B$5:$L$256,7,0),0)</f>
        <v>DMVN</v>
      </c>
      <c r="H45" s="175">
        <f>+IFERROR(VLOOKUP($B45,'[16]1.Parts List'!$B$5:$L$256,9,0),0)</f>
        <v>8</v>
      </c>
      <c r="J45" s="175">
        <f>+IF(OR($G45="EKV",$G45="BSTVN"),VLOOKUP($D45,#REF!,33,0),IF(AVERAGE([16]NPR!$AB42:$BE42)&lt;=MAX('[16]1.Parts List'!$N42:$AQ42)*10,MAX('[16]1.Parts List'!$N42:$AQ42)*10,ROUNDUP(AVERAGE([16]NPR!$AB42:$BE42)*VLOOKUP([16]RD!$F43,'[16]0.INF'!$AE$9:$AH$103,3,0),0)))</f>
        <v>10</v>
      </c>
      <c r="K45" s="175">
        <v>259</v>
      </c>
      <c r="M45" s="177">
        <v>263</v>
      </c>
      <c r="N45" s="175">
        <v>181</v>
      </c>
      <c r="O45" s="175">
        <v>182</v>
      </c>
      <c r="P45" s="175">
        <v>193</v>
      </c>
      <c r="Q45" s="175">
        <v>196</v>
      </c>
      <c r="R45" s="175">
        <v>209</v>
      </c>
      <c r="S45" s="175">
        <v>208</v>
      </c>
      <c r="T45" s="175">
        <v>211</v>
      </c>
      <c r="U45" s="175">
        <v>233</v>
      </c>
      <c r="V45" s="175">
        <v>246</v>
      </c>
      <c r="W45" s="175">
        <v>313</v>
      </c>
      <c r="X45" s="175">
        <v>231</v>
      </c>
      <c r="Y45" s="175">
        <v>234</v>
      </c>
      <c r="Z45" s="175">
        <v>237</v>
      </c>
      <c r="AA45" s="175">
        <v>240</v>
      </c>
      <c r="AB45" s="175">
        <v>245</v>
      </c>
      <c r="AC45" s="175">
        <v>222</v>
      </c>
      <c r="AD45" s="175">
        <v>213</v>
      </c>
      <c r="AE45" s="175">
        <v>215</v>
      </c>
      <c r="AF45" s="175">
        <v>219</v>
      </c>
      <c r="AG45" s="175">
        <v>287</v>
      </c>
      <c r="AH45" s="175">
        <v>198</v>
      </c>
    </row>
    <row r="46" spans="2:34" s="172" customFormat="1" ht="15" customHeight="1">
      <c r="B46" s="175">
        <f t="shared" si="1"/>
        <v>9</v>
      </c>
      <c r="D46" s="175" t="s">
        <v>517</v>
      </c>
      <c r="E46" s="175" t="s">
        <v>493</v>
      </c>
      <c r="F46" s="176" t="str">
        <f>+IFERROR(VLOOKUP($B46,'[16]1.Parts List'!$B$5:$L$256,6,0),0)</f>
        <v>SENSOR ASSY, ACCELERATOR PEDAL</v>
      </c>
      <c r="G46" s="175" t="str">
        <f>+IFERROR(VLOOKUP($B46,'[16]1.Parts List'!$B$5:$L$256,7,0),0)</f>
        <v>DMVN</v>
      </c>
      <c r="H46" s="175">
        <f>+IFERROR(VLOOKUP($B46,'[16]1.Parts List'!$B$5:$L$256,9,0),0)</f>
        <v>8</v>
      </c>
      <c r="J46" s="175">
        <f>+IF(OR($G46="EKV",$G46="BSTVN"),VLOOKUP($D46,#REF!,33,0),IF(AVERAGE([16]NPR!$AB43:$BE43)&lt;=MAX('[16]1.Parts List'!$N43:$AQ43)*10,MAX('[16]1.Parts List'!$N43:$AQ43)*10,ROUNDUP(AVERAGE([16]NPR!$AB43:$BE43)*VLOOKUP([16]RD!$F44,'[16]0.INF'!$AE$9:$AH$103,3,0),0)))</f>
        <v>10</v>
      </c>
      <c r="K46" s="175">
        <v>167</v>
      </c>
      <c r="M46" s="177">
        <v>119</v>
      </c>
      <c r="N46" s="175">
        <v>120</v>
      </c>
      <c r="O46" s="175">
        <v>120</v>
      </c>
      <c r="P46" s="175">
        <v>111</v>
      </c>
      <c r="Q46" s="175">
        <v>99</v>
      </c>
      <c r="R46" s="175">
        <v>112</v>
      </c>
      <c r="S46" s="175">
        <v>116</v>
      </c>
      <c r="T46" s="175">
        <v>123</v>
      </c>
      <c r="U46" s="175">
        <v>135</v>
      </c>
      <c r="V46" s="175">
        <v>149</v>
      </c>
      <c r="W46" s="175">
        <v>187</v>
      </c>
      <c r="X46" s="175">
        <v>135</v>
      </c>
      <c r="Y46" s="175">
        <v>139</v>
      </c>
      <c r="Z46" s="175">
        <v>143</v>
      </c>
      <c r="AA46" s="175">
        <v>147</v>
      </c>
      <c r="AB46" s="175">
        <v>151</v>
      </c>
      <c r="AC46" s="175">
        <v>135</v>
      </c>
      <c r="AD46" s="175">
        <v>129</v>
      </c>
      <c r="AE46" s="175">
        <v>133</v>
      </c>
      <c r="AF46" s="175">
        <v>137</v>
      </c>
      <c r="AG46" s="175">
        <v>165</v>
      </c>
      <c r="AH46" s="175">
        <v>101</v>
      </c>
    </row>
    <row r="47" spans="2:34" s="172" customFormat="1" ht="15" customHeight="1">
      <c r="B47" s="175">
        <f t="shared" si="1"/>
        <v>10</v>
      </c>
      <c r="D47" s="175" t="s">
        <v>518</v>
      </c>
      <c r="E47" s="175" t="s">
        <v>493</v>
      </c>
      <c r="F47" s="176" t="str">
        <f>+IFERROR(VLOOKUP($B47,'[16]1.Parts List'!$B$5:$L$256,6,0),0)</f>
        <v>MOULDING, ROOF DRIP SIDE, RH</v>
      </c>
      <c r="G47" s="175" t="str">
        <f>+IFERROR(VLOOKUP($B47,'[16]1.Parts List'!$B$5:$L$256,7,0),0)</f>
        <v>VTC</v>
      </c>
      <c r="H47" s="175">
        <f>+IFERROR(VLOOKUP($B47,'[16]1.Parts List'!$B$5:$L$256,9,0),0)</f>
        <v>40</v>
      </c>
      <c r="J47" s="175">
        <f>+IF(OR($G47="EKV",$G47="BSTVN"),VLOOKUP($D47,#REF!,33,0),IF(AVERAGE([16]NPR!$AB44:$BE44)&lt;=MAX('[16]1.Parts List'!$N44:$AQ44)*10,MAX('[16]1.Parts List'!$N44:$AQ44)*10,ROUNDUP(AVERAGE([16]NPR!$AB44:$BE44)*VLOOKUP([16]RD!$F45,'[16]0.INF'!$AE$9:$AH$103,3,0),0)))</f>
        <v>10</v>
      </c>
      <c r="K47" s="175">
        <v>922</v>
      </c>
      <c r="M47" s="177">
        <v>471</v>
      </c>
      <c r="N47" s="175">
        <v>389</v>
      </c>
      <c r="O47" s="175">
        <v>802</v>
      </c>
      <c r="P47" s="175">
        <v>709</v>
      </c>
      <c r="Q47" s="175">
        <v>608</v>
      </c>
      <c r="R47" s="175">
        <v>541</v>
      </c>
      <c r="S47" s="175">
        <v>460</v>
      </c>
      <c r="T47" s="175">
        <v>359</v>
      </c>
      <c r="U47" s="175">
        <v>277</v>
      </c>
      <c r="V47" s="175">
        <v>686</v>
      </c>
      <c r="W47" s="175">
        <v>593</v>
      </c>
      <c r="X47" s="175">
        <v>511</v>
      </c>
      <c r="Y47" s="175">
        <v>402</v>
      </c>
      <c r="Z47" s="175">
        <v>793</v>
      </c>
      <c r="AA47" s="175">
        <v>684</v>
      </c>
      <c r="AB47" s="175">
        <v>577</v>
      </c>
      <c r="AC47" s="175">
        <v>474</v>
      </c>
      <c r="AD47" s="175">
        <v>377</v>
      </c>
      <c r="AE47" s="175">
        <v>767</v>
      </c>
      <c r="AF47" s="175">
        <v>659</v>
      </c>
      <c r="AG47" s="175">
        <v>551</v>
      </c>
      <c r="AH47" s="175">
        <v>762</v>
      </c>
    </row>
    <row r="48" spans="2:34" s="172" customFormat="1" ht="15" customHeight="1">
      <c r="B48" s="175">
        <f t="shared" si="1"/>
        <v>11</v>
      </c>
      <c r="D48" s="175" t="s">
        <v>519</v>
      </c>
      <c r="E48" s="175" t="s">
        <v>493</v>
      </c>
      <c r="F48" s="176" t="str">
        <f>+IFERROR(VLOOKUP($B48,'[16]1.Parts List'!$B$5:$L$256,6,0),0)</f>
        <v>MOULDING, ROOF DRIP SIDE, LH</v>
      </c>
      <c r="G48" s="175" t="str">
        <f>+IFERROR(VLOOKUP($B48,'[16]1.Parts List'!$B$5:$L$256,7,0),0)</f>
        <v>VTC</v>
      </c>
      <c r="H48" s="175">
        <f>+IFERROR(VLOOKUP($B48,'[16]1.Parts List'!$B$5:$L$256,9,0),0)</f>
        <v>40</v>
      </c>
      <c r="J48" s="175">
        <f>+IF(OR($G48="EKV",$G48="BSTVN"),VLOOKUP($D48,#REF!,33,0),IF(AVERAGE([16]NPR!$AB45:$BE45)&lt;=MAX('[16]1.Parts List'!$N45:$AQ45)*10,MAX('[16]1.Parts List'!$N45:$AQ45)*10,ROUNDUP(AVERAGE([16]NPR!$AB45:$BE45)*VLOOKUP([16]RD!$F46,'[16]0.INF'!$AE$9:$AH$103,3,0),0)))</f>
        <v>10</v>
      </c>
      <c r="K48" s="175">
        <v>922</v>
      </c>
      <c r="M48" s="177">
        <v>470</v>
      </c>
      <c r="N48" s="175">
        <v>388</v>
      </c>
      <c r="O48" s="175">
        <v>801</v>
      </c>
      <c r="P48" s="175">
        <v>708</v>
      </c>
      <c r="Q48" s="175">
        <v>607</v>
      </c>
      <c r="R48" s="175">
        <v>540</v>
      </c>
      <c r="S48" s="175">
        <v>459</v>
      </c>
      <c r="T48" s="175">
        <v>358</v>
      </c>
      <c r="U48" s="175">
        <v>276</v>
      </c>
      <c r="V48" s="175">
        <v>685</v>
      </c>
      <c r="W48" s="175">
        <v>592</v>
      </c>
      <c r="X48" s="175">
        <v>510</v>
      </c>
      <c r="Y48" s="175">
        <v>401</v>
      </c>
      <c r="Z48" s="175">
        <v>792</v>
      </c>
      <c r="AA48" s="175">
        <v>683</v>
      </c>
      <c r="AB48" s="175">
        <v>576</v>
      </c>
      <c r="AC48" s="175">
        <v>473</v>
      </c>
      <c r="AD48" s="175">
        <v>376</v>
      </c>
      <c r="AE48" s="175">
        <v>766</v>
      </c>
      <c r="AF48" s="175">
        <v>658</v>
      </c>
      <c r="AG48" s="175">
        <v>550</v>
      </c>
      <c r="AH48" s="175">
        <v>761</v>
      </c>
    </row>
    <row r="49" spans="2:34" s="172" customFormat="1" ht="15" customHeight="1">
      <c r="B49" s="175">
        <f t="shared" si="1"/>
        <v>12</v>
      </c>
      <c r="D49" s="175" t="s">
        <v>520</v>
      </c>
      <c r="E49" s="175" t="s">
        <v>493</v>
      </c>
      <c r="F49" s="176" t="str">
        <f>+IFERROR(VLOOKUP($B49,'[16]1.Parts List'!$B$5:$L$256,6,0),0)</f>
        <v>LABEL INNOVA 579W (CW)</v>
      </c>
      <c r="G49" s="175" t="str">
        <f>+IFERROR(VLOOKUP($B49,'[16]1.Parts List'!$B$5:$L$256,7,0),0)</f>
        <v>NCI</v>
      </c>
      <c r="H49" s="175">
        <f>+IFERROR(VLOOKUP($B49,'[16]1.Parts List'!$B$5:$L$256,9,0),0)</f>
        <v>10</v>
      </c>
      <c r="J49" s="175">
        <f>+IF(OR($G49="EKV",$G49="BSTVN"),VLOOKUP($D49,#REF!,33,0),IF(AVERAGE([16]NPR!$AB46:$BE46)&lt;=MAX('[16]1.Parts List'!$N46:$AQ46)*10,MAX('[16]1.Parts List'!$N46:$AQ46)*10,ROUNDUP(AVERAGE([16]NPR!$AB46:$BE46)*VLOOKUP([16]RD!$F47,'[16]0.INF'!$AE$9:$AH$103,3,0),0)))</f>
        <v>10</v>
      </c>
      <c r="K49" s="175">
        <v>270</v>
      </c>
      <c r="M49" s="177">
        <v>60</v>
      </c>
      <c r="N49" s="175">
        <v>60</v>
      </c>
      <c r="O49" s="175">
        <v>60</v>
      </c>
      <c r="P49" s="175">
        <v>50</v>
      </c>
      <c r="Q49" s="175">
        <v>50</v>
      </c>
      <c r="R49" s="175">
        <v>50</v>
      </c>
      <c r="S49" s="175">
        <v>50</v>
      </c>
      <c r="T49" s="175">
        <v>50</v>
      </c>
      <c r="U49" s="175">
        <v>50</v>
      </c>
      <c r="V49" s="175">
        <v>50</v>
      </c>
      <c r="W49" s="175">
        <v>50</v>
      </c>
      <c r="X49" s="175">
        <v>40</v>
      </c>
      <c r="Y49" s="175">
        <v>40</v>
      </c>
      <c r="Z49" s="175">
        <v>40</v>
      </c>
      <c r="AA49" s="175">
        <v>40</v>
      </c>
      <c r="AB49" s="175">
        <v>40</v>
      </c>
      <c r="AC49" s="175">
        <v>40</v>
      </c>
      <c r="AD49" s="175">
        <v>30</v>
      </c>
      <c r="AE49" s="175">
        <v>30</v>
      </c>
      <c r="AF49" s="175">
        <v>30</v>
      </c>
      <c r="AG49" s="175">
        <v>20</v>
      </c>
      <c r="AH49" s="175">
        <v>20</v>
      </c>
    </row>
    <row r="50" spans="2:34" s="172" customFormat="1" ht="15" customHeight="1">
      <c r="B50" s="175">
        <f t="shared" si="1"/>
        <v>13</v>
      </c>
      <c r="D50" s="175" t="s">
        <v>521</v>
      </c>
      <c r="E50" s="175" t="s">
        <v>493</v>
      </c>
      <c r="F50" s="176" t="str">
        <f>+IFERROR(VLOOKUP($B50,'[16]1.Parts List'!$B$5:$L$256,6,0),0)</f>
        <v>LABEL VIOS DB (Vios E -CVT)</v>
      </c>
      <c r="G50" s="175" t="str">
        <f>+IFERROR(VLOOKUP($B50,'[16]1.Parts List'!$B$5:$L$256,7,0),0)</f>
        <v>NCI</v>
      </c>
      <c r="H50" s="175">
        <f>+IFERROR(VLOOKUP($B50,'[16]1.Parts List'!$B$5:$L$256,9,0),0)</f>
        <v>10</v>
      </c>
      <c r="J50" s="175">
        <f>+IF(OR($G50="EKV",$G50="BSTVN"),VLOOKUP($D50,#REF!,33,0),IF(AVERAGE([16]NPR!$AB47:$BE47)&lt;=MAX('[16]1.Parts List'!$N47:$AQ47)*10,MAX('[16]1.Parts List'!$N47:$AQ47)*10,ROUNDUP(AVERAGE([16]NPR!$AB47:$BE47)*VLOOKUP([16]RD!$F48,'[16]0.INF'!$AE$9:$AH$103,3,0),0)))</f>
        <v>10</v>
      </c>
      <c r="K50" s="175">
        <v>827</v>
      </c>
      <c r="M50" s="177">
        <v>70</v>
      </c>
      <c r="N50" s="175">
        <v>370</v>
      </c>
      <c r="O50" s="175">
        <v>350</v>
      </c>
      <c r="P50" s="175">
        <v>340</v>
      </c>
      <c r="Q50" s="175">
        <v>320</v>
      </c>
      <c r="R50" s="175">
        <v>310</v>
      </c>
      <c r="S50" s="175">
        <v>305</v>
      </c>
      <c r="T50" s="175">
        <v>289</v>
      </c>
      <c r="U50" s="175">
        <v>279</v>
      </c>
      <c r="V50" s="175">
        <v>261</v>
      </c>
      <c r="W50" s="175">
        <v>248</v>
      </c>
      <c r="X50" s="175">
        <v>236</v>
      </c>
      <c r="Y50" s="175">
        <v>219</v>
      </c>
      <c r="Z50" s="175">
        <v>199</v>
      </c>
      <c r="AA50" s="175">
        <v>179</v>
      </c>
      <c r="AB50" s="175">
        <v>179</v>
      </c>
      <c r="AC50" s="175">
        <v>159</v>
      </c>
      <c r="AD50" s="175">
        <v>149</v>
      </c>
      <c r="AE50" s="175">
        <v>129</v>
      </c>
      <c r="AF50" s="175">
        <v>109</v>
      </c>
      <c r="AG50" s="175">
        <v>249</v>
      </c>
      <c r="AH50" s="175">
        <v>219</v>
      </c>
    </row>
    <row r="51" spans="2:34" s="172" customFormat="1" ht="15" customHeight="1">
      <c r="B51" s="175">
        <f t="shared" si="1"/>
        <v>14</v>
      </c>
      <c r="D51" s="175" t="s">
        <v>522</v>
      </c>
      <c r="E51" s="175" t="s">
        <v>493</v>
      </c>
      <c r="F51" s="176" t="str">
        <f>+IFERROR(VLOOKUP($B51,'[16]1.Parts List'!$B$5:$L$256,6,0),0)</f>
        <v>LABEL VIOS DA (Vios G)</v>
      </c>
      <c r="G51" s="175" t="str">
        <f>+IFERROR(VLOOKUP($B51,'[16]1.Parts List'!$B$5:$L$256,7,0),0)</f>
        <v>NCI</v>
      </c>
      <c r="H51" s="175">
        <f>+IFERROR(VLOOKUP($B51,'[16]1.Parts List'!$B$5:$L$256,9,0),0)</f>
        <v>10</v>
      </c>
      <c r="J51" s="175">
        <f>+IF(OR($G51="EKV",$G51="BSTVN"),VLOOKUP($D51,#REF!,33,0),IF(AVERAGE([16]NPR!$AB48:$BE48)&lt;=MAX('[16]1.Parts List'!$N48:$AQ48)*10,MAX('[16]1.Parts List'!$N48:$AQ48)*10,ROUNDUP(AVERAGE([16]NPR!$AB48:$BE48)*VLOOKUP([16]RD!$F49,'[16]0.INF'!$AE$9:$AH$103,3,0),0)))</f>
        <v>139</v>
      </c>
      <c r="K51" s="175">
        <v>1451</v>
      </c>
      <c r="M51" s="177">
        <v>176</v>
      </c>
      <c r="N51" s="175">
        <v>952</v>
      </c>
      <c r="O51" s="175">
        <v>916</v>
      </c>
      <c r="P51" s="175">
        <v>881</v>
      </c>
      <c r="Q51" s="175">
        <v>839</v>
      </c>
      <c r="R51" s="175">
        <v>815</v>
      </c>
      <c r="S51" s="175">
        <v>773</v>
      </c>
      <c r="T51" s="175">
        <v>737</v>
      </c>
      <c r="U51" s="175">
        <v>701</v>
      </c>
      <c r="V51" s="175">
        <v>665</v>
      </c>
      <c r="W51" s="175">
        <v>620</v>
      </c>
      <c r="X51" s="175">
        <v>593</v>
      </c>
      <c r="Y51" s="175">
        <v>548</v>
      </c>
      <c r="Z51" s="175">
        <v>502</v>
      </c>
      <c r="AA51" s="175">
        <v>458</v>
      </c>
      <c r="AB51" s="175">
        <v>407</v>
      </c>
      <c r="AC51" s="175">
        <v>369</v>
      </c>
      <c r="AD51" s="175">
        <v>326</v>
      </c>
      <c r="AE51" s="175">
        <v>288</v>
      </c>
      <c r="AF51" s="175">
        <v>238</v>
      </c>
      <c r="AG51" s="175">
        <v>495</v>
      </c>
      <c r="AH51" s="175">
        <v>487</v>
      </c>
    </row>
    <row r="52" spans="2:34" s="172" customFormat="1" ht="15" customHeight="1">
      <c r="B52" s="175">
        <f t="shared" si="1"/>
        <v>15</v>
      </c>
      <c r="D52" s="175" t="s">
        <v>523</v>
      </c>
      <c r="E52" s="175" t="s">
        <v>493</v>
      </c>
      <c r="F52" s="176" t="str">
        <f>+IFERROR(VLOOKUP($B52,'[16]1.Parts List'!$B$5:$L$256,6,0),0)</f>
        <v>LABEL VIOS CY (Vios L)</v>
      </c>
      <c r="G52" s="175" t="str">
        <f>+IFERROR(VLOOKUP($B52,'[16]1.Parts List'!$B$5:$L$256,7,0),0)</f>
        <v>NCI</v>
      </c>
      <c r="H52" s="175">
        <f>+IFERROR(VLOOKUP($B52,'[16]1.Parts List'!$B$5:$L$256,9,0),0)</f>
        <v>10</v>
      </c>
      <c r="J52" s="175">
        <f>+IF(OR($G52="EKV",$G52="BSTVN"),VLOOKUP($D52,#REF!,33,0),IF(AVERAGE([16]NPR!$AB49:$BE49)&lt;=MAX('[16]1.Parts List'!$N49:$AQ49)*10,MAX('[16]1.Parts List'!$N49:$AQ49)*10,ROUNDUP(AVERAGE([16]NPR!$AB49:$BE49)*VLOOKUP([16]RD!$F50,'[16]0.INF'!$AE$9:$AH$103,3,0),0)))</f>
        <v>10</v>
      </c>
      <c r="K52" s="175">
        <v>10</v>
      </c>
      <c r="M52" s="177">
        <v>0</v>
      </c>
      <c r="N52" s="175">
        <v>0</v>
      </c>
      <c r="O52" s="175">
        <v>0</v>
      </c>
      <c r="P52" s="175">
        <v>0</v>
      </c>
      <c r="Q52" s="175">
        <v>0</v>
      </c>
      <c r="R52" s="175">
        <v>0</v>
      </c>
      <c r="S52" s="175">
        <v>0</v>
      </c>
      <c r="T52" s="175">
        <v>0</v>
      </c>
      <c r="U52" s="175">
        <v>0</v>
      </c>
      <c r="V52" s="175">
        <v>0</v>
      </c>
      <c r="W52" s="175">
        <v>0</v>
      </c>
      <c r="X52" s="175">
        <v>0</v>
      </c>
      <c r="Y52" s="175">
        <v>0</v>
      </c>
      <c r="Z52" s="175">
        <v>0</v>
      </c>
      <c r="AA52" s="175">
        <v>0</v>
      </c>
      <c r="AB52" s="175">
        <v>0</v>
      </c>
      <c r="AC52" s="175">
        <v>0</v>
      </c>
      <c r="AD52" s="175">
        <v>0</v>
      </c>
      <c r="AE52" s="175">
        <v>0</v>
      </c>
      <c r="AF52" s="175">
        <v>0</v>
      </c>
      <c r="AG52" s="175">
        <v>0</v>
      </c>
      <c r="AH52" s="175">
        <v>0</v>
      </c>
    </row>
    <row r="53" spans="2:34" s="172" customFormat="1" ht="15" customHeight="1">
      <c r="B53" s="175">
        <f t="shared" si="1"/>
        <v>16</v>
      </c>
      <c r="D53" s="175" t="s">
        <v>524</v>
      </c>
      <c r="E53" s="175" t="s">
        <v>493</v>
      </c>
      <c r="F53" s="176" t="str">
        <f>+IFERROR(VLOOKUP($B53,'[16]1.Parts List'!$B$5:$L$256,6,0),0)</f>
        <v>LABEL VIOS CZ (Vios E -MT)</v>
      </c>
      <c r="G53" s="175" t="str">
        <f>+IFERROR(VLOOKUP($B53,'[16]1.Parts List'!$B$5:$L$256,7,0),0)</f>
        <v>NCI</v>
      </c>
      <c r="H53" s="175">
        <f>+IFERROR(VLOOKUP($B53,'[16]1.Parts List'!$B$5:$L$256,9,0),0)</f>
        <v>10</v>
      </c>
      <c r="J53" s="175">
        <f>+IF(OR($G53="EKV",$G53="BSTVN"),VLOOKUP($D53,#REF!,33,0),IF(AVERAGE([16]NPR!$AB50:$BE50)&lt;=MAX('[16]1.Parts List'!$N50:$AQ50)*10,MAX('[16]1.Parts List'!$N50:$AQ50)*10,ROUNDUP(AVERAGE([16]NPR!$AB50:$BE50)*VLOOKUP([16]RD!$F51,'[16]0.INF'!$AE$9:$AH$103,3,0),0)))</f>
        <v>10</v>
      </c>
      <c r="K53" s="175">
        <v>1423</v>
      </c>
      <c r="M53" s="177">
        <v>180</v>
      </c>
      <c r="N53" s="175">
        <v>945</v>
      </c>
      <c r="O53" s="175">
        <v>918</v>
      </c>
      <c r="P53" s="175">
        <v>875</v>
      </c>
      <c r="Q53" s="175">
        <v>839</v>
      </c>
      <c r="R53" s="175">
        <v>809</v>
      </c>
      <c r="S53" s="175">
        <v>779</v>
      </c>
      <c r="T53" s="175">
        <v>734</v>
      </c>
      <c r="U53" s="175">
        <v>702</v>
      </c>
      <c r="V53" s="175">
        <v>669</v>
      </c>
      <c r="W53" s="175">
        <v>639</v>
      </c>
      <c r="X53" s="175">
        <v>599</v>
      </c>
      <c r="Y53" s="175">
        <v>557</v>
      </c>
      <c r="Z53" s="175">
        <v>519</v>
      </c>
      <c r="AA53" s="175">
        <v>479</v>
      </c>
      <c r="AB53" s="175">
        <v>429</v>
      </c>
      <c r="AC53" s="175">
        <v>389</v>
      </c>
      <c r="AD53" s="175">
        <v>349</v>
      </c>
      <c r="AE53" s="175">
        <v>302</v>
      </c>
      <c r="AF53" s="175">
        <v>269</v>
      </c>
      <c r="AG53" s="175">
        <v>419</v>
      </c>
      <c r="AH53" s="175">
        <v>369</v>
      </c>
    </row>
    <row r="54" spans="2:34" s="172" customFormat="1" ht="15" customHeight="1">
      <c r="B54" s="175">
        <f t="shared" si="1"/>
        <v>17</v>
      </c>
      <c r="D54" s="175" t="s">
        <v>525</v>
      </c>
      <c r="E54" s="175" t="s">
        <v>493</v>
      </c>
      <c r="F54" s="176" t="str">
        <f>+IFERROR(VLOOKUP($B54,'[16]1.Parts List'!$B$5:$L$256,6,0),0)</f>
        <v>FUEL CONSUMPTION LABEL VIOS 565W(DB)</v>
      </c>
      <c r="G54" s="175" t="str">
        <f>+IFERROR(VLOOKUP($B54,'[16]1.Parts List'!$B$5:$L$256,7,0),0)</f>
        <v>NCI</v>
      </c>
      <c r="H54" s="175">
        <f>+IFERROR(VLOOKUP($B54,'[16]1.Parts List'!$B$5:$L$256,9,0),0)</f>
        <v>10</v>
      </c>
      <c r="J54" s="175">
        <f>+IF(OR($G54="EKV",$G54="BSTVN"),VLOOKUP($D54,#REF!,33,0),IF(AVERAGE([16]NPR!$AB51:$BE51)&lt;=MAX('[16]1.Parts List'!$N51:$AQ51)*10,MAX('[16]1.Parts List'!$N51:$AQ51)*10,ROUNDUP(AVERAGE([16]NPR!$AB51:$BE51)*VLOOKUP([16]RD!$F52,'[16]0.INF'!$AE$9:$AH$103,3,0),0)))</f>
        <v>10</v>
      </c>
      <c r="K54" s="175">
        <v>827</v>
      </c>
      <c r="M54" s="177">
        <v>62</v>
      </c>
      <c r="N54" s="175">
        <v>362</v>
      </c>
      <c r="O54" s="175">
        <v>342</v>
      </c>
      <c r="P54" s="175">
        <v>332</v>
      </c>
      <c r="Q54" s="175">
        <v>312</v>
      </c>
      <c r="R54" s="175">
        <v>302</v>
      </c>
      <c r="S54" s="175">
        <v>298</v>
      </c>
      <c r="T54" s="175">
        <v>282</v>
      </c>
      <c r="U54" s="175">
        <v>272</v>
      </c>
      <c r="V54" s="175">
        <v>254</v>
      </c>
      <c r="W54" s="175">
        <v>241</v>
      </c>
      <c r="X54" s="175">
        <v>229</v>
      </c>
      <c r="Y54" s="175">
        <v>212</v>
      </c>
      <c r="Z54" s="175">
        <v>192</v>
      </c>
      <c r="AA54" s="175">
        <v>172</v>
      </c>
      <c r="AB54" s="175">
        <v>172</v>
      </c>
      <c r="AC54" s="175">
        <v>152</v>
      </c>
      <c r="AD54" s="175">
        <v>142</v>
      </c>
      <c r="AE54" s="175">
        <v>122</v>
      </c>
      <c r="AF54" s="175">
        <v>102</v>
      </c>
      <c r="AG54" s="175">
        <v>242</v>
      </c>
      <c r="AH54" s="175">
        <v>212</v>
      </c>
    </row>
    <row r="55" spans="2:34" s="172" customFormat="1" ht="15" customHeight="1">
      <c r="B55" s="175">
        <f t="shared" si="1"/>
        <v>18</v>
      </c>
      <c r="D55" s="175" t="s">
        <v>526</v>
      </c>
      <c r="E55" s="175" t="s">
        <v>493</v>
      </c>
      <c r="F55" s="176" t="str">
        <f>+IFERROR(VLOOKUP($B55,'[16]1.Parts List'!$B$5:$L$256,6,0),0)</f>
        <v>FUEL CONSUMPTION LABEL VIOS 565W (DA)</v>
      </c>
      <c r="G55" s="175" t="str">
        <f>+IFERROR(VLOOKUP($B55,'[16]1.Parts List'!$B$5:$L$256,7,0),0)</f>
        <v>NCI</v>
      </c>
      <c r="H55" s="175">
        <f>+IFERROR(VLOOKUP($B55,'[16]1.Parts List'!$B$5:$L$256,9,0),0)</f>
        <v>10</v>
      </c>
      <c r="J55" s="175">
        <f>+IF(OR($G55="EKV",$G55="BSTVN"),VLOOKUP($D55,#REF!,33,0),IF(AVERAGE([16]NPR!$AB52:$BE52)&lt;=MAX('[16]1.Parts List'!$N52:$AQ52)*10,MAX('[16]1.Parts List'!$N52:$AQ52)*10,ROUNDUP(AVERAGE([16]NPR!$AB52:$BE52)*VLOOKUP([16]RD!$F53,'[16]0.INF'!$AE$9:$AH$103,3,0),0)))</f>
        <v>139</v>
      </c>
      <c r="K55" s="175">
        <v>1451</v>
      </c>
      <c r="M55" s="177">
        <v>171</v>
      </c>
      <c r="N55" s="175">
        <v>946</v>
      </c>
      <c r="O55" s="175">
        <v>910</v>
      </c>
      <c r="P55" s="175">
        <v>875</v>
      </c>
      <c r="Q55" s="175">
        <v>833</v>
      </c>
      <c r="R55" s="175">
        <v>809</v>
      </c>
      <c r="S55" s="175">
        <v>767</v>
      </c>
      <c r="T55" s="175">
        <v>731</v>
      </c>
      <c r="U55" s="175">
        <v>695</v>
      </c>
      <c r="V55" s="175">
        <v>659</v>
      </c>
      <c r="W55" s="175">
        <v>614</v>
      </c>
      <c r="X55" s="175">
        <v>587</v>
      </c>
      <c r="Y55" s="175">
        <v>542</v>
      </c>
      <c r="Z55" s="175">
        <v>496</v>
      </c>
      <c r="AA55" s="175">
        <v>452</v>
      </c>
      <c r="AB55" s="175">
        <v>401</v>
      </c>
      <c r="AC55" s="175">
        <v>363</v>
      </c>
      <c r="AD55" s="175">
        <v>320</v>
      </c>
      <c r="AE55" s="175">
        <v>282</v>
      </c>
      <c r="AF55" s="175">
        <v>232</v>
      </c>
      <c r="AG55" s="175">
        <v>489</v>
      </c>
      <c r="AH55" s="175">
        <v>481</v>
      </c>
    </row>
    <row r="56" spans="2:34" s="172" customFormat="1" ht="15" customHeight="1">
      <c r="B56" s="175">
        <f t="shared" si="1"/>
        <v>19</v>
      </c>
      <c r="D56" s="175" t="s">
        <v>527</v>
      </c>
      <c r="E56" s="175" t="s">
        <v>493</v>
      </c>
      <c r="F56" s="176" t="str">
        <f>+IFERROR(VLOOKUP($B56,'[16]1.Parts List'!$B$5:$L$256,6,0),0)</f>
        <v>FUEL CONSUMPTION LABEL VIOS 565W (CY)</v>
      </c>
      <c r="G56" s="175" t="str">
        <f>+IFERROR(VLOOKUP($B56,'[16]1.Parts List'!$B$5:$L$256,7,0),0)</f>
        <v>NCI</v>
      </c>
      <c r="H56" s="175">
        <f>+IFERROR(VLOOKUP($B56,'[16]1.Parts List'!$B$5:$L$256,9,0),0)</f>
        <v>10</v>
      </c>
      <c r="J56" s="175">
        <f>+IF(OR($G56="EKV",$G56="BSTVN"),VLOOKUP($D56,#REF!,33,0),IF(AVERAGE([16]NPR!$AB53:$BE53)&lt;=MAX('[16]1.Parts List'!$N53:$AQ53)*10,MAX('[16]1.Parts List'!$N53:$AQ53)*10,ROUNDUP(AVERAGE([16]NPR!$AB53:$BE53)*VLOOKUP([16]RD!$F54,'[16]0.INF'!$AE$9:$AH$103,3,0),0)))</f>
        <v>10</v>
      </c>
      <c r="K56" s="175">
        <v>10</v>
      </c>
      <c r="M56" s="177">
        <v>37</v>
      </c>
      <c r="N56" s="175">
        <v>37</v>
      </c>
      <c r="O56" s="175">
        <v>37</v>
      </c>
      <c r="P56" s="175">
        <v>37</v>
      </c>
      <c r="Q56" s="175">
        <v>37</v>
      </c>
      <c r="R56" s="175">
        <v>37</v>
      </c>
      <c r="S56" s="175">
        <v>37</v>
      </c>
      <c r="T56" s="175">
        <v>37</v>
      </c>
      <c r="U56" s="175">
        <v>37</v>
      </c>
      <c r="V56" s="175">
        <v>37</v>
      </c>
      <c r="W56" s="175">
        <v>37</v>
      </c>
      <c r="X56" s="175">
        <v>37</v>
      </c>
      <c r="Y56" s="175">
        <v>37</v>
      </c>
      <c r="Z56" s="175">
        <v>37</v>
      </c>
      <c r="AA56" s="175">
        <v>37</v>
      </c>
      <c r="AB56" s="175">
        <v>37</v>
      </c>
      <c r="AC56" s="175">
        <v>37</v>
      </c>
      <c r="AD56" s="175">
        <v>37</v>
      </c>
      <c r="AE56" s="175">
        <v>37</v>
      </c>
      <c r="AF56" s="175">
        <v>37</v>
      </c>
      <c r="AG56" s="175">
        <v>37</v>
      </c>
      <c r="AH56" s="175">
        <v>37</v>
      </c>
    </row>
    <row r="57" spans="2:34" s="172" customFormat="1" ht="15" customHeight="1">
      <c r="B57" s="175">
        <f t="shared" si="1"/>
        <v>20</v>
      </c>
      <c r="D57" s="175" t="s">
        <v>528</v>
      </c>
      <c r="E57" s="175" t="s">
        <v>493</v>
      </c>
      <c r="F57" s="176" t="str">
        <f>+IFERROR(VLOOKUP($B57,'[16]1.Parts List'!$B$5:$L$256,6,0),0)</f>
        <v>FUEL CONSUMPTION LABEL VIOS 565W(CZ)</v>
      </c>
      <c r="G57" s="175" t="str">
        <f>+IFERROR(VLOOKUP($B57,'[16]1.Parts List'!$B$5:$L$256,7,0),0)</f>
        <v>NCI</v>
      </c>
      <c r="H57" s="175">
        <f>+IFERROR(VLOOKUP($B57,'[16]1.Parts List'!$B$5:$L$256,9,0),0)</f>
        <v>10</v>
      </c>
      <c r="J57" s="175">
        <f>+IF(OR($G57="EKV",$G57="BSTVN"),VLOOKUP($D57,#REF!,33,0),IF(AVERAGE([16]NPR!$AB54:$BE54)&lt;=MAX('[16]1.Parts List'!$N54:$AQ54)*10,MAX('[16]1.Parts List'!$N54:$AQ54)*10,ROUNDUP(AVERAGE([16]NPR!$AB54:$BE54)*VLOOKUP([16]RD!$F55,'[16]0.INF'!$AE$9:$AH$103,3,0),0)))</f>
        <v>10</v>
      </c>
      <c r="K57" s="175">
        <v>1423</v>
      </c>
      <c r="M57" s="177">
        <v>173</v>
      </c>
      <c r="N57" s="175">
        <v>938</v>
      </c>
      <c r="O57" s="175">
        <v>911</v>
      </c>
      <c r="P57" s="175">
        <v>868</v>
      </c>
      <c r="Q57" s="175">
        <v>833</v>
      </c>
      <c r="R57" s="175">
        <v>803</v>
      </c>
      <c r="S57" s="175">
        <v>773</v>
      </c>
      <c r="T57" s="175">
        <v>728</v>
      </c>
      <c r="U57" s="175">
        <v>696</v>
      </c>
      <c r="V57" s="175">
        <v>663</v>
      </c>
      <c r="W57" s="175">
        <v>633</v>
      </c>
      <c r="X57" s="175">
        <v>593</v>
      </c>
      <c r="Y57" s="175">
        <v>551</v>
      </c>
      <c r="Z57" s="175">
        <v>513</v>
      </c>
      <c r="AA57" s="175">
        <v>473</v>
      </c>
      <c r="AB57" s="175">
        <v>423</v>
      </c>
      <c r="AC57" s="175">
        <v>383</v>
      </c>
      <c r="AD57" s="175">
        <v>343</v>
      </c>
      <c r="AE57" s="175">
        <v>296</v>
      </c>
      <c r="AF57" s="175">
        <v>263</v>
      </c>
      <c r="AG57" s="175">
        <v>413</v>
      </c>
      <c r="AH57" s="175">
        <v>363</v>
      </c>
    </row>
    <row r="58" spans="2:34" s="172" customFormat="1" ht="15" customHeight="1">
      <c r="B58" s="175">
        <f t="shared" si="1"/>
        <v>21</v>
      </c>
      <c r="D58" s="175" t="s">
        <v>529</v>
      </c>
      <c r="E58" s="175" t="s">
        <v>493</v>
      </c>
      <c r="F58" s="176" t="str">
        <f>+IFERROR(VLOOKUP($B58,'[16]1.Parts List'!$B$5:$L$256,6,0),0)</f>
        <v>FUEL CONSUMPTION LABEL INNOVA 579W (CW)</v>
      </c>
      <c r="G58" s="175" t="str">
        <f>+IFERROR(VLOOKUP($B58,'[16]1.Parts List'!$B$5:$L$256,7,0),0)</f>
        <v>NCI</v>
      </c>
      <c r="H58" s="175">
        <f>+IFERROR(VLOOKUP($B58,'[16]1.Parts List'!$B$5:$L$256,9,0),0)</f>
        <v>10</v>
      </c>
      <c r="J58" s="175">
        <f>+IF(OR($G58="EKV",$G58="BSTVN"),VLOOKUP($D58,#REF!,33,0),IF(AVERAGE([16]NPR!$AB55:$BE55)&lt;=MAX('[16]1.Parts List'!$N55:$AQ55)*10,MAX('[16]1.Parts List'!$N55:$AQ55)*10,ROUNDUP(AVERAGE([16]NPR!$AB55:$BE55)*VLOOKUP([16]RD!$F56,'[16]0.INF'!$AE$9:$AH$103,3,0),0)))</f>
        <v>10</v>
      </c>
      <c r="K58" s="175">
        <v>270</v>
      </c>
      <c r="M58" s="177">
        <v>64</v>
      </c>
      <c r="N58" s="175">
        <v>64</v>
      </c>
      <c r="O58" s="175">
        <v>64</v>
      </c>
      <c r="P58" s="175">
        <v>54</v>
      </c>
      <c r="Q58" s="175">
        <v>54</v>
      </c>
      <c r="R58" s="175">
        <v>54</v>
      </c>
      <c r="S58" s="175">
        <v>54</v>
      </c>
      <c r="T58" s="175">
        <v>54</v>
      </c>
      <c r="U58" s="175">
        <v>54</v>
      </c>
      <c r="V58" s="175">
        <v>54</v>
      </c>
      <c r="W58" s="175">
        <v>54</v>
      </c>
      <c r="X58" s="175">
        <v>44</v>
      </c>
      <c r="Y58" s="175">
        <v>44</v>
      </c>
      <c r="Z58" s="175">
        <v>44</v>
      </c>
      <c r="AA58" s="175">
        <v>44</v>
      </c>
      <c r="AB58" s="175">
        <v>44</v>
      </c>
      <c r="AC58" s="175">
        <v>44</v>
      </c>
      <c r="AD58" s="175">
        <v>34</v>
      </c>
      <c r="AE58" s="175">
        <v>34</v>
      </c>
      <c r="AF58" s="175">
        <v>34</v>
      </c>
      <c r="AG58" s="175">
        <v>24</v>
      </c>
      <c r="AH58" s="175">
        <v>24</v>
      </c>
    </row>
    <row r="59" spans="2:34" s="172" customFormat="1" ht="15" customHeight="1">
      <c r="B59" s="175">
        <f t="shared" si="1"/>
        <v>22</v>
      </c>
      <c r="D59" s="175" t="s">
        <v>530</v>
      </c>
      <c r="E59" s="175" t="s">
        <v>493</v>
      </c>
      <c r="F59" s="176" t="str">
        <f>+IFERROR(VLOOKUP($B59,'[16]1.Parts List'!$B$5:$L$256,6,0),0)</f>
        <v>LABEL, TIRE PRESSURE INFORMATION</v>
      </c>
      <c r="G59" s="175" t="str">
        <f>+IFERROR(VLOOKUP($B59,'[16]1.Parts List'!$B$5:$L$256,7,0),0)</f>
        <v>NCI</v>
      </c>
      <c r="H59" s="175">
        <f>+IFERROR(VLOOKUP($B59,'[16]1.Parts List'!$B$5:$L$256,9,0),0)</f>
        <v>10</v>
      </c>
      <c r="J59" s="175">
        <f>+IF(OR($G59="EKV",$G59="BSTVN"),VLOOKUP($D59,#REF!,33,0),IF(AVERAGE([16]NPR!$AB56:$BE56)&lt;=MAX('[16]1.Parts List'!$N56:$AQ56)*10,MAX('[16]1.Parts List'!$N56:$AQ56)*10,ROUNDUP(AVERAGE([16]NPR!$AB56:$BE56)*VLOOKUP([16]RD!$F57,'[16]0.INF'!$AE$9:$AH$103,3,0),0)))</f>
        <v>0</v>
      </c>
      <c r="K59" s="175">
        <v>1959</v>
      </c>
      <c r="M59" s="177">
        <v>265</v>
      </c>
      <c r="N59" s="175">
        <v>1410</v>
      </c>
      <c r="O59" s="175">
        <v>1354</v>
      </c>
      <c r="P59" s="175">
        <v>1298</v>
      </c>
      <c r="Q59" s="175">
        <v>1230</v>
      </c>
      <c r="R59" s="175">
        <v>1187</v>
      </c>
      <c r="S59" s="175">
        <v>1135</v>
      </c>
      <c r="T59" s="175">
        <v>1070</v>
      </c>
      <c r="U59" s="175">
        <v>1018</v>
      </c>
      <c r="V59" s="175">
        <v>960</v>
      </c>
      <c r="W59" s="175">
        <v>902</v>
      </c>
      <c r="X59" s="175">
        <v>860</v>
      </c>
      <c r="Y59" s="175">
        <v>792</v>
      </c>
      <c r="Z59" s="175">
        <v>724</v>
      </c>
      <c r="AA59" s="175">
        <v>656</v>
      </c>
      <c r="AB59" s="175">
        <v>588</v>
      </c>
      <c r="AC59" s="175">
        <v>524</v>
      </c>
      <c r="AD59" s="175">
        <v>472</v>
      </c>
      <c r="AE59" s="175">
        <v>404</v>
      </c>
      <c r="AF59" s="175">
        <v>336</v>
      </c>
      <c r="AG59" s="175">
        <v>478</v>
      </c>
      <c r="AH59" s="175">
        <v>414</v>
      </c>
    </row>
    <row r="60" spans="2:34" s="172" customFormat="1" ht="15" customHeight="1">
      <c r="B60" s="175">
        <f t="shared" si="1"/>
        <v>23</v>
      </c>
      <c r="D60" s="175" t="s">
        <v>531</v>
      </c>
      <c r="E60" s="175" t="s">
        <v>493</v>
      </c>
      <c r="F60" s="176" t="str">
        <f>+IFERROR(VLOOKUP($B60,'[16]1.Parts List'!$B$5:$L$256,6,0),0)</f>
        <v>LABEL, TIRE PRESSURE INFORMATION</v>
      </c>
      <c r="G60" s="175" t="str">
        <f>+IFERROR(VLOOKUP($B60,'[16]1.Parts List'!$B$5:$L$256,7,0),0)</f>
        <v>NCI</v>
      </c>
      <c r="H60" s="175">
        <f>+IFERROR(VLOOKUP($B60,'[16]1.Parts List'!$B$5:$L$256,9,0),0)</f>
        <v>10</v>
      </c>
      <c r="J60" s="175">
        <f>+IF(OR($G60="EKV",$G60="BSTVN"),VLOOKUP($D60,#REF!,33,0),IF(AVERAGE([16]NPR!$AB57:$BE57)&lt;=MAX('[16]1.Parts List'!$N57:$AQ57)*10,MAX('[16]1.Parts List'!$N57:$AQ57)*10,ROUNDUP(AVERAGE([16]NPR!$AB57:$BE57)*VLOOKUP([16]RD!$F58,'[16]0.INF'!$AE$9:$AH$103,3,0),0)))</f>
        <v>0</v>
      </c>
      <c r="K60" s="175">
        <v>270</v>
      </c>
      <c r="M60" s="177">
        <v>20</v>
      </c>
      <c r="N60" s="175">
        <v>70</v>
      </c>
      <c r="O60" s="175">
        <v>70</v>
      </c>
      <c r="P60" s="175">
        <v>60</v>
      </c>
      <c r="Q60" s="175">
        <v>60</v>
      </c>
      <c r="R60" s="175">
        <v>60</v>
      </c>
      <c r="S60" s="175">
        <v>60</v>
      </c>
      <c r="T60" s="175">
        <v>60</v>
      </c>
      <c r="U60" s="175">
        <v>60</v>
      </c>
      <c r="V60" s="175">
        <v>60</v>
      </c>
      <c r="W60" s="175">
        <v>60</v>
      </c>
      <c r="X60" s="175">
        <v>50</v>
      </c>
      <c r="Y60" s="175">
        <v>50</v>
      </c>
      <c r="Z60" s="175">
        <v>50</v>
      </c>
      <c r="AA60" s="175">
        <v>50</v>
      </c>
      <c r="AB60" s="175">
        <v>50</v>
      </c>
      <c r="AC60" s="175">
        <v>50</v>
      </c>
      <c r="AD60" s="175">
        <v>40</v>
      </c>
      <c r="AE60" s="175">
        <v>40</v>
      </c>
      <c r="AF60" s="175">
        <v>40</v>
      </c>
      <c r="AG60" s="175">
        <v>30</v>
      </c>
      <c r="AH60" s="175">
        <v>30</v>
      </c>
    </row>
    <row r="61" spans="2:34" s="172" customFormat="1" ht="15" customHeight="1">
      <c r="B61" s="175">
        <f t="shared" si="1"/>
        <v>24</v>
      </c>
      <c r="D61" s="175" t="s">
        <v>532</v>
      </c>
      <c r="E61" s="175" t="s">
        <v>493</v>
      </c>
      <c r="F61" s="176" t="str">
        <f>+IFERROR(VLOOKUP($B61,'[16]1.Parts List'!$B$5:$L$256,6,0),0)</f>
        <v>SHEET, QUARTER PANEL SILENCER, RH (IMV)</v>
      </c>
      <c r="G61" s="175" t="str">
        <f>+IFERROR(VLOOKUP($B61,'[16]1.Parts List'!$B$5:$L$256,7,0),0)</f>
        <v>LOG-THAI</v>
      </c>
      <c r="H61" s="175">
        <f>+IFERROR(VLOOKUP($B61,'[16]1.Parts List'!$B$5:$L$256,9,0),0)</f>
        <v>20</v>
      </c>
      <c r="J61" s="175">
        <f>+IF(OR($G61="EKV",$G61="BSTVN"),VLOOKUP($D61,#REF!,33,0),IF(AVERAGE([16]NPR!$AB58:$BE58)&lt;=MAX('[16]1.Parts List'!$N58:$AQ58)*10,MAX('[16]1.Parts List'!$N58:$AQ58)*10,ROUNDUP(AVERAGE([16]NPR!$AB58:$BE58)*VLOOKUP([16]RD!$F59,'[16]0.INF'!$AE$9:$AH$103,3,0),0)))</f>
        <v>0</v>
      </c>
      <c r="K61" s="175">
        <v>926</v>
      </c>
      <c r="M61" s="177">
        <v>515</v>
      </c>
      <c r="N61" s="175">
        <v>460</v>
      </c>
      <c r="O61" s="175">
        <v>404</v>
      </c>
      <c r="P61" s="175">
        <v>839</v>
      </c>
      <c r="Q61" s="175">
        <v>771</v>
      </c>
      <c r="R61" s="175">
        <v>728</v>
      </c>
      <c r="S61" s="175">
        <v>676</v>
      </c>
      <c r="T61" s="175">
        <v>611</v>
      </c>
      <c r="U61" s="175">
        <v>959</v>
      </c>
      <c r="V61" s="175">
        <v>901</v>
      </c>
      <c r="W61" s="175">
        <v>843</v>
      </c>
      <c r="X61" s="175">
        <v>791</v>
      </c>
      <c r="Y61" s="175">
        <v>723</v>
      </c>
      <c r="Z61" s="175">
        <v>655</v>
      </c>
      <c r="AA61" s="175">
        <v>587</v>
      </c>
      <c r="AB61" s="175">
        <v>919</v>
      </c>
      <c r="AC61" s="175">
        <v>855</v>
      </c>
      <c r="AD61" s="175">
        <v>793</v>
      </c>
      <c r="AE61" s="175">
        <v>725</v>
      </c>
      <c r="AF61" s="175">
        <v>657</v>
      </c>
      <c r="AG61" s="175">
        <v>589</v>
      </c>
      <c r="AH61" s="175">
        <v>525</v>
      </c>
    </row>
    <row r="62" spans="2:34" s="172" customFormat="1" ht="15" customHeight="1">
      <c r="B62" s="175">
        <f t="shared" si="1"/>
        <v>25</v>
      </c>
      <c r="D62" s="175" t="s">
        <v>533</v>
      </c>
      <c r="E62" s="175" t="s">
        <v>493</v>
      </c>
      <c r="F62" s="176" t="str">
        <f>+IFERROR(VLOOKUP($B62,'[16]1.Parts List'!$B$5:$L$256,6,0),0)</f>
        <v>SPORT EMBLEM PAPER PATTERN</v>
      </c>
      <c r="G62" s="175" t="str">
        <f>+IFERROR(VLOOKUP($B62,'[16]1.Parts List'!$B$5:$L$256,7,0),0)</f>
        <v>TTVN</v>
      </c>
      <c r="H62" s="175">
        <f>+IFERROR(VLOOKUP($B62,'[16]1.Parts List'!$B$5:$L$256,9,0),0)</f>
        <v>10</v>
      </c>
      <c r="J62" s="175">
        <f>+IF(OR($G62="EKV",$G62="BSTVN"),VLOOKUP($D62,#REF!,33,0),IF(AVERAGE([16]NPR!$AB59:$BE59)&lt;=MAX('[16]1.Parts List'!$N59:$AQ59)*10,MAX('[16]1.Parts List'!$N59:$AQ59)*10,ROUNDUP(AVERAGE([16]NPR!$AB59:$BE59)*VLOOKUP([16]RD!$F60,'[16]0.INF'!$AE$9:$AH$103,3,0),0)))</f>
        <v>0</v>
      </c>
      <c r="K62" s="175">
        <v>270</v>
      </c>
      <c r="M62" s="177">
        <v>30</v>
      </c>
      <c r="N62" s="175">
        <v>30</v>
      </c>
      <c r="O62" s="175">
        <v>30</v>
      </c>
      <c r="P62" s="175">
        <v>30</v>
      </c>
      <c r="Q62" s="175">
        <v>30</v>
      </c>
      <c r="R62" s="175">
        <v>30</v>
      </c>
      <c r="S62" s="175">
        <v>30</v>
      </c>
      <c r="T62" s="175">
        <v>30</v>
      </c>
      <c r="U62" s="175">
        <v>30</v>
      </c>
      <c r="V62" s="175">
        <v>30</v>
      </c>
      <c r="W62" s="175">
        <v>30</v>
      </c>
      <c r="X62" s="175">
        <v>30</v>
      </c>
      <c r="Y62" s="175">
        <v>20</v>
      </c>
      <c r="Z62" s="175">
        <v>20</v>
      </c>
      <c r="AA62" s="175">
        <v>20</v>
      </c>
      <c r="AB62" s="175">
        <v>20</v>
      </c>
      <c r="AC62" s="175">
        <v>20</v>
      </c>
      <c r="AD62" s="175">
        <v>20</v>
      </c>
      <c r="AE62" s="175">
        <v>20</v>
      </c>
      <c r="AF62" s="175">
        <v>20</v>
      </c>
      <c r="AG62" s="175">
        <v>20</v>
      </c>
      <c r="AH62" s="175">
        <v>20</v>
      </c>
    </row>
    <row r="63" spans="2:34" s="172" customFormat="1" ht="15" customHeight="1">
      <c r="B63" s="175">
        <f t="shared" si="1"/>
        <v>26</v>
      </c>
      <c r="D63" s="175" t="s">
        <v>534</v>
      </c>
      <c r="E63" s="175" t="s">
        <v>493</v>
      </c>
      <c r="F63" s="176" t="str">
        <f>+IFERROR(VLOOKUP($B63,'[16]1.Parts List'!$B$5:$L$256,6,0),0)</f>
        <v>LABEL VIOS DA-TRD</v>
      </c>
      <c r="G63" s="175" t="str">
        <f>+IFERROR(VLOOKUP($B63,'[16]1.Parts List'!$B$5:$L$256,7,0),0)</f>
        <v>NCI</v>
      </c>
      <c r="H63" s="175">
        <f>+IFERROR(VLOOKUP($B63,'[16]1.Parts List'!$B$5:$L$256,9,0),0)</f>
        <v>10</v>
      </c>
      <c r="J63" s="175">
        <f>+IF(OR($G63="EKV",$G63="BSTVN"),VLOOKUP($D63,#REF!,33,0),IF(AVERAGE([16]NPR!$AB60:$BE60)&lt;=MAX('[16]1.Parts List'!$N60:$AQ60)*10,MAX('[16]1.Parts List'!$N60:$AQ60)*10,ROUNDUP(AVERAGE([16]NPR!$AB60:$BE60)*VLOOKUP([16]RD!$F61,'[16]0.INF'!$AE$9:$AH$103,3,0),0)))</f>
        <v>0</v>
      </c>
      <c r="K63" s="175">
        <v>170</v>
      </c>
      <c r="M63" s="177">
        <v>20</v>
      </c>
      <c r="N63" s="175">
        <v>107</v>
      </c>
      <c r="O63" s="175">
        <v>103</v>
      </c>
      <c r="P63" s="175">
        <v>98</v>
      </c>
      <c r="Q63" s="175">
        <v>94</v>
      </c>
      <c r="R63" s="175">
        <v>91</v>
      </c>
      <c r="S63" s="175">
        <v>86</v>
      </c>
      <c r="T63" s="175">
        <v>82</v>
      </c>
      <c r="U63" s="175">
        <v>78</v>
      </c>
      <c r="V63" s="175">
        <v>74</v>
      </c>
      <c r="W63" s="175">
        <v>69</v>
      </c>
      <c r="X63" s="175">
        <v>66</v>
      </c>
      <c r="Y63" s="175">
        <v>61</v>
      </c>
      <c r="Z63" s="175">
        <v>56</v>
      </c>
      <c r="AA63" s="175">
        <v>51</v>
      </c>
      <c r="AB63" s="175">
        <v>45</v>
      </c>
      <c r="AC63" s="175">
        <v>40</v>
      </c>
      <c r="AD63" s="175">
        <v>36</v>
      </c>
      <c r="AE63" s="175">
        <v>31</v>
      </c>
      <c r="AF63" s="175">
        <v>26</v>
      </c>
      <c r="AG63" s="175">
        <v>21</v>
      </c>
      <c r="AH63" s="175">
        <v>20</v>
      </c>
    </row>
    <row r="64" spans="2:34" s="172" customFormat="1" ht="15" customHeight="1">
      <c r="B64" s="175">
        <f t="shared" si="1"/>
        <v>27</v>
      </c>
      <c r="D64" s="175" t="s">
        <v>535</v>
      </c>
      <c r="E64" s="175" t="s">
        <v>493</v>
      </c>
      <c r="F64" s="176" t="str">
        <f>+IFERROR(VLOOKUP($B64,'[16]1.Parts List'!$B$5:$L$256,6,0),0)</f>
        <v>FUEL CONSUMPTION LABEL VIOS 565W (DA-TRD)</v>
      </c>
      <c r="G64" s="175" t="str">
        <f>+IFERROR(VLOOKUP($B64,'[16]1.Parts List'!$B$5:$L$256,7,0),0)</f>
        <v>NCI</v>
      </c>
      <c r="H64" s="175">
        <f>+IFERROR(VLOOKUP($B64,'[16]1.Parts List'!$B$5:$L$256,9,0),0)</f>
        <v>10</v>
      </c>
      <c r="J64" s="175">
        <f>+IF(OR($G64="EKV",$G64="BSTVN"),VLOOKUP($D64,#REF!,33,0),IF(AVERAGE([16]NPR!$AB61:$BE61)&lt;=MAX('[16]1.Parts List'!$N61:$AQ61)*10,MAX('[16]1.Parts List'!$N61:$AQ61)*10,ROUNDUP(AVERAGE([16]NPR!$AB61:$BE61)*VLOOKUP([16]RD!$F62,'[16]0.INF'!$AE$9:$AH$103,3,0),0)))</f>
        <v>0</v>
      </c>
      <c r="K64" s="175">
        <v>170</v>
      </c>
      <c r="M64" s="177">
        <v>26</v>
      </c>
      <c r="N64" s="175">
        <v>113</v>
      </c>
      <c r="O64" s="175">
        <v>109</v>
      </c>
      <c r="P64" s="175">
        <v>104</v>
      </c>
      <c r="Q64" s="175">
        <v>100</v>
      </c>
      <c r="R64" s="175">
        <v>97</v>
      </c>
      <c r="S64" s="175">
        <v>92</v>
      </c>
      <c r="T64" s="175">
        <v>88</v>
      </c>
      <c r="U64" s="175">
        <v>84</v>
      </c>
      <c r="V64" s="175">
        <v>80</v>
      </c>
      <c r="W64" s="175">
        <v>75</v>
      </c>
      <c r="X64" s="175">
        <v>72</v>
      </c>
      <c r="Y64" s="175">
        <v>67</v>
      </c>
      <c r="Z64" s="175">
        <v>62</v>
      </c>
      <c r="AA64" s="175">
        <v>57</v>
      </c>
      <c r="AB64" s="175">
        <v>51</v>
      </c>
      <c r="AC64" s="175">
        <v>46</v>
      </c>
      <c r="AD64" s="175">
        <v>42</v>
      </c>
      <c r="AE64" s="175">
        <v>37</v>
      </c>
      <c r="AF64" s="175">
        <v>32</v>
      </c>
      <c r="AG64" s="175">
        <v>27</v>
      </c>
      <c r="AH64" s="175">
        <v>26</v>
      </c>
    </row>
    <row r="65" spans="2:34" s="172" customFormat="1" ht="15" customHeight="1">
      <c r="B65" s="175">
        <f t="shared" si="1"/>
        <v>28</v>
      </c>
      <c r="D65" s="175" t="s">
        <v>536</v>
      </c>
      <c r="E65" s="175" t="s">
        <v>493</v>
      </c>
      <c r="F65" s="176" t="str">
        <f>+IFERROR(VLOOKUP($B65,'[16]1.Parts List'!$B$5:$L$256,6,0),0)</f>
        <v>LABEL COROLLA 688W (GJ)</v>
      </c>
      <c r="G65" s="175" t="str">
        <f>+IFERROR(VLOOKUP($B65,'[16]1.Parts List'!$B$5:$L$256,7,0),0)</f>
        <v>NCI</v>
      </c>
      <c r="H65" s="175">
        <f>+IFERROR(VLOOKUP($B65,'[16]1.Parts List'!$B$5:$L$256,9,0),0)</f>
        <v>10</v>
      </c>
      <c r="J65" s="175">
        <f>+IF(OR($G65="EKV",$G65="BSTVN"),VLOOKUP($D65,#REF!,33,0),IF(AVERAGE([16]NPR!$AB62:$BE62)&lt;=MAX('[16]1.Parts List'!$N62:$AQ62)*10,MAX('[16]1.Parts List'!$N62:$AQ62)*10,ROUNDUP(AVERAGE([16]NPR!$AB62:$BE62)*VLOOKUP([16]RD!$F63,'[16]0.INF'!$AE$9:$AH$103,3,0),0)))</f>
        <v>0</v>
      </c>
      <c r="K65" s="175">
        <v>200</v>
      </c>
      <c r="M65" s="177">
        <v>89</v>
      </c>
      <c r="N65" s="175">
        <v>89</v>
      </c>
      <c r="O65" s="175">
        <v>89</v>
      </c>
      <c r="P65" s="175">
        <v>89</v>
      </c>
      <c r="Q65" s="175">
        <v>85</v>
      </c>
      <c r="R65" s="175">
        <v>79</v>
      </c>
      <c r="S65" s="175">
        <v>79</v>
      </c>
      <c r="T65" s="175">
        <v>79</v>
      </c>
      <c r="U65" s="175">
        <v>79</v>
      </c>
      <c r="V65" s="175">
        <v>79</v>
      </c>
      <c r="W65" s="175">
        <v>79</v>
      </c>
      <c r="X65" s="175">
        <v>79</v>
      </c>
      <c r="Y65" s="175">
        <v>79</v>
      </c>
      <c r="Z65" s="175">
        <v>79</v>
      </c>
      <c r="AA65" s="175">
        <v>79</v>
      </c>
      <c r="AB65" s="175">
        <v>79</v>
      </c>
      <c r="AC65" s="175">
        <v>72</v>
      </c>
      <c r="AD65" s="175">
        <v>69</v>
      </c>
      <c r="AE65" s="175">
        <v>69</v>
      </c>
      <c r="AF65" s="175">
        <v>69</v>
      </c>
      <c r="AG65" s="175">
        <v>69</v>
      </c>
      <c r="AH65" s="175">
        <v>69</v>
      </c>
    </row>
    <row r="66" spans="2:34" s="172" customFormat="1" ht="15" customHeight="1">
      <c r="B66" s="175">
        <f t="shared" si="1"/>
        <v>29</v>
      </c>
      <c r="D66" s="175" t="s">
        <v>537</v>
      </c>
      <c r="E66" s="175" t="s">
        <v>493</v>
      </c>
      <c r="F66" s="176" t="str">
        <f>+IFERROR(VLOOKUP($B66,'[16]1.Parts List'!$B$5:$L$256,6,0),0)</f>
        <v>LABEL COROLLA 688W (GK)</v>
      </c>
      <c r="G66" s="175" t="str">
        <f>+IFERROR(VLOOKUP($B66,'[16]1.Parts List'!$B$5:$L$256,7,0),0)</f>
        <v>NCI</v>
      </c>
      <c r="H66" s="175">
        <f>+IFERROR(VLOOKUP($B66,'[16]1.Parts List'!$B$5:$L$256,9,0),0)</f>
        <v>10</v>
      </c>
      <c r="J66" s="175">
        <f>+IF(OR($G66="EKV",$G66="BSTVN"),VLOOKUP($D66,#REF!,33,0),IF(AVERAGE([16]NPR!$AB63:$BE63)&lt;=MAX('[16]1.Parts List'!$N63:$AQ63)*10,MAX('[16]1.Parts List'!$N63:$AQ63)*10,ROUNDUP(AVERAGE([16]NPR!$AB63:$BE63)*VLOOKUP([16]RD!$F64,'[16]0.INF'!$AE$9:$AH$103,3,0),0)))</f>
        <v>0</v>
      </c>
      <c r="K66" s="175">
        <v>270</v>
      </c>
      <c r="M66" s="177">
        <v>60</v>
      </c>
      <c r="N66" s="175">
        <v>56</v>
      </c>
      <c r="O66" s="175">
        <v>50</v>
      </c>
      <c r="P66" s="175">
        <v>50</v>
      </c>
      <c r="Q66" s="175">
        <v>50</v>
      </c>
      <c r="R66" s="175">
        <v>50</v>
      </c>
      <c r="S66" s="175">
        <v>50</v>
      </c>
      <c r="T66" s="175">
        <v>50</v>
      </c>
      <c r="U66" s="175">
        <v>50</v>
      </c>
      <c r="V66" s="175">
        <v>40</v>
      </c>
      <c r="W66" s="175">
        <v>40</v>
      </c>
      <c r="X66" s="175">
        <v>40</v>
      </c>
      <c r="Y66" s="175">
        <v>40</v>
      </c>
      <c r="Z66" s="175">
        <v>40</v>
      </c>
      <c r="AA66" s="175">
        <v>30</v>
      </c>
      <c r="AB66" s="175">
        <v>30</v>
      </c>
      <c r="AC66" s="175">
        <v>30</v>
      </c>
      <c r="AD66" s="175">
        <v>28</v>
      </c>
      <c r="AE66" s="175">
        <v>20</v>
      </c>
      <c r="AF66" s="175">
        <v>20</v>
      </c>
      <c r="AG66" s="175">
        <v>60</v>
      </c>
      <c r="AH66" s="175">
        <v>60</v>
      </c>
    </row>
    <row r="67" spans="2:34" s="172" customFormat="1" ht="15" customHeight="1">
      <c r="B67" s="175">
        <f t="shared" si="1"/>
        <v>30</v>
      </c>
      <c r="D67" s="175" t="s">
        <v>538</v>
      </c>
      <c r="E67" s="175" t="s">
        <v>493</v>
      </c>
      <c r="F67" s="176" t="str">
        <f>+IFERROR(VLOOKUP($B67,'[16]1.Parts List'!$B$5:$L$256,6,0),0)</f>
        <v>LABEL COROLLA 688W (GL)</v>
      </c>
      <c r="G67" s="175" t="str">
        <f>+IFERROR(VLOOKUP($B67,'[16]1.Parts List'!$B$5:$L$256,7,0),0)</f>
        <v>NCI</v>
      </c>
      <c r="H67" s="175">
        <f>+IFERROR(VLOOKUP($B67,'[16]1.Parts List'!$B$5:$L$256,9,0),0)</f>
        <v>10</v>
      </c>
      <c r="J67" s="175">
        <f>+IF(OR($G67="EKV",$G67="BSTVN"),VLOOKUP($D67,#REF!,33,0),IF(AVERAGE([16]NPR!$AB64:$BE64)&lt;=MAX('[16]1.Parts List'!$N64:$AQ64)*10,MAX('[16]1.Parts List'!$N64:$AQ64)*10,ROUNDUP(AVERAGE([16]NPR!$AB64:$BE64)*VLOOKUP([16]RD!$F65,'[16]0.INF'!$AE$9:$AH$103,3,0),0)))</f>
        <v>0</v>
      </c>
      <c r="K67" s="175">
        <v>773</v>
      </c>
      <c r="M67" s="177">
        <v>86</v>
      </c>
      <c r="N67" s="175">
        <v>480</v>
      </c>
      <c r="O67" s="175">
        <v>464</v>
      </c>
      <c r="P67" s="175">
        <v>440</v>
      </c>
      <c r="Q67" s="175">
        <v>420</v>
      </c>
      <c r="R67" s="175">
        <v>410</v>
      </c>
      <c r="S67" s="175">
        <v>389</v>
      </c>
      <c r="T67" s="175">
        <v>374</v>
      </c>
      <c r="U67" s="175">
        <v>353</v>
      </c>
      <c r="V67" s="175">
        <v>340</v>
      </c>
      <c r="W67" s="175">
        <v>317</v>
      </c>
      <c r="X67" s="175">
        <v>296</v>
      </c>
      <c r="Y67" s="175">
        <v>280</v>
      </c>
      <c r="Z67" s="175">
        <v>253</v>
      </c>
      <c r="AA67" s="175">
        <v>236</v>
      </c>
      <c r="AB67" s="175">
        <v>209</v>
      </c>
      <c r="AC67" s="175">
        <v>190</v>
      </c>
      <c r="AD67" s="175">
        <v>170</v>
      </c>
      <c r="AE67" s="175">
        <v>152</v>
      </c>
      <c r="AF67" s="175">
        <v>125</v>
      </c>
      <c r="AG67" s="175">
        <v>108</v>
      </c>
      <c r="AH67" s="175">
        <v>85</v>
      </c>
    </row>
    <row r="68" spans="2:34" s="172" customFormat="1" ht="15" customHeight="1">
      <c r="B68" s="175">
        <f t="shared" si="1"/>
        <v>31</v>
      </c>
      <c r="D68" s="175" t="s">
        <v>539</v>
      </c>
      <c r="E68" s="175" t="s">
        <v>493</v>
      </c>
      <c r="F68" s="176" t="str">
        <f>+IFERROR(VLOOKUP($B68,'[16]1.Parts List'!$B$5:$L$256,6,0),0)</f>
        <v>LABEL COROLLA 688W (GM)</v>
      </c>
      <c r="G68" s="175" t="str">
        <f>+IFERROR(VLOOKUP($B68,'[16]1.Parts List'!$B$5:$L$256,7,0),0)</f>
        <v>NCI</v>
      </c>
      <c r="H68" s="175">
        <f>+IFERROR(VLOOKUP($B68,'[16]1.Parts List'!$B$5:$L$256,9,0),0)</f>
        <v>10</v>
      </c>
      <c r="J68" s="175">
        <f>+IF(OR($G68="EKV",$G68="BSTVN"),VLOOKUP($D68,#REF!,33,0),IF(AVERAGE([16]NPR!$AB65:$BE65)&lt;=MAX('[16]1.Parts List'!$N65:$AQ65)*10,MAX('[16]1.Parts List'!$N65:$AQ65)*10,ROUNDUP(AVERAGE([16]NPR!$AB65:$BE65)*VLOOKUP([16]RD!$F66,'[16]0.INF'!$AE$9:$AH$103,3,0),0)))</f>
        <v>0</v>
      </c>
      <c r="K68" s="175">
        <v>270</v>
      </c>
      <c r="M68" s="177">
        <v>40</v>
      </c>
      <c r="N68" s="175">
        <v>40</v>
      </c>
      <c r="O68" s="175">
        <v>40</v>
      </c>
      <c r="P68" s="175">
        <v>40</v>
      </c>
      <c r="Q68" s="175">
        <v>40</v>
      </c>
      <c r="R68" s="175">
        <v>40</v>
      </c>
      <c r="S68" s="175">
        <v>40</v>
      </c>
      <c r="T68" s="175">
        <v>30</v>
      </c>
      <c r="U68" s="175">
        <v>30</v>
      </c>
      <c r="V68" s="175">
        <v>30</v>
      </c>
      <c r="W68" s="175">
        <v>30</v>
      </c>
      <c r="X68" s="175">
        <v>30</v>
      </c>
      <c r="Y68" s="175">
        <v>30</v>
      </c>
      <c r="Z68" s="175">
        <v>30</v>
      </c>
      <c r="AA68" s="175">
        <v>30</v>
      </c>
      <c r="AB68" s="175">
        <v>30</v>
      </c>
      <c r="AC68" s="175">
        <v>30</v>
      </c>
      <c r="AD68" s="175">
        <v>30</v>
      </c>
      <c r="AE68" s="175">
        <v>30</v>
      </c>
      <c r="AF68" s="175">
        <v>30</v>
      </c>
      <c r="AG68" s="175">
        <v>20</v>
      </c>
      <c r="AH68" s="175">
        <v>20</v>
      </c>
    </row>
    <row r="69" spans="2:34" s="172" customFormat="1" ht="15" customHeight="1">
      <c r="B69" s="175">
        <f t="shared" si="1"/>
        <v>32</v>
      </c>
      <c r="D69" s="175" t="s">
        <v>540</v>
      </c>
      <c r="E69" s="175" t="s">
        <v>493</v>
      </c>
      <c r="F69" s="176" t="str">
        <f>+IFERROR(VLOOKUP($B69,'[16]1.Parts List'!$B$5:$L$256,6,0),0)</f>
        <v>LABEL COROLLA 688W (GN)</v>
      </c>
      <c r="G69" s="175" t="str">
        <f>+IFERROR(VLOOKUP($B69,'[16]1.Parts List'!$B$5:$L$256,7,0),0)</f>
        <v>NCI</v>
      </c>
      <c r="H69" s="175">
        <f>+IFERROR(VLOOKUP($B69,'[16]1.Parts List'!$B$5:$L$256,9,0),0)</f>
        <v>10</v>
      </c>
      <c r="J69" s="175">
        <f>+IF(OR($G69="EKV",$G69="BSTVN"),VLOOKUP($D69,#REF!,33,0),IF(AVERAGE([16]NPR!$AB66:$BE66)&lt;=MAX('[16]1.Parts List'!$N66:$AQ66)*10,MAX('[16]1.Parts List'!$N66:$AQ66)*10,ROUNDUP(AVERAGE([16]NPR!$AB66:$BE66)*VLOOKUP([16]RD!$F67,'[16]0.INF'!$AE$9:$AH$103,3,0),0)))</f>
        <v>0</v>
      </c>
      <c r="K69" s="175">
        <v>270</v>
      </c>
      <c r="M69" s="177">
        <v>40</v>
      </c>
      <c r="N69" s="175">
        <v>40</v>
      </c>
      <c r="O69" s="175">
        <v>40</v>
      </c>
      <c r="P69" s="175">
        <v>40</v>
      </c>
      <c r="Q69" s="175">
        <v>40</v>
      </c>
      <c r="R69" s="175">
        <v>40</v>
      </c>
      <c r="S69" s="175">
        <v>40</v>
      </c>
      <c r="T69" s="175">
        <v>40</v>
      </c>
      <c r="U69" s="175">
        <v>40</v>
      </c>
      <c r="V69" s="175">
        <v>40</v>
      </c>
      <c r="W69" s="175">
        <v>40</v>
      </c>
      <c r="X69" s="175">
        <v>40</v>
      </c>
      <c r="Y69" s="175">
        <v>30</v>
      </c>
      <c r="Z69" s="175">
        <v>30</v>
      </c>
      <c r="AA69" s="175">
        <v>30</v>
      </c>
      <c r="AB69" s="175">
        <v>30</v>
      </c>
      <c r="AC69" s="175">
        <v>30</v>
      </c>
      <c r="AD69" s="175">
        <v>30</v>
      </c>
      <c r="AE69" s="175">
        <v>30</v>
      </c>
      <c r="AF69" s="175">
        <v>30</v>
      </c>
      <c r="AG69" s="175">
        <v>30</v>
      </c>
      <c r="AH69" s="175">
        <v>30</v>
      </c>
    </row>
    <row r="70" spans="2:34" s="172" customFormat="1" ht="15" customHeight="1">
      <c r="B70" s="175">
        <f t="shared" si="1"/>
        <v>33</v>
      </c>
      <c r="D70" s="175" t="s">
        <v>541</v>
      </c>
      <c r="E70" s="175" t="s">
        <v>493</v>
      </c>
      <c r="F70" s="176" t="str">
        <f>+IFERROR(VLOOKUP($B70,'[16]1.Parts List'!$B$5:$L$256,6,0),0)</f>
        <v>FUEL CONSUMPTION LABEL COROLLA 688W (GJ)</v>
      </c>
      <c r="G70" s="175" t="str">
        <f>+IFERROR(VLOOKUP($B70,'[16]1.Parts List'!$B$5:$L$256,7,0),0)</f>
        <v>NCI</v>
      </c>
      <c r="H70" s="175">
        <f>+IFERROR(VLOOKUP($B70,'[16]1.Parts List'!$B$5:$L$256,9,0),0)</f>
        <v>10</v>
      </c>
      <c r="J70" s="175">
        <f>+IF(OR($G70="EKV",$G70="BSTVN"),VLOOKUP($D70,#REF!,33,0),IF(AVERAGE([16]NPR!$AB67:$BE67)&lt;=MAX('[16]1.Parts List'!$N67:$AQ67)*10,MAX('[16]1.Parts List'!$N67:$AQ67)*10,ROUNDUP(AVERAGE([16]NPR!$AB67:$BE67)*VLOOKUP([16]RD!$F68,'[16]0.INF'!$AE$9:$AH$103,3,0),0)))</f>
        <v>0</v>
      </c>
      <c r="K70" s="175">
        <v>200</v>
      </c>
      <c r="M70" s="177">
        <v>88</v>
      </c>
      <c r="N70" s="175">
        <v>88</v>
      </c>
      <c r="O70" s="175">
        <v>88</v>
      </c>
      <c r="P70" s="175">
        <v>88</v>
      </c>
      <c r="Q70" s="175">
        <v>84</v>
      </c>
      <c r="R70" s="175">
        <v>78</v>
      </c>
      <c r="S70" s="175">
        <v>78</v>
      </c>
      <c r="T70" s="175">
        <v>78</v>
      </c>
      <c r="U70" s="175">
        <v>78</v>
      </c>
      <c r="V70" s="175">
        <v>78</v>
      </c>
      <c r="W70" s="175">
        <v>78</v>
      </c>
      <c r="X70" s="175">
        <v>78</v>
      </c>
      <c r="Y70" s="175">
        <v>78</v>
      </c>
      <c r="Z70" s="175">
        <v>78</v>
      </c>
      <c r="AA70" s="175">
        <v>78</v>
      </c>
      <c r="AB70" s="175">
        <v>78</v>
      </c>
      <c r="AC70" s="175">
        <v>71</v>
      </c>
      <c r="AD70" s="175">
        <v>68</v>
      </c>
      <c r="AE70" s="175">
        <v>68</v>
      </c>
      <c r="AF70" s="175">
        <v>68</v>
      </c>
      <c r="AG70" s="175">
        <v>68</v>
      </c>
      <c r="AH70" s="175">
        <v>68</v>
      </c>
    </row>
    <row r="71" spans="2:34" s="172" customFormat="1" ht="15" customHeight="1">
      <c r="B71" s="175">
        <f t="shared" si="1"/>
        <v>34</v>
      </c>
      <c r="D71" s="175" t="s">
        <v>542</v>
      </c>
      <c r="E71" s="175" t="s">
        <v>493</v>
      </c>
      <c r="F71" s="176" t="str">
        <f>+IFERROR(VLOOKUP($B71,'[16]1.Parts List'!$B$5:$L$256,6,0),0)</f>
        <v>FUEL CONSUMPTION LABEL COROLLA 688W (GK)</v>
      </c>
      <c r="G71" s="175" t="str">
        <f>+IFERROR(VLOOKUP($B71,'[16]1.Parts List'!$B$5:$L$256,7,0),0)</f>
        <v>NCI</v>
      </c>
      <c r="H71" s="175">
        <f>+IFERROR(VLOOKUP($B71,'[16]1.Parts List'!$B$5:$L$256,9,0),0)</f>
        <v>10</v>
      </c>
      <c r="J71" s="175">
        <f>+IF(OR($G71="EKV",$G71="BSTVN"),VLOOKUP($D71,#REF!,33,0),IF(AVERAGE([16]NPR!$AB68:$BE68)&lt;=MAX('[16]1.Parts List'!$N68:$AQ68)*10,MAX('[16]1.Parts List'!$N68:$AQ68)*10,ROUNDUP(AVERAGE([16]NPR!$AB68:$BE68)*VLOOKUP([16]RD!$F69,'[16]0.INF'!$AE$9:$AH$103,3,0),0)))</f>
        <v>0</v>
      </c>
      <c r="K71" s="175">
        <v>270</v>
      </c>
      <c r="M71" s="177">
        <v>87</v>
      </c>
      <c r="N71" s="175">
        <v>83</v>
      </c>
      <c r="O71" s="175">
        <v>77</v>
      </c>
      <c r="P71" s="175">
        <v>77</v>
      </c>
      <c r="Q71" s="175">
        <v>77</v>
      </c>
      <c r="R71" s="175">
        <v>77</v>
      </c>
      <c r="S71" s="175">
        <v>77</v>
      </c>
      <c r="T71" s="175">
        <v>77</v>
      </c>
      <c r="U71" s="175">
        <v>77</v>
      </c>
      <c r="V71" s="175">
        <v>67</v>
      </c>
      <c r="W71" s="175">
        <v>67</v>
      </c>
      <c r="X71" s="175">
        <v>67</v>
      </c>
      <c r="Y71" s="175">
        <v>67</v>
      </c>
      <c r="Z71" s="175">
        <v>67</v>
      </c>
      <c r="AA71" s="175">
        <v>57</v>
      </c>
      <c r="AB71" s="175">
        <v>57</v>
      </c>
      <c r="AC71" s="175">
        <v>57</v>
      </c>
      <c r="AD71" s="175">
        <v>55</v>
      </c>
      <c r="AE71" s="175">
        <v>47</v>
      </c>
      <c r="AF71" s="175">
        <v>47</v>
      </c>
      <c r="AG71" s="175">
        <v>47</v>
      </c>
      <c r="AH71" s="175">
        <v>47</v>
      </c>
    </row>
    <row r="72" spans="2:34" s="172" customFormat="1" ht="15" customHeight="1">
      <c r="B72" s="175">
        <f t="shared" si="1"/>
        <v>35</v>
      </c>
      <c r="D72" s="175" t="s">
        <v>543</v>
      </c>
      <c r="E72" s="175" t="s">
        <v>493</v>
      </c>
      <c r="F72" s="176" t="str">
        <f>+IFERROR(VLOOKUP($B72,'[16]1.Parts List'!$B$5:$L$256,6,0),0)</f>
        <v>FUEL CONSUMPTION LABEL COROLLA 688W (GL)</v>
      </c>
      <c r="G72" s="175" t="str">
        <f>+IFERROR(VLOOKUP($B72,'[16]1.Parts List'!$B$5:$L$256,7,0),0)</f>
        <v>NCI</v>
      </c>
      <c r="H72" s="175">
        <f>+IFERROR(VLOOKUP($B72,'[16]1.Parts List'!$B$5:$L$256,9,0),0)</f>
        <v>10</v>
      </c>
      <c r="J72" s="175">
        <f>+IF(OR($G72="EKV",$G72="BSTVN"),VLOOKUP($D72,#REF!,33,0),IF(AVERAGE([16]NPR!$AB69:$BE69)&lt;=MAX('[16]1.Parts List'!$N69:$AQ69)*10,MAX('[16]1.Parts List'!$N69:$AQ69)*10,ROUNDUP(AVERAGE([16]NPR!$AB69:$BE69)*VLOOKUP([16]RD!$F70,'[16]0.INF'!$AE$9:$AH$103,3,0),0)))</f>
        <v>0</v>
      </c>
      <c r="K72" s="175">
        <v>773</v>
      </c>
      <c r="M72" s="177">
        <v>79</v>
      </c>
      <c r="N72" s="175">
        <v>473</v>
      </c>
      <c r="O72" s="175">
        <v>457</v>
      </c>
      <c r="P72" s="175">
        <v>433</v>
      </c>
      <c r="Q72" s="175">
        <v>413</v>
      </c>
      <c r="R72" s="175">
        <v>403</v>
      </c>
      <c r="S72" s="175">
        <v>382</v>
      </c>
      <c r="T72" s="175">
        <v>367</v>
      </c>
      <c r="U72" s="175">
        <v>346</v>
      </c>
      <c r="V72" s="175">
        <v>333</v>
      </c>
      <c r="W72" s="175">
        <v>310</v>
      </c>
      <c r="X72" s="175">
        <v>289</v>
      </c>
      <c r="Y72" s="175">
        <v>273</v>
      </c>
      <c r="Z72" s="175">
        <v>246</v>
      </c>
      <c r="AA72" s="175">
        <v>229</v>
      </c>
      <c r="AB72" s="175">
        <v>202</v>
      </c>
      <c r="AC72" s="175">
        <v>183</v>
      </c>
      <c r="AD72" s="175">
        <v>163</v>
      </c>
      <c r="AE72" s="175">
        <v>145</v>
      </c>
      <c r="AF72" s="175">
        <v>118</v>
      </c>
      <c r="AG72" s="175">
        <v>101</v>
      </c>
      <c r="AH72" s="175">
        <v>78</v>
      </c>
    </row>
    <row r="73" spans="2:34" s="172" customFormat="1" ht="15" customHeight="1">
      <c r="B73" s="175">
        <f t="shared" si="1"/>
        <v>36</v>
      </c>
      <c r="D73" s="175" t="s">
        <v>544</v>
      </c>
      <c r="E73" s="175" t="s">
        <v>493</v>
      </c>
      <c r="F73" s="176" t="str">
        <f>+IFERROR(VLOOKUP($B73,'[16]1.Parts List'!$B$5:$L$256,6,0),0)</f>
        <v>FUEL CONSUMPTION LABEL COROLLA 688W (GM)</v>
      </c>
      <c r="G73" s="175" t="str">
        <f>+IFERROR(VLOOKUP($B73,'[16]1.Parts List'!$B$5:$L$256,7,0),0)</f>
        <v>NCI</v>
      </c>
      <c r="H73" s="175">
        <f>+IFERROR(VLOOKUP($B73,'[16]1.Parts List'!$B$5:$L$256,9,0),0)</f>
        <v>10</v>
      </c>
      <c r="J73" s="175">
        <f>+IF(OR($G73="EKV",$G73="BSTVN"),VLOOKUP($D73,#REF!,33,0),IF(AVERAGE([16]NPR!$AB70:$BE70)&lt;=MAX('[16]1.Parts List'!$N70:$AQ70)*10,MAX('[16]1.Parts List'!$N70:$AQ70)*10,ROUNDUP(AVERAGE([16]NPR!$AB70:$BE70)*VLOOKUP([16]RD!$F71,'[16]0.INF'!$AE$9:$AH$103,3,0),0)))</f>
        <v>0</v>
      </c>
      <c r="K73" s="175">
        <v>270</v>
      </c>
      <c r="M73" s="177">
        <v>48</v>
      </c>
      <c r="N73" s="175">
        <v>48</v>
      </c>
      <c r="O73" s="175">
        <v>48</v>
      </c>
      <c r="P73" s="175">
        <v>48</v>
      </c>
      <c r="Q73" s="175">
        <v>48</v>
      </c>
      <c r="R73" s="175">
        <v>48</v>
      </c>
      <c r="S73" s="175">
        <v>48</v>
      </c>
      <c r="T73" s="175">
        <v>38</v>
      </c>
      <c r="U73" s="175">
        <v>38</v>
      </c>
      <c r="V73" s="175">
        <v>38</v>
      </c>
      <c r="W73" s="175">
        <v>38</v>
      </c>
      <c r="X73" s="175">
        <v>38</v>
      </c>
      <c r="Y73" s="175">
        <v>38</v>
      </c>
      <c r="Z73" s="175">
        <v>38</v>
      </c>
      <c r="AA73" s="175">
        <v>38</v>
      </c>
      <c r="AB73" s="175">
        <v>38</v>
      </c>
      <c r="AC73" s="175">
        <v>38</v>
      </c>
      <c r="AD73" s="175">
        <v>38</v>
      </c>
      <c r="AE73" s="175">
        <v>38</v>
      </c>
      <c r="AF73" s="175">
        <v>38</v>
      </c>
      <c r="AG73" s="175">
        <v>28</v>
      </c>
      <c r="AH73" s="175">
        <v>28</v>
      </c>
    </row>
    <row r="74" spans="2:34" s="172" customFormat="1" ht="15" customHeight="1">
      <c r="B74" s="175">
        <f t="shared" si="1"/>
        <v>37</v>
      </c>
      <c r="D74" s="175" t="s">
        <v>545</v>
      </c>
      <c r="E74" s="175" t="s">
        <v>493</v>
      </c>
      <c r="F74" s="176" t="str">
        <f>+IFERROR(VLOOKUP($B74,'[16]1.Parts List'!$B$5:$L$256,6,0),0)</f>
        <v>FUEL CONSUMPTION LABEL COROLLA 688W (GN)</v>
      </c>
      <c r="G74" s="175" t="str">
        <f>+IFERROR(VLOOKUP($B74,'[16]1.Parts List'!$B$5:$L$256,7,0),0)</f>
        <v>NCI</v>
      </c>
      <c r="H74" s="175">
        <f>+IFERROR(VLOOKUP($B74,'[16]1.Parts List'!$B$5:$L$256,9,0),0)</f>
        <v>10</v>
      </c>
      <c r="J74" s="175">
        <f>+IF(OR($G74="EKV",$G74="BSTVN"),VLOOKUP($D74,#REF!,33,0),IF(AVERAGE([16]NPR!$AB71:$BE71)&lt;=MAX('[16]1.Parts List'!$N71:$AQ71)*10,MAX('[16]1.Parts List'!$N71:$AQ71)*10,ROUNDUP(AVERAGE([16]NPR!$AB71:$BE71)*VLOOKUP([16]RD!$F72,'[16]0.INF'!$AE$9:$AH$103,3,0),0)))</f>
        <v>0</v>
      </c>
      <c r="K74" s="175">
        <v>270</v>
      </c>
      <c r="M74" s="177">
        <v>48</v>
      </c>
      <c r="N74" s="175">
        <v>48</v>
      </c>
      <c r="O74" s="175">
        <v>48</v>
      </c>
      <c r="P74" s="175">
        <v>48</v>
      </c>
      <c r="Q74" s="175">
        <v>48</v>
      </c>
      <c r="R74" s="175">
        <v>48</v>
      </c>
      <c r="S74" s="175">
        <v>48</v>
      </c>
      <c r="T74" s="175">
        <v>48</v>
      </c>
      <c r="U74" s="175">
        <v>48</v>
      </c>
      <c r="V74" s="175">
        <v>48</v>
      </c>
      <c r="W74" s="175">
        <v>48</v>
      </c>
      <c r="X74" s="175">
        <v>48</v>
      </c>
      <c r="Y74" s="175">
        <v>38</v>
      </c>
      <c r="Z74" s="175">
        <v>38</v>
      </c>
      <c r="AA74" s="175">
        <v>38</v>
      </c>
      <c r="AB74" s="175">
        <v>38</v>
      </c>
      <c r="AC74" s="175">
        <v>38</v>
      </c>
      <c r="AD74" s="175">
        <v>38</v>
      </c>
      <c r="AE74" s="175">
        <v>38</v>
      </c>
      <c r="AF74" s="175">
        <v>38</v>
      </c>
      <c r="AG74" s="175">
        <v>38</v>
      </c>
      <c r="AH74" s="175">
        <v>38</v>
      </c>
    </row>
    <row r="75" spans="2:34" s="178" customFormat="1" ht="12"/>
    <row r="76" spans="2:34" s="178" customFormat="1" ht="12"/>
    <row r="77" spans="2:34" s="178" customFormat="1" ht="25.5" customHeight="1">
      <c r="B77" s="178">
        <v>1</v>
      </c>
      <c r="D77" s="178" t="s">
        <v>555</v>
      </c>
    </row>
    <row r="78" spans="2:34">
      <c r="B78" s="58">
        <v>2</v>
      </c>
      <c r="D78" s="178" t="s">
        <v>554</v>
      </c>
    </row>
    <row r="79" spans="2:34">
      <c r="B79" s="58">
        <v>3</v>
      </c>
      <c r="D79" s="58" t="s">
        <v>556</v>
      </c>
    </row>
    <row r="80" spans="2:34">
      <c r="D80" s="136" t="s">
        <v>1436</v>
      </c>
    </row>
    <row r="90" spans="4:4">
      <c r="D90" s="136" t="s">
        <v>1435</v>
      </c>
    </row>
    <row r="102" spans="4:4">
      <c r="D102" s="190"/>
    </row>
    <row r="103" spans="4:4">
      <c r="D103" s="190"/>
    </row>
    <row r="104" spans="4:4">
      <c r="D104" s="190"/>
    </row>
    <row r="105" spans="4:4">
      <c r="D105" s="136" t="s">
        <v>1438</v>
      </c>
    </row>
    <row r="106" spans="4:4">
      <c r="D106" s="190"/>
    </row>
    <row r="107" spans="4:4">
      <c r="D107" s="190"/>
    </row>
    <row r="108" spans="4:4">
      <c r="D108" s="190"/>
    </row>
    <row r="109" spans="4:4">
      <c r="D109" s="190"/>
    </row>
    <row r="110" spans="4:4">
      <c r="D110" s="190"/>
    </row>
    <row r="112" spans="4:4">
      <c r="D112" s="136" t="s">
        <v>1437</v>
      </c>
    </row>
    <row r="120" spans="2:5">
      <c r="B120" s="58">
        <v>4</v>
      </c>
      <c r="D120" s="58" t="s">
        <v>558</v>
      </c>
    </row>
    <row r="121" spans="2:5">
      <c r="B121" s="58">
        <v>6</v>
      </c>
      <c r="D121" s="190" t="s">
        <v>559</v>
      </c>
    </row>
    <row r="122" spans="2:5">
      <c r="D122" s="190" t="s">
        <v>560</v>
      </c>
    </row>
    <row r="123" spans="2:5">
      <c r="D123" s="190" t="s">
        <v>561</v>
      </c>
    </row>
    <row r="124" spans="2:5">
      <c r="D124" s="190" t="s">
        <v>562</v>
      </c>
    </row>
    <row r="125" spans="2:5">
      <c r="D125" s="190" t="s">
        <v>1387</v>
      </c>
      <c r="E125" s="58" t="s">
        <v>1488</v>
      </c>
    </row>
    <row r="126" spans="2:5">
      <c r="D126" s="190" t="s">
        <v>1388</v>
      </c>
      <c r="E126" s="58" t="s">
        <v>1489</v>
      </c>
    </row>
    <row r="127" spans="2:5">
      <c r="D127" s="190"/>
    </row>
    <row r="129" spans="2:4">
      <c r="B129" s="58">
        <v>7</v>
      </c>
      <c r="D129" s="58" t="s">
        <v>563</v>
      </c>
    </row>
    <row r="162" spans="11:34">
      <c r="K162" s="189"/>
      <c r="L162" s="189"/>
      <c r="M162" s="189"/>
      <c r="N162" s="163"/>
      <c r="O162" s="162"/>
      <c r="P162" s="162"/>
      <c r="Q162" s="162"/>
      <c r="R162" s="793" t="s">
        <v>507</v>
      </c>
      <c r="S162" s="793"/>
      <c r="T162" s="793"/>
      <c r="U162" s="162"/>
      <c r="V162" s="162"/>
      <c r="W162" s="165" t="s">
        <v>383</v>
      </c>
      <c r="X162" s="165" t="s">
        <v>378</v>
      </c>
      <c r="Y162" s="165" t="s">
        <v>379</v>
      </c>
      <c r="Z162" s="165" t="s">
        <v>380</v>
      </c>
      <c r="AA162" s="165" t="s">
        <v>381</v>
      </c>
      <c r="AB162" s="165" t="s">
        <v>382</v>
      </c>
      <c r="AC162" s="165" t="s">
        <v>378</v>
      </c>
      <c r="AD162" s="165" t="s">
        <v>379</v>
      </c>
      <c r="AE162" s="165" t="s">
        <v>380</v>
      </c>
      <c r="AF162" s="165" t="s">
        <v>381</v>
      </c>
      <c r="AG162" s="165" t="s">
        <v>382</v>
      </c>
      <c r="AH162" s="165" t="s">
        <v>383</v>
      </c>
    </row>
    <row r="163" spans="11:34" ht="27">
      <c r="K163" s="521" t="s">
        <v>505</v>
      </c>
      <c r="L163" s="521"/>
      <c r="M163" s="521"/>
      <c r="N163" s="521"/>
      <c r="O163" s="521"/>
      <c r="P163" s="521"/>
      <c r="Q163" s="162"/>
      <c r="R163" s="166" t="s">
        <v>301</v>
      </c>
      <c r="S163" s="166" t="s">
        <v>302</v>
      </c>
      <c r="T163" s="166" t="s">
        <v>550</v>
      </c>
      <c r="U163" s="162">
        <v>0</v>
      </c>
      <c r="V163" s="162"/>
      <c r="W163" s="167">
        <v>1</v>
      </c>
      <c r="X163" s="166">
        <v>2</v>
      </c>
      <c r="Y163" s="166">
        <v>3</v>
      </c>
      <c r="Z163" s="166">
        <v>4</v>
      </c>
      <c r="AA163" s="166">
        <v>5</v>
      </c>
      <c r="AB163" s="166">
        <v>6</v>
      </c>
      <c r="AC163" s="166">
        <v>7</v>
      </c>
      <c r="AD163" s="166">
        <v>8</v>
      </c>
      <c r="AE163" s="166">
        <v>9</v>
      </c>
      <c r="AF163" s="166">
        <v>10</v>
      </c>
      <c r="AG163" s="166">
        <v>11</v>
      </c>
      <c r="AH163" s="166">
        <v>12</v>
      </c>
    </row>
    <row r="164" spans="11:34">
      <c r="K164" s="151" t="s">
        <v>325</v>
      </c>
      <c r="L164" s="151"/>
      <c r="M164" s="151" t="s">
        <v>508</v>
      </c>
      <c r="N164" s="151" t="s">
        <v>327</v>
      </c>
      <c r="O164" s="151" t="s">
        <v>483</v>
      </c>
      <c r="P164" s="151" t="s">
        <v>329</v>
      </c>
      <c r="Q164" s="162"/>
      <c r="R164" s="184">
        <v>43191</v>
      </c>
      <c r="S164" s="184">
        <v>43191</v>
      </c>
      <c r="T164" s="184">
        <v>43191</v>
      </c>
      <c r="U164" s="185"/>
      <c r="V164" s="185"/>
      <c r="W164" s="180">
        <v>43190</v>
      </c>
      <c r="X164" s="180">
        <v>43190</v>
      </c>
      <c r="Y164" s="180">
        <v>43190</v>
      </c>
      <c r="Z164" s="180">
        <v>43190</v>
      </c>
      <c r="AA164" s="180">
        <v>43190</v>
      </c>
      <c r="AB164" s="180">
        <v>43190</v>
      </c>
      <c r="AC164" s="180">
        <v>43190</v>
      </c>
      <c r="AD164" s="180">
        <v>43190</v>
      </c>
      <c r="AE164" s="180">
        <v>43190</v>
      </c>
      <c r="AF164" s="180">
        <v>43190</v>
      </c>
      <c r="AG164" s="180">
        <v>43190</v>
      </c>
      <c r="AH164" s="180">
        <v>43190</v>
      </c>
    </row>
    <row r="165" spans="11:34">
      <c r="K165" s="520" t="s">
        <v>591</v>
      </c>
      <c r="L165" s="520"/>
      <c r="M165" s="520"/>
      <c r="N165" s="520"/>
      <c r="O165" s="520"/>
      <c r="P165" s="520"/>
      <c r="Q165" s="162"/>
      <c r="R165" s="204"/>
      <c r="S165" s="204"/>
      <c r="T165" s="204"/>
      <c r="U165" s="205">
        <v>1.0416666666666666E-2</v>
      </c>
      <c r="V165" s="205"/>
      <c r="W165" s="206">
        <v>0.29166666666666669</v>
      </c>
      <c r="X165" s="206">
        <f>+W165+$L$36</f>
        <v>0.30208333333333337</v>
      </c>
      <c r="Y165" s="206">
        <f t="shared" ref="Y165" si="2">+X165+$L$36</f>
        <v>0.31250000000000006</v>
      </c>
      <c r="Z165" s="206">
        <f t="shared" ref="Z165" si="3">+Y165+$L$36</f>
        <v>0.32291666666666674</v>
      </c>
      <c r="AA165" s="206">
        <f t="shared" ref="AA165" si="4">+Z165+$L$36</f>
        <v>0.33333333333333343</v>
      </c>
      <c r="AB165" s="206">
        <f t="shared" ref="AB165" si="5">+AA165+$L$36</f>
        <v>0.34375000000000011</v>
      </c>
      <c r="AC165" s="206">
        <f t="shared" ref="AC165" si="6">+AB165+$L$36</f>
        <v>0.3541666666666668</v>
      </c>
      <c r="AD165" s="206">
        <f t="shared" ref="AD165" si="7">+AC165+$L$36</f>
        <v>0.36458333333333348</v>
      </c>
      <c r="AE165" s="206">
        <f t="shared" ref="AE165" si="8">+AD165+$L$36</f>
        <v>0.37500000000000017</v>
      </c>
      <c r="AF165" s="206">
        <f t="shared" ref="AF165" si="9">+AE165+$L$36</f>
        <v>0.38541666666666685</v>
      </c>
      <c r="AG165" s="206">
        <f t="shared" ref="AG165" si="10">+AF165+$L$36</f>
        <v>0.39583333333333354</v>
      </c>
      <c r="AH165" s="206">
        <f t="shared" ref="AH165" si="11">+AG165+$L$36</f>
        <v>0.40625000000000022</v>
      </c>
    </row>
    <row r="166" spans="11:34">
      <c r="K166" s="162" t="s">
        <v>506</v>
      </c>
      <c r="L166" s="162"/>
      <c r="M166" s="162"/>
      <c r="N166" s="163"/>
      <c r="O166" s="162"/>
      <c r="P166" s="162"/>
      <c r="Q166" s="162"/>
      <c r="R166" s="162"/>
      <c r="S166" s="162"/>
      <c r="T166" s="162"/>
      <c r="U166" s="162"/>
      <c r="V166" s="162"/>
      <c r="W166" s="168"/>
      <c r="X166" s="162"/>
      <c r="Y166" s="162"/>
      <c r="Z166" s="162"/>
      <c r="AA166" s="162"/>
      <c r="AB166" s="162"/>
      <c r="AC166" s="162"/>
      <c r="AD166" s="162"/>
      <c r="AE166" s="162"/>
      <c r="AF166" s="162"/>
      <c r="AG166" s="162"/>
      <c r="AH166" s="162"/>
    </row>
    <row r="167" spans="11:34">
      <c r="K167" s="173" t="s">
        <v>509</v>
      </c>
      <c r="L167" s="171"/>
      <c r="M167" s="179" t="s">
        <v>493</v>
      </c>
      <c r="N167" s="173">
        <f>+IFERROR(VLOOKUP($B167,'[16]1.Parts List'!$B$5:$L$256,6,0),0)</f>
        <v>0</v>
      </c>
      <c r="O167" s="171">
        <f>+IFERROR(VLOOKUP($B167,'[16]1.Parts List'!$B$5:$L$256,7,0),0)</f>
        <v>0</v>
      </c>
      <c r="P167" s="171">
        <f>+IFERROR(VLOOKUP($B167,'[16]1.Parts List'!$B$5:$L$256,9,0),0)</f>
        <v>0</v>
      </c>
      <c r="Q167" s="172"/>
      <c r="R167" s="171">
        <v>10</v>
      </c>
      <c r="S167" s="171">
        <v>155</v>
      </c>
      <c r="T167" s="171">
        <v>200</v>
      </c>
      <c r="U167" s="522" t="s">
        <v>1439</v>
      </c>
      <c r="V167" s="172"/>
      <c r="W167" s="174"/>
      <c r="X167" s="171">
        <v>10</v>
      </c>
      <c r="Y167" s="171"/>
      <c r="Z167" s="171"/>
      <c r="AA167" s="171"/>
      <c r="AB167" s="171">
        <v>10</v>
      </c>
      <c r="AC167" s="171"/>
      <c r="AD167" s="171"/>
      <c r="AE167" s="171"/>
      <c r="AF167" s="171"/>
      <c r="AG167" s="171"/>
      <c r="AH167" s="171"/>
    </row>
    <row r="168" spans="11:34">
      <c r="K168" s="176"/>
      <c r="L168" s="175"/>
      <c r="M168" s="175"/>
      <c r="N168" s="176"/>
      <c r="O168" s="175"/>
      <c r="P168" s="175"/>
      <c r="Q168" s="172"/>
      <c r="R168" s="175">
        <f>+IF(OR($G168="EKV",$G168="BSTVN"),VLOOKUP($D168,#REF!,33,0),IF(AVERAGE([16]NPR!$AB158:$BE158)&lt;=MAX('[16]1.Parts List'!$N158:$AQ158)*10,MAX('[16]1.Parts List'!$N158:$AQ158)*10,ROUNDUP(AVERAGE([16]NPR!$AB158:$BE158)*VLOOKUP([16]RD!$F159,'[16]0.INF'!$AE$9:$AH$103,3,0),0)))</f>
        <v>0</v>
      </c>
      <c r="S168" s="175"/>
      <c r="T168" s="175"/>
      <c r="U168" s="172" t="s">
        <v>1440</v>
      </c>
      <c r="V168" s="172"/>
      <c r="W168" s="177"/>
      <c r="X168" s="175"/>
      <c r="Y168" s="175"/>
      <c r="Z168" s="175"/>
      <c r="AA168" s="175"/>
      <c r="AB168" s="175"/>
      <c r="AC168" s="175"/>
      <c r="AD168" s="175"/>
      <c r="AE168" s="175"/>
      <c r="AF168" s="175"/>
      <c r="AG168" s="175"/>
      <c r="AH168" s="175"/>
    </row>
    <row r="169" spans="11:34">
      <c r="K169" s="176"/>
      <c r="L169" s="175"/>
      <c r="M169" s="175"/>
      <c r="N169" s="176"/>
      <c r="O169" s="175"/>
      <c r="P169" s="175"/>
      <c r="Q169" s="172"/>
      <c r="R169" s="175">
        <f>+IF(OR($G169="EKV",$G169="BSTVN"),VLOOKUP($D169,#REF!,33,0),IF(AVERAGE([16]NPR!$AB159:$BE159)&lt;=MAX('[16]1.Parts List'!$N159:$AQ159)*10,MAX('[16]1.Parts List'!$N159:$AQ159)*10,ROUNDUP(AVERAGE([16]NPR!$AB159:$BE159)*VLOOKUP([16]RD!$F160,'[16]0.INF'!$AE$9:$AH$103,3,0),0)))</f>
        <v>0</v>
      </c>
      <c r="S169" s="175"/>
      <c r="T169" s="175"/>
      <c r="U169" s="172" t="s">
        <v>1441</v>
      </c>
      <c r="V169" s="172"/>
      <c r="W169" s="177"/>
      <c r="X169" s="175"/>
      <c r="Y169" s="175">
        <v>-1</v>
      </c>
      <c r="Z169" s="175"/>
      <c r="AA169" s="175"/>
      <c r="AB169" s="175"/>
      <c r="AC169" s="175">
        <v>-1</v>
      </c>
      <c r="AD169" s="175"/>
      <c r="AE169" s="175"/>
      <c r="AF169" s="175"/>
      <c r="AG169" s="175"/>
      <c r="AH169" s="175"/>
    </row>
    <row r="170" spans="11:34">
      <c r="K170" s="176"/>
      <c r="L170" s="175"/>
      <c r="M170" s="175"/>
      <c r="N170" s="176"/>
      <c r="O170" s="175"/>
      <c r="P170" s="175"/>
      <c r="Q170" s="172"/>
      <c r="R170" s="175"/>
      <c r="S170" s="175"/>
      <c r="T170" s="175"/>
      <c r="U170" s="175" t="s">
        <v>1126</v>
      </c>
      <c r="V170" s="172"/>
      <c r="W170" s="177">
        <v>20</v>
      </c>
      <c r="X170" s="175">
        <f>+W170+X167+X168-X169</f>
        <v>30</v>
      </c>
      <c r="Y170" s="175">
        <f t="shared" ref="Y170:AH170" si="12">+X170+Y167+Y168-Y169</f>
        <v>31</v>
      </c>
      <c r="Z170" s="175">
        <f t="shared" si="12"/>
        <v>31</v>
      </c>
      <c r="AA170" s="175">
        <f t="shared" si="12"/>
        <v>31</v>
      </c>
      <c r="AB170" s="175">
        <f t="shared" si="12"/>
        <v>41</v>
      </c>
      <c r="AC170" s="175">
        <f t="shared" si="12"/>
        <v>42</v>
      </c>
      <c r="AD170" s="175">
        <f t="shared" si="12"/>
        <v>42</v>
      </c>
      <c r="AE170" s="175">
        <f t="shared" si="12"/>
        <v>42</v>
      </c>
      <c r="AF170" s="175">
        <f t="shared" si="12"/>
        <v>42</v>
      </c>
      <c r="AG170" s="175">
        <f t="shared" si="12"/>
        <v>42</v>
      </c>
      <c r="AH170" s="175">
        <f t="shared" si="12"/>
        <v>42</v>
      </c>
    </row>
  </sheetData>
  <mergeCells count="30">
    <mergeCell ref="AO10:AP10"/>
    <mergeCell ref="W13:AN13"/>
    <mergeCell ref="AO13:AQ13"/>
    <mergeCell ref="W14:AQ14"/>
    <mergeCell ref="D36:H36"/>
    <mergeCell ref="C23:R23"/>
    <mergeCell ref="J33:K33"/>
    <mergeCell ref="T27:V27"/>
    <mergeCell ref="W27:AB27"/>
    <mergeCell ref="T28:V28"/>
    <mergeCell ref="W28:AB28"/>
    <mergeCell ref="D34:H34"/>
    <mergeCell ref="J27:K27"/>
    <mergeCell ref="L27:P27"/>
    <mergeCell ref="J28:K28"/>
    <mergeCell ref="L28:P28"/>
    <mergeCell ref="R162:T162"/>
    <mergeCell ref="W19:AQ19"/>
    <mergeCell ref="W20:AQ20"/>
    <mergeCell ref="W21:AB21"/>
    <mergeCell ref="C13:S13"/>
    <mergeCell ref="C14:S14"/>
    <mergeCell ref="C15:S15"/>
    <mergeCell ref="C16:S16"/>
    <mergeCell ref="C17:S17"/>
    <mergeCell ref="C18:K18"/>
    <mergeCell ref="W18:AQ18"/>
    <mergeCell ref="W15:AQ15"/>
    <mergeCell ref="W16:AQ16"/>
    <mergeCell ref="W17:AQ17"/>
  </mergeCells>
  <conditionalFormatting sqref="D37:E74 K166:M170">
    <cfRule type="containsText" dxfId="22" priority="39" operator="containsText" text="8934833060C2">
      <formula>NOT(ISERROR(SEARCH("8934833060C2",D37)))</formula>
    </cfRule>
    <cfRule type="containsText" dxfId="21" priority="40" operator="containsText" text="8934148010C3">
      <formula>NOT(ISERROR(SEARCH("8934148010C3",D37)))</formula>
    </cfRule>
  </conditionalFormatting>
  <conditionalFormatting sqref="M34:AH34">
    <cfRule type="cellIs" dxfId="20" priority="37" operator="equal">
      <formula>0</formula>
    </cfRule>
  </conditionalFormatting>
  <conditionalFormatting sqref="J34">
    <cfRule type="cellIs" dxfId="19" priority="36" operator="equal">
      <formula>0</formula>
    </cfRule>
  </conditionalFormatting>
  <conditionalFormatting sqref="N38:AH74">
    <cfRule type="cellIs" dxfId="18" priority="22" operator="greaterThan">
      <formula>#REF!</formula>
    </cfRule>
    <cfRule type="cellIs" dxfId="17" priority="23" operator="lessThan">
      <formula>0</formula>
    </cfRule>
    <cfRule type="cellIs" dxfId="16" priority="24" operator="between">
      <formula>1</formula>
      <formula>$J38</formula>
    </cfRule>
  </conditionalFormatting>
  <conditionalFormatting sqref="K34">
    <cfRule type="cellIs" dxfId="15" priority="16" operator="equal">
      <formula>0</formula>
    </cfRule>
  </conditionalFormatting>
  <conditionalFormatting sqref="M33:AH33">
    <cfRule type="cellIs" dxfId="14" priority="15" operator="equal">
      <formula>"Sat"</formula>
    </cfRule>
  </conditionalFormatting>
  <conditionalFormatting sqref="W163:AH163">
    <cfRule type="cellIs" dxfId="13" priority="12" operator="equal">
      <formula>0</formula>
    </cfRule>
  </conditionalFormatting>
  <conditionalFormatting sqref="R163 T163">
    <cfRule type="cellIs" dxfId="12" priority="11" operator="equal">
      <formula>0</formula>
    </cfRule>
  </conditionalFormatting>
  <conditionalFormatting sqref="S163">
    <cfRule type="cellIs" dxfId="11" priority="7" operator="equal">
      <formula>0</formula>
    </cfRule>
  </conditionalFormatting>
  <conditionalFormatting sqref="W162:AH162">
    <cfRule type="cellIs" dxfId="10" priority="6" operator="equal">
      <formula>"Sat"</formula>
    </cfRule>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45" orientation="portrait" r:id="rId3"/>
  <drawing r:id="rId4"/>
  <legacyDrawing r:id="rId5"/>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V79"/>
  <sheetViews>
    <sheetView showZeros="0" zoomScale="55" zoomScaleNormal="55" workbookViewId="0">
      <selection activeCell="AG28" sqref="AG28"/>
    </sheetView>
  </sheetViews>
  <sheetFormatPr defaultRowHeight="15"/>
  <cols>
    <col min="1" max="1" width="3.5703125" style="58" customWidth="1"/>
    <col min="2" max="56" width="4.7109375" style="58" customWidth="1"/>
    <col min="57" max="69" width="3.28515625" style="58" customWidth="1"/>
    <col min="70" max="16384" width="9.140625" style="58"/>
  </cols>
  <sheetData>
    <row r="1" spans="2:52" ht="8.25" customHeight="1"/>
    <row r="8" spans="2:52" ht="8.25" customHeight="1"/>
    <row r="10" spans="2:52">
      <c r="AY10" s="700"/>
      <c r="AZ10" s="700"/>
    </row>
    <row r="11" spans="2:52" ht="7.5" customHeight="1"/>
    <row r="13" spans="2:52"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59"/>
      <c r="V13" s="701" t="s">
        <v>450</v>
      </c>
      <c r="W13" s="701"/>
      <c r="X13" s="701"/>
      <c r="Y13" s="701"/>
      <c r="Z13" s="701"/>
      <c r="AA13" s="701"/>
      <c r="AB13" s="701"/>
      <c r="AC13" s="701"/>
      <c r="AD13" s="701"/>
      <c r="AE13" s="701"/>
      <c r="AF13" s="701"/>
      <c r="AG13" s="701"/>
      <c r="AH13" s="701"/>
      <c r="AI13" s="701"/>
      <c r="AJ13" s="701"/>
      <c r="AK13" s="701"/>
      <c r="AL13" s="701"/>
      <c r="AM13" s="701"/>
      <c r="AN13" s="702"/>
      <c r="AO13" s="702"/>
      <c r="AP13" s="702"/>
      <c r="AQ13" s="363"/>
      <c r="AR13" s="363"/>
      <c r="AS13" s="363"/>
      <c r="AT13" s="363"/>
      <c r="AU13" s="363"/>
      <c r="AV13" s="363"/>
      <c r="AW13" s="363"/>
      <c r="AX13" s="363"/>
      <c r="AY13" s="363"/>
      <c r="AZ13" s="61"/>
    </row>
    <row r="14" spans="2:52"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63"/>
      <c r="V14" s="703" t="s">
        <v>451</v>
      </c>
      <c r="W14" s="703"/>
      <c r="X14" s="703"/>
      <c r="Y14" s="703"/>
      <c r="Z14" s="703"/>
      <c r="AA14" s="703"/>
      <c r="AB14" s="703"/>
      <c r="AC14" s="703"/>
      <c r="AD14" s="703"/>
      <c r="AE14" s="703"/>
      <c r="AF14" s="703"/>
      <c r="AG14" s="703"/>
      <c r="AH14" s="703"/>
      <c r="AI14" s="703"/>
      <c r="AJ14" s="703"/>
      <c r="AK14" s="703"/>
      <c r="AL14" s="703"/>
      <c r="AM14" s="703"/>
      <c r="AN14" s="703"/>
      <c r="AO14" s="703"/>
      <c r="AP14" s="703"/>
      <c r="AQ14" s="361"/>
      <c r="AR14" s="361"/>
      <c r="AS14" s="361"/>
      <c r="AT14" s="361"/>
      <c r="AU14" s="361"/>
      <c r="AV14" s="361"/>
      <c r="AW14" s="361"/>
      <c r="AX14" s="361"/>
      <c r="AY14" s="361"/>
      <c r="AZ14" s="65"/>
    </row>
    <row r="15" spans="2:52"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63"/>
      <c r="V15" s="703" t="s">
        <v>452</v>
      </c>
      <c r="W15" s="703"/>
      <c r="X15" s="703"/>
      <c r="Y15" s="703"/>
      <c r="Z15" s="703"/>
      <c r="AA15" s="703"/>
      <c r="AB15" s="703"/>
      <c r="AC15" s="703"/>
      <c r="AD15" s="703"/>
      <c r="AE15" s="703"/>
      <c r="AF15" s="703"/>
      <c r="AG15" s="703"/>
      <c r="AH15" s="703"/>
      <c r="AI15" s="703"/>
      <c r="AJ15" s="703"/>
      <c r="AK15" s="703"/>
      <c r="AL15" s="703"/>
      <c r="AM15" s="703"/>
      <c r="AN15" s="703"/>
      <c r="AO15" s="703"/>
      <c r="AP15" s="703"/>
      <c r="AQ15" s="361"/>
      <c r="AR15" s="361"/>
      <c r="AS15" s="361"/>
      <c r="AT15" s="361"/>
      <c r="AU15" s="361"/>
      <c r="AV15" s="361"/>
      <c r="AW15" s="361"/>
      <c r="AX15" s="361"/>
      <c r="AY15" s="361"/>
      <c r="AZ15" s="65"/>
    </row>
    <row r="16" spans="2:52"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63"/>
      <c r="V16" s="703" t="s">
        <v>1120</v>
      </c>
      <c r="W16" s="703"/>
      <c r="X16" s="703"/>
      <c r="Y16" s="703"/>
      <c r="Z16" s="703"/>
      <c r="AA16" s="703"/>
      <c r="AB16" s="703"/>
      <c r="AC16" s="703"/>
      <c r="AD16" s="703"/>
      <c r="AE16" s="703"/>
      <c r="AF16" s="703"/>
      <c r="AG16" s="703"/>
      <c r="AH16" s="703"/>
      <c r="AI16" s="703"/>
      <c r="AJ16" s="703"/>
      <c r="AK16" s="703"/>
      <c r="AL16" s="703"/>
      <c r="AM16" s="703"/>
      <c r="AN16" s="703"/>
      <c r="AO16" s="703"/>
      <c r="AP16" s="703"/>
      <c r="AQ16" s="361"/>
      <c r="AR16" s="361"/>
      <c r="AS16" s="361"/>
      <c r="AT16" s="361"/>
      <c r="AU16" s="361"/>
      <c r="AV16" s="361"/>
      <c r="AW16" s="361"/>
      <c r="AX16" s="361"/>
      <c r="AY16" s="361"/>
      <c r="AZ16" s="65"/>
    </row>
    <row r="17" spans="2:52"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63"/>
      <c r="V17" s="703" t="s">
        <v>453</v>
      </c>
      <c r="W17" s="703"/>
      <c r="X17" s="703"/>
      <c r="Y17" s="703"/>
      <c r="Z17" s="703"/>
      <c r="AA17" s="703"/>
      <c r="AB17" s="703"/>
      <c r="AC17" s="703"/>
      <c r="AD17" s="703"/>
      <c r="AE17" s="703"/>
      <c r="AF17" s="703"/>
      <c r="AG17" s="703"/>
      <c r="AH17" s="703"/>
      <c r="AI17" s="703"/>
      <c r="AJ17" s="703"/>
      <c r="AK17" s="703"/>
      <c r="AL17" s="703"/>
      <c r="AM17" s="703"/>
      <c r="AN17" s="703"/>
      <c r="AO17" s="703"/>
      <c r="AP17" s="703"/>
      <c r="AQ17" s="361"/>
      <c r="AR17" s="361"/>
      <c r="AS17" s="361"/>
      <c r="AT17" s="361"/>
      <c r="AU17" s="361"/>
      <c r="AV17" s="361"/>
      <c r="AW17" s="361"/>
      <c r="AX17" s="361"/>
      <c r="AY17" s="361"/>
      <c r="AZ17" s="65"/>
    </row>
    <row r="18" spans="2:52" s="62" customFormat="1" ht="18" customHeight="1">
      <c r="B18" s="63"/>
      <c r="C18" s="703" t="s">
        <v>259</v>
      </c>
      <c r="D18" s="703"/>
      <c r="E18" s="703"/>
      <c r="F18" s="703"/>
      <c r="G18" s="703"/>
      <c r="H18" s="703"/>
      <c r="I18" s="703"/>
      <c r="J18" s="703"/>
      <c r="K18" s="703"/>
      <c r="L18" s="703"/>
      <c r="M18" s="360"/>
      <c r="N18" s="360"/>
      <c r="O18" s="360"/>
      <c r="P18" s="360"/>
      <c r="Q18" s="360"/>
      <c r="R18" s="360"/>
      <c r="S18" s="360"/>
      <c r="T18" s="360"/>
      <c r="U18" s="63"/>
      <c r="V18" s="703" t="s">
        <v>548</v>
      </c>
      <c r="W18" s="703"/>
      <c r="X18" s="703"/>
      <c r="Y18" s="703"/>
      <c r="Z18" s="703"/>
      <c r="AA18" s="703"/>
      <c r="AB18" s="703"/>
      <c r="AC18" s="703"/>
      <c r="AD18" s="703"/>
      <c r="AE18" s="703"/>
      <c r="AF18" s="703"/>
      <c r="AG18" s="703"/>
      <c r="AH18" s="703"/>
      <c r="AI18" s="703"/>
      <c r="AJ18" s="703"/>
      <c r="AK18" s="703"/>
      <c r="AL18" s="703"/>
      <c r="AM18" s="703"/>
      <c r="AN18" s="703"/>
      <c r="AO18" s="703"/>
      <c r="AP18" s="703"/>
      <c r="AQ18" s="361"/>
      <c r="AR18" s="361"/>
      <c r="AS18" s="361"/>
      <c r="AT18" s="361"/>
      <c r="AU18" s="361"/>
      <c r="AV18" s="361"/>
      <c r="AW18" s="361"/>
      <c r="AX18" s="361"/>
      <c r="AY18" s="361"/>
      <c r="AZ18" s="65"/>
    </row>
    <row r="19" spans="2:52" s="62" customFormat="1" ht="18" customHeight="1">
      <c r="B19" s="63"/>
      <c r="C19" s="90"/>
      <c r="D19" s="90"/>
      <c r="E19" s="90"/>
      <c r="F19" s="90"/>
      <c r="G19" s="90"/>
      <c r="H19" s="90"/>
      <c r="I19" s="90"/>
      <c r="J19" s="90"/>
      <c r="K19" s="90"/>
      <c r="L19" s="90"/>
      <c r="M19" s="90"/>
      <c r="N19" s="90"/>
      <c r="O19" s="90"/>
      <c r="P19" s="90"/>
      <c r="Q19" s="90"/>
      <c r="R19" s="90"/>
      <c r="S19" s="90"/>
      <c r="T19" s="64"/>
      <c r="U19" s="63"/>
      <c r="V19" s="703" t="s">
        <v>549</v>
      </c>
      <c r="W19" s="703"/>
      <c r="X19" s="703"/>
      <c r="Y19" s="703"/>
      <c r="Z19" s="703"/>
      <c r="AA19" s="703"/>
      <c r="AB19" s="703"/>
      <c r="AC19" s="703"/>
      <c r="AD19" s="703"/>
      <c r="AE19" s="703"/>
      <c r="AF19" s="703"/>
      <c r="AG19" s="703"/>
      <c r="AH19" s="703"/>
      <c r="AI19" s="703"/>
      <c r="AJ19" s="703"/>
      <c r="AK19" s="703"/>
      <c r="AL19" s="703"/>
      <c r="AM19" s="703"/>
      <c r="AN19" s="703"/>
      <c r="AO19" s="703"/>
      <c r="AP19" s="703"/>
      <c r="AQ19" s="360"/>
      <c r="AR19" s="360"/>
      <c r="AS19" s="360"/>
      <c r="AT19" s="360"/>
      <c r="AU19" s="360"/>
      <c r="AV19" s="360"/>
      <c r="AW19" s="360"/>
      <c r="AX19" s="360"/>
      <c r="AY19" s="360"/>
      <c r="AZ19" s="65"/>
    </row>
    <row r="20" spans="2:52" s="62" customFormat="1" ht="18" customHeight="1">
      <c r="B20" s="63"/>
      <c r="C20" s="90"/>
      <c r="D20" s="90"/>
      <c r="E20" s="90"/>
      <c r="F20" s="90"/>
      <c r="G20" s="90"/>
      <c r="H20" s="90"/>
      <c r="I20" s="90"/>
      <c r="J20" s="90"/>
      <c r="K20" s="90"/>
      <c r="L20" s="90"/>
      <c r="M20" s="90"/>
      <c r="N20" s="90"/>
      <c r="O20" s="90"/>
      <c r="P20" s="90"/>
      <c r="Q20" s="90"/>
      <c r="R20" s="90"/>
      <c r="S20" s="90"/>
      <c r="T20" s="64"/>
      <c r="U20" s="63"/>
      <c r="V20" s="703" t="s">
        <v>579</v>
      </c>
      <c r="W20" s="703"/>
      <c r="X20" s="703"/>
      <c r="Y20" s="703"/>
      <c r="Z20" s="703"/>
      <c r="AA20" s="703"/>
      <c r="AB20" s="703"/>
      <c r="AC20" s="703"/>
      <c r="AD20" s="703"/>
      <c r="AE20" s="703"/>
      <c r="AF20" s="703"/>
      <c r="AG20" s="703"/>
      <c r="AH20" s="703"/>
      <c r="AI20" s="703"/>
      <c r="AJ20" s="703"/>
      <c r="AK20" s="703"/>
      <c r="AL20" s="703"/>
      <c r="AM20" s="703"/>
      <c r="AN20" s="703"/>
      <c r="AO20" s="703"/>
      <c r="AP20" s="703"/>
      <c r="AQ20" s="360"/>
      <c r="AR20" s="360"/>
      <c r="AS20" s="360"/>
      <c r="AT20" s="360"/>
      <c r="AU20" s="360"/>
      <c r="AV20" s="360"/>
      <c r="AW20" s="360"/>
      <c r="AX20" s="360"/>
      <c r="AY20" s="360"/>
      <c r="AZ20" s="65"/>
    </row>
    <row r="21" spans="2:52" s="62" customFormat="1" ht="18" customHeight="1">
      <c r="B21" s="63"/>
      <c r="C21" s="90"/>
      <c r="D21" s="90"/>
      <c r="E21" s="90"/>
      <c r="F21" s="90"/>
      <c r="G21" s="90"/>
      <c r="H21" s="90"/>
      <c r="I21" s="90"/>
      <c r="J21" s="90"/>
      <c r="K21" s="90"/>
      <c r="L21" s="90"/>
      <c r="M21" s="90"/>
      <c r="N21" s="90"/>
      <c r="O21" s="90"/>
      <c r="P21" s="90"/>
      <c r="Q21" s="90"/>
      <c r="R21" s="90"/>
      <c r="S21" s="90"/>
      <c r="T21" s="64"/>
      <c r="U21" s="63"/>
      <c r="V21" s="703" t="s">
        <v>262</v>
      </c>
      <c r="W21" s="703"/>
      <c r="X21" s="703"/>
      <c r="Y21" s="703"/>
      <c r="Z21" s="703"/>
      <c r="AA21" s="703"/>
      <c r="AB21" s="360"/>
      <c r="AC21" s="360"/>
      <c r="AD21" s="360"/>
      <c r="AE21" s="360"/>
      <c r="AF21" s="360"/>
      <c r="AG21" s="360"/>
      <c r="AH21" s="360"/>
      <c r="AI21" s="360"/>
      <c r="AJ21" s="360"/>
      <c r="AK21" s="360"/>
      <c r="AL21" s="360"/>
      <c r="AM21" s="360"/>
      <c r="AN21" s="360"/>
      <c r="AO21" s="360"/>
      <c r="AP21" s="360"/>
      <c r="AQ21" s="360"/>
      <c r="AR21" s="360"/>
      <c r="AS21" s="360"/>
      <c r="AT21" s="360"/>
      <c r="AU21" s="360"/>
      <c r="AV21" s="360"/>
      <c r="AW21" s="360"/>
      <c r="AX21" s="360"/>
      <c r="AY21" s="360"/>
      <c r="AZ21" s="65"/>
    </row>
    <row r="22" spans="2:52" s="62" customFormat="1" ht="18" customHeight="1">
      <c r="B22" s="63"/>
      <c r="C22" s="90"/>
      <c r="D22" s="90"/>
      <c r="E22" s="90"/>
      <c r="F22" s="90"/>
      <c r="G22" s="90"/>
      <c r="H22" s="90"/>
      <c r="I22" s="90"/>
      <c r="J22" s="90"/>
      <c r="K22" s="90"/>
      <c r="L22" s="90"/>
      <c r="M22" s="90"/>
      <c r="N22" s="90"/>
      <c r="O22" s="90"/>
      <c r="P22" s="90"/>
      <c r="Q22" s="90"/>
      <c r="R22" s="90"/>
      <c r="S22" s="90"/>
      <c r="T22" s="64"/>
      <c r="U22" s="63"/>
      <c r="V22" s="90"/>
      <c r="W22" s="90"/>
      <c r="X22" s="90"/>
      <c r="Y22" s="90"/>
      <c r="Z22" s="90"/>
      <c r="AA22" s="90"/>
      <c r="AB22" s="90"/>
      <c r="AC22" s="90"/>
      <c r="AD22" s="90"/>
      <c r="AE22" s="90"/>
      <c r="AF22" s="90"/>
      <c r="AG22" s="90"/>
      <c r="AH22" s="90"/>
      <c r="AI22" s="90"/>
      <c r="AJ22" s="90"/>
      <c r="AK22" s="90"/>
      <c r="AL22" s="90"/>
      <c r="AM22" s="90"/>
      <c r="AN22" s="90"/>
      <c r="AO22" s="90"/>
      <c r="AP22" s="90"/>
      <c r="AQ22" s="360"/>
      <c r="AR22" s="90"/>
      <c r="AS22" s="90"/>
      <c r="AT22" s="90"/>
      <c r="AU22" s="90"/>
      <c r="AV22" s="90"/>
      <c r="AW22" s="90"/>
      <c r="AX22" s="90"/>
      <c r="AY22" s="90"/>
      <c r="AZ22" s="65"/>
    </row>
    <row r="23" spans="2:52" s="62" customFormat="1" ht="6" customHeight="1">
      <c r="B23" s="66"/>
      <c r="C23" s="704"/>
      <c r="D23" s="704"/>
      <c r="E23" s="704"/>
      <c r="F23" s="704"/>
      <c r="G23" s="704"/>
      <c r="H23" s="704"/>
      <c r="I23" s="704"/>
      <c r="J23" s="704"/>
      <c r="K23" s="704"/>
      <c r="L23" s="704"/>
      <c r="M23" s="704"/>
      <c r="N23" s="704"/>
      <c r="O23" s="704"/>
      <c r="P23" s="704"/>
      <c r="Q23" s="704"/>
      <c r="R23" s="704"/>
      <c r="S23" s="91"/>
      <c r="T23" s="67"/>
      <c r="U23" s="66"/>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8"/>
    </row>
    <row r="25" spans="2:52">
      <c r="B25" s="146" t="s">
        <v>466</v>
      </c>
      <c r="C25" s="122"/>
      <c r="D25" s="122"/>
      <c r="E25" s="125"/>
      <c r="F25" s="122"/>
      <c r="G25" s="122"/>
      <c r="H25" s="122"/>
      <c r="I25" s="122"/>
      <c r="J25" s="122"/>
      <c r="K25" s="122"/>
      <c r="L25" s="122"/>
    </row>
    <row r="27" spans="2:52" ht="15.75" thickBot="1">
      <c r="B27" s="58" t="s">
        <v>377</v>
      </c>
      <c r="I27" s="705" t="s">
        <v>373</v>
      </c>
      <c r="J27" s="705"/>
      <c r="K27" s="705"/>
      <c r="L27" s="705"/>
      <c r="M27" s="705" t="s">
        <v>374</v>
      </c>
      <c r="N27" s="705"/>
      <c r="O27" s="705"/>
      <c r="P27" s="705"/>
    </row>
    <row r="28" spans="2:52">
      <c r="B28" s="706" t="s">
        <v>303</v>
      </c>
      <c r="C28" s="707"/>
      <c r="D28" s="707"/>
      <c r="E28" s="708"/>
      <c r="I28" s="709">
        <v>2018</v>
      </c>
      <c r="J28" s="710"/>
      <c r="K28" s="710"/>
      <c r="L28" s="711"/>
      <c r="M28" s="709">
        <v>4</v>
      </c>
      <c r="N28" s="710"/>
      <c r="O28" s="710"/>
      <c r="P28" s="711"/>
    </row>
    <row r="30" spans="2:52">
      <c r="S30" s="105"/>
    </row>
    <row r="31" spans="2:52">
      <c r="V31" s="58" t="s">
        <v>464</v>
      </c>
      <c r="AR31" s="58" t="s">
        <v>465</v>
      </c>
    </row>
    <row r="33" spans="2:74" ht="15.75" thickBot="1"/>
    <row r="34" spans="2:74" ht="22.5" customHeight="1" thickBot="1">
      <c r="B34" s="808" t="s">
        <v>0</v>
      </c>
      <c r="C34" s="809"/>
      <c r="D34" s="809"/>
      <c r="E34" s="809"/>
      <c r="F34" s="809"/>
      <c r="G34" s="809"/>
      <c r="H34" s="810"/>
      <c r="I34" s="801">
        <v>1</v>
      </c>
      <c r="J34" s="802"/>
      <c r="K34" s="801">
        <f>+I34+1</f>
        <v>2</v>
      </c>
      <c r="L34" s="802"/>
      <c r="M34" s="801">
        <f>+K34+1</f>
        <v>3</v>
      </c>
      <c r="N34" s="802"/>
      <c r="O34" s="801">
        <f>+M34+1</f>
        <v>4</v>
      </c>
      <c r="P34" s="802"/>
      <c r="Q34" s="801">
        <f>+O34+1</f>
        <v>5</v>
      </c>
      <c r="R34" s="802"/>
      <c r="S34" s="801">
        <f>+Q34+1</f>
        <v>6</v>
      </c>
      <c r="T34" s="802"/>
      <c r="U34" s="801">
        <f>+S34+1</f>
        <v>7</v>
      </c>
      <c r="V34" s="802"/>
      <c r="W34" s="801">
        <f>+U34+1</f>
        <v>8</v>
      </c>
      <c r="X34" s="802"/>
      <c r="Y34" s="801">
        <f>+W34+1</f>
        <v>9</v>
      </c>
      <c r="Z34" s="802"/>
      <c r="AA34" s="801">
        <f>+Y34+1</f>
        <v>10</v>
      </c>
      <c r="AB34" s="802"/>
      <c r="AC34" s="801">
        <f>+AA34+1</f>
        <v>11</v>
      </c>
      <c r="AD34" s="802"/>
      <c r="AE34" s="801">
        <f>+AC34+1</f>
        <v>12</v>
      </c>
      <c r="AF34" s="802"/>
      <c r="AG34" s="801">
        <f>+AE34+1</f>
        <v>13</v>
      </c>
      <c r="AH34" s="802"/>
      <c r="AI34" s="801">
        <f>+AG34+1</f>
        <v>14</v>
      </c>
      <c r="AJ34" s="802"/>
      <c r="AK34" s="801">
        <f>+AI34+1</f>
        <v>15</v>
      </c>
      <c r="AL34" s="802"/>
      <c r="AM34" s="803">
        <f>+AK34+1</f>
        <v>16</v>
      </c>
      <c r="AN34" s="804"/>
      <c r="AO34" s="803">
        <f>+AM34+1</f>
        <v>17</v>
      </c>
      <c r="AP34" s="804"/>
      <c r="AQ34" s="803">
        <f>+AO34+1</f>
        <v>18</v>
      </c>
      <c r="AR34" s="804"/>
      <c r="AS34" s="803">
        <f>+AQ34+1</f>
        <v>19</v>
      </c>
      <c r="AT34" s="804"/>
      <c r="AU34" s="803">
        <f>+AS34+1</f>
        <v>20</v>
      </c>
      <c r="AV34" s="804"/>
      <c r="AW34" s="801" t="s">
        <v>301</v>
      </c>
      <c r="AX34" s="802"/>
      <c r="AY34" s="803" t="s">
        <v>302</v>
      </c>
      <c r="AZ34" s="804"/>
    </row>
    <row r="35" spans="2:74" s="95" customFormat="1" ht="22.5" customHeight="1" thickBot="1">
      <c r="B35" s="798" t="s">
        <v>461</v>
      </c>
      <c r="C35" s="799"/>
      <c r="D35" s="799"/>
      <c r="E35" s="799"/>
      <c r="F35" s="799"/>
      <c r="G35" s="799"/>
      <c r="H35" s="800"/>
      <c r="I35" s="805">
        <v>1</v>
      </c>
      <c r="J35" s="806"/>
      <c r="K35" s="805">
        <v>0.2</v>
      </c>
      <c r="L35" s="806"/>
      <c r="M35" s="805">
        <v>0.2</v>
      </c>
      <c r="N35" s="806"/>
      <c r="O35" s="805">
        <v>0.2</v>
      </c>
      <c r="P35" s="806"/>
      <c r="Q35" s="805">
        <v>0.2</v>
      </c>
      <c r="R35" s="806"/>
      <c r="S35" s="805">
        <v>0.2</v>
      </c>
      <c r="T35" s="806"/>
      <c r="U35" s="805">
        <v>0.2</v>
      </c>
      <c r="V35" s="806"/>
      <c r="W35" s="805"/>
      <c r="X35" s="806"/>
      <c r="Y35" s="805"/>
      <c r="Z35" s="806"/>
      <c r="AA35" s="805"/>
      <c r="AB35" s="806"/>
      <c r="AC35" s="805"/>
      <c r="AD35" s="806"/>
      <c r="AE35" s="805"/>
      <c r="AF35" s="806"/>
      <c r="AG35" s="805"/>
      <c r="AH35" s="806"/>
      <c r="AI35" s="805"/>
      <c r="AJ35" s="806"/>
      <c r="AK35" s="805"/>
      <c r="AL35" s="806"/>
      <c r="AM35" s="805">
        <v>1</v>
      </c>
      <c r="AN35" s="806"/>
      <c r="AO35" s="805"/>
      <c r="AP35" s="806"/>
      <c r="AQ35" s="805"/>
      <c r="AR35" s="806"/>
      <c r="AS35" s="805"/>
      <c r="AT35" s="806"/>
      <c r="AU35" s="805"/>
      <c r="AV35" s="806"/>
      <c r="AW35" s="805">
        <f>+SUM(I35:AL35)</f>
        <v>2.1999999999999997</v>
      </c>
      <c r="AX35" s="806"/>
      <c r="AY35" s="805">
        <f>+AW35+SUM(AM35:AV35)</f>
        <v>3.1999999999999997</v>
      </c>
      <c r="AZ35" s="806"/>
      <c r="BA35" s="58"/>
      <c r="BB35" s="58"/>
      <c r="BC35" s="58">
        <v>1</v>
      </c>
      <c r="BD35" s="58" t="s">
        <v>454</v>
      </c>
      <c r="BE35" s="58"/>
      <c r="BF35" s="58"/>
      <c r="BG35" s="58"/>
      <c r="BH35" s="58"/>
      <c r="BI35" s="58"/>
      <c r="BJ35" s="58"/>
      <c r="BK35" s="58"/>
      <c r="BL35" s="58"/>
      <c r="BM35" s="58"/>
      <c r="BN35" s="58"/>
      <c r="BO35" s="58"/>
      <c r="BP35" s="58"/>
      <c r="BQ35" s="58"/>
      <c r="BR35" s="58"/>
      <c r="BS35" s="58"/>
      <c r="BT35" s="58"/>
      <c r="BU35" s="58"/>
      <c r="BV35" s="58"/>
    </row>
    <row r="36" spans="2:74" s="95" customFormat="1" ht="22.5" customHeight="1" thickBot="1">
      <c r="B36" s="798" t="s">
        <v>462</v>
      </c>
      <c r="C36" s="799"/>
      <c r="D36" s="799"/>
      <c r="E36" s="799"/>
      <c r="F36" s="799"/>
      <c r="G36" s="799"/>
      <c r="H36" s="800"/>
      <c r="I36" s="805">
        <v>1</v>
      </c>
      <c r="J36" s="806"/>
      <c r="K36" s="805">
        <v>0.2</v>
      </c>
      <c r="L36" s="806"/>
      <c r="M36" s="805">
        <v>0.2</v>
      </c>
      <c r="N36" s="806"/>
      <c r="O36" s="805">
        <v>0.2</v>
      </c>
      <c r="P36" s="806"/>
      <c r="Q36" s="805">
        <v>0.2</v>
      </c>
      <c r="R36" s="806"/>
      <c r="S36" s="805">
        <v>0.2</v>
      </c>
      <c r="T36" s="806"/>
      <c r="U36" s="805">
        <v>0.2</v>
      </c>
      <c r="V36" s="806"/>
      <c r="W36" s="805"/>
      <c r="X36" s="806"/>
      <c r="Y36" s="805"/>
      <c r="Z36" s="806"/>
      <c r="AA36" s="805"/>
      <c r="AB36" s="806"/>
      <c r="AC36" s="805"/>
      <c r="AD36" s="806"/>
      <c r="AE36" s="805"/>
      <c r="AF36" s="806"/>
      <c r="AG36" s="805"/>
      <c r="AH36" s="806"/>
      <c r="AI36" s="805"/>
      <c r="AJ36" s="806"/>
      <c r="AK36" s="805"/>
      <c r="AL36" s="806"/>
      <c r="AM36" s="805"/>
      <c r="AN36" s="806"/>
      <c r="AO36" s="805">
        <v>2</v>
      </c>
      <c r="AP36" s="806"/>
      <c r="AQ36" s="805"/>
      <c r="AR36" s="806"/>
      <c r="AS36" s="805"/>
      <c r="AT36" s="806"/>
      <c r="AU36" s="805"/>
      <c r="AV36" s="806"/>
      <c r="AW36" s="805">
        <f t="shared" ref="AW36:AW43" si="0">+SUM(I36:AL36)</f>
        <v>2.1999999999999997</v>
      </c>
      <c r="AX36" s="806"/>
      <c r="AY36" s="805">
        <f t="shared" ref="AY36:AY43" si="1">+AW36+SUM(AM36:AV36)</f>
        <v>4.1999999999999993</v>
      </c>
      <c r="AZ36" s="806"/>
      <c r="BA36" s="58"/>
      <c r="BB36" s="58"/>
      <c r="BC36" s="58">
        <v>2</v>
      </c>
      <c r="BD36" s="58" t="s">
        <v>455</v>
      </c>
      <c r="BE36" s="58"/>
      <c r="BF36" s="58"/>
      <c r="BG36" s="58"/>
      <c r="BH36" s="58"/>
      <c r="BI36" s="58"/>
      <c r="BJ36" s="58"/>
      <c r="BK36" s="58"/>
      <c r="BL36" s="58"/>
      <c r="BM36" s="58"/>
      <c r="BN36" s="58"/>
      <c r="BO36" s="58"/>
      <c r="BP36" s="58"/>
      <c r="BQ36" s="58"/>
      <c r="BR36" s="58"/>
      <c r="BS36" s="58"/>
      <c r="BT36" s="58"/>
      <c r="BU36" s="58"/>
      <c r="BV36" s="58"/>
    </row>
    <row r="37" spans="2:74" s="95" customFormat="1" ht="22.5" customHeight="1" thickBot="1">
      <c r="B37" s="798" t="s">
        <v>463</v>
      </c>
      <c r="C37" s="799"/>
      <c r="D37" s="799"/>
      <c r="E37" s="799"/>
      <c r="F37" s="799"/>
      <c r="G37" s="799"/>
      <c r="H37" s="800"/>
      <c r="I37" s="805">
        <v>1</v>
      </c>
      <c r="J37" s="806"/>
      <c r="K37" s="805">
        <v>0.2</v>
      </c>
      <c r="L37" s="806"/>
      <c r="M37" s="805">
        <v>0.2</v>
      </c>
      <c r="N37" s="806"/>
      <c r="O37" s="805">
        <v>0.2</v>
      </c>
      <c r="P37" s="806"/>
      <c r="Q37" s="805">
        <v>0.2</v>
      </c>
      <c r="R37" s="806"/>
      <c r="S37" s="805">
        <v>0.2</v>
      </c>
      <c r="T37" s="806"/>
      <c r="U37" s="805">
        <v>0.2</v>
      </c>
      <c r="V37" s="806"/>
      <c r="W37" s="805"/>
      <c r="X37" s="806"/>
      <c r="Y37" s="805"/>
      <c r="Z37" s="806"/>
      <c r="AA37" s="805"/>
      <c r="AB37" s="806"/>
      <c r="AC37" s="805"/>
      <c r="AD37" s="806"/>
      <c r="AE37" s="805"/>
      <c r="AF37" s="806"/>
      <c r="AG37" s="805"/>
      <c r="AH37" s="806"/>
      <c r="AI37" s="805"/>
      <c r="AJ37" s="806"/>
      <c r="AK37" s="805"/>
      <c r="AL37" s="806"/>
      <c r="AM37" s="805">
        <v>1</v>
      </c>
      <c r="AN37" s="806"/>
      <c r="AO37" s="805"/>
      <c r="AP37" s="806"/>
      <c r="AQ37" s="805"/>
      <c r="AR37" s="806"/>
      <c r="AS37" s="805"/>
      <c r="AT37" s="806"/>
      <c r="AU37" s="805"/>
      <c r="AV37" s="806"/>
      <c r="AW37" s="805">
        <f t="shared" si="0"/>
        <v>2.1999999999999997</v>
      </c>
      <c r="AX37" s="806"/>
      <c r="AY37" s="805">
        <f t="shared" si="1"/>
        <v>3.1999999999999997</v>
      </c>
      <c r="AZ37" s="806"/>
      <c r="BA37" s="58"/>
      <c r="BB37" s="58"/>
      <c r="BC37" s="58">
        <f>+BC36+1</f>
        <v>3</v>
      </c>
      <c r="BD37" s="58" t="s">
        <v>456</v>
      </c>
      <c r="BE37" s="58"/>
      <c r="BF37" s="58"/>
      <c r="BG37" s="58"/>
      <c r="BH37" s="58"/>
      <c r="BI37" s="58"/>
      <c r="BJ37" s="58"/>
      <c r="BK37" s="58"/>
      <c r="BL37" s="58"/>
      <c r="BM37" s="58"/>
      <c r="BN37" s="58"/>
      <c r="BO37" s="58"/>
      <c r="BP37" s="58"/>
      <c r="BQ37" s="58"/>
      <c r="BR37" s="58"/>
      <c r="BS37" s="58"/>
      <c r="BT37" s="58"/>
      <c r="BU37" s="58"/>
      <c r="BV37" s="58"/>
    </row>
    <row r="38" spans="2:74" s="95" customFormat="1" ht="22.5" customHeight="1" thickBot="1">
      <c r="B38" s="798"/>
      <c r="C38" s="799"/>
      <c r="D38" s="799"/>
      <c r="E38" s="799"/>
      <c r="F38" s="799"/>
      <c r="G38" s="799"/>
      <c r="H38" s="800"/>
      <c r="I38" s="805"/>
      <c r="J38" s="806"/>
      <c r="K38" s="805"/>
      <c r="L38" s="806"/>
      <c r="M38" s="805"/>
      <c r="N38" s="806"/>
      <c r="O38" s="805"/>
      <c r="P38" s="806"/>
      <c r="Q38" s="805"/>
      <c r="R38" s="806"/>
      <c r="S38" s="805"/>
      <c r="T38" s="806"/>
      <c r="U38" s="805"/>
      <c r="V38" s="806"/>
      <c r="W38" s="805"/>
      <c r="X38" s="806"/>
      <c r="Y38" s="805"/>
      <c r="Z38" s="806"/>
      <c r="AA38" s="805"/>
      <c r="AB38" s="806"/>
      <c r="AC38" s="805"/>
      <c r="AD38" s="806"/>
      <c r="AE38" s="805"/>
      <c r="AF38" s="806"/>
      <c r="AG38" s="805"/>
      <c r="AH38" s="806"/>
      <c r="AI38" s="805"/>
      <c r="AJ38" s="806"/>
      <c r="AK38" s="805"/>
      <c r="AL38" s="806"/>
      <c r="AM38" s="805"/>
      <c r="AN38" s="806"/>
      <c r="AO38" s="805"/>
      <c r="AP38" s="806"/>
      <c r="AQ38" s="805"/>
      <c r="AR38" s="806"/>
      <c r="AS38" s="805"/>
      <c r="AT38" s="806"/>
      <c r="AU38" s="805"/>
      <c r="AV38" s="806"/>
      <c r="AW38" s="805">
        <f t="shared" si="0"/>
        <v>0</v>
      </c>
      <c r="AX38" s="806"/>
      <c r="AY38" s="805">
        <f t="shared" si="1"/>
        <v>0</v>
      </c>
      <c r="AZ38" s="806"/>
      <c r="BA38" s="58"/>
      <c r="BB38" s="58"/>
      <c r="BC38" s="58">
        <f t="shared" ref="BC38:BC42" si="2">+BC37+1</f>
        <v>4</v>
      </c>
      <c r="BD38" s="58" t="s">
        <v>457</v>
      </c>
      <c r="BE38" s="58"/>
      <c r="BF38" s="58"/>
      <c r="BG38" s="58"/>
      <c r="BH38" s="58"/>
      <c r="BI38" s="58"/>
      <c r="BJ38" s="58"/>
      <c r="BK38" s="58"/>
      <c r="BL38" s="58"/>
      <c r="BM38" s="58"/>
      <c r="BN38" s="58"/>
      <c r="BO38" s="58"/>
      <c r="BP38" s="58"/>
      <c r="BQ38" s="58"/>
      <c r="BR38" s="58"/>
      <c r="BS38" s="58"/>
      <c r="BT38" s="58"/>
      <c r="BU38" s="58"/>
      <c r="BV38" s="58"/>
    </row>
    <row r="39" spans="2:74" ht="22.5" customHeight="1" thickBot="1">
      <c r="B39" s="798"/>
      <c r="C39" s="799"/>
      <c r="D39" s="799"/>
      <c r="E39" s="799"/>
      <c r="F39" s="799"/>
      <c r="G39" s="799"/>
      <c r="H39" s="800"/>
      <c r="I39" s="805"/>
      <c r="J39" s="806"/>
      <c r="K39" s="805"/>
      <c r="L39" s="806"/>
      <c r="M39" s="805"/>
      <c r="N39" s="806"/>
      <c r="O39" s="805"/>
      <c r="P39" s="806"/>
      <c r="Q39" s="805"/>
      <c r="R39" s="806"/>
      <c r="S39" s="805"/>
      <c r="T39" s="806"/>
      <c r="U39" s="805"/>
      <c r="V39" s="806"/>
      <c r="W39" s="805"/>
      <c r="X39" s="806"/>
      <c r="Y39" s="805"/>
      <c r="Z39" s="806"/>
      <c r="AA39" s="805"/>
      <c r="AB39" s="806"/>
      <c r="AC39" s="805"/>
      <c r="AD39" s="806"/>
      <c r="AE39" s="805"/>
      <c r="AF39" s="806"/>
      <c r="AG39" s="805"/>
      <c r="AH39" s="806"/>
      <c r="AI39" s="805"/>
      <c r="AJ39" s="806"/>
      <c r="AK39" s="805"/>
      <c r="AL39" s="806"/>
      <c r="AM39" s="805"/>
      <c r="AN39" s="806"/>
      <c r="AO39" s="805"/>
      <c r="AP39" s="806"/>
      <c r="AQ39" s="805"/>
      <c r="AR39" s="806"/>
      <c r="AS39" s="805"/>
      <c r="AT39" s="806"/>
      <c r="AU39" s="805"/>
      <c r="AV39" s="806"/>
      <c r="AW39" s="805">
        <f t="shared" si="0"/>
        <v>0</v>
      </c>
      <c r="AX39" s="806"/>
      <c r="AY39" s="805">
        <f t="shared" si="1"/>
        <v>0</v>
      </c>
      <c r="AZ39" s="806"/>
      <c r="BC39" s="58">
        <f t="shared" si="2"/>
        <v>5</v>
      </c>
      <c r="BD39" s="58" t="s">
        <v>458</v>
      </c>
    </row>
    <row r="40" spans="2:74" ht="22.5" customHeight="1" thickBot="1">
      <c r="B40" s="798"/>
      <c r="C40" s="799"/>
      <c r="D40" s="799"/>
      <c r="E40" s="799"/>
      <c r="F40" s="799"/>
      <c r="G40" s="799"/>
      <c r="H40" s="800"/>
      <c r="I40" s="805"/>
      <c r="J40" s="806"/>
      <c r="K40" s="805"/>
      <c r="L40" s="806"/>
      <c r="M40" s="805"/>
      <c r="N40" s="806"/>
      <c r="O40" s="805"/>
      <c r="P40" s="806"/>
      <c r="Q40" s="805"/>
      <c r="R40" s="806"/>
      <c r="S40" s="805"/>
      <c r="T40" s="806"/>
      <c r="U40" s="805"/>
      <c r="V40" s="806"/>
      <c r="W40" s="805"/>
      <c r="X40" s="806"/>
      <c r="Y40" s="805"/>
      <c r="Z40" s="806"/>
      <c r="AA40" s="805"/>
      <c r="AB40" s="806"/>
      <c r="AC40" s="805"/>
      <c r="AD40" s="806"/>
      <c r="AE40" s="805"/>
      <c r="AF40" s="806"/>
      <c r="AG40" s="805"/>
      <c r="AH40" s="806"/>
      <c r="AI40" s="805"/>
      <c r="AJ40" s="806"/>
      <c r="AK40" s="805"/>
      <c r="AL40" s="806"/>
      <c r="AM40" s="805"/>
      <c r="AN40" s="806"/>
      <c r="AO40" s="805"/>
      <c r="AP40" s="806"/>
      <c r="AQ40" s="805"/>
      <c r="AR40" s="806"/>
      <c r="AS40" s="805"/>
      <c r="AT40" s="806"/>
      <c r="AU40" s="805"/>
      <c r="AV40" s="806"/>
      <c r="AW40" s="805">
        <f t="shared" si="0"/>
        <v>0</v>
      </c>
      <c r="AX40" s="806"/>
      <c r="AY40" s="805">
        <f t="shared" si="1"/>
        <v>0</v>
      </c>
      <c r="AZ40" s="806"/>
      <c r="BC40" s="58">
        <f t="shared" si="2"/>
        <v>6</v>
      </c>
      <c r="BD40" s="58" t="s">
        <v>459</v>
      </c>
    </row>
    <row r="41" spans="2:74" ht="22.5" customHeight="1" thickBot="1">
      <c r="B41" s="798"/>
      <c r="C41" s="799"/>
      <c r="D41" s="799"/>
      <c r="E41" s="799"/>
      <c r="F41" s="799"/>
      <c r="G41" s="799"/>
      <c r="H41" s="800"/>
      <c r="I41" s="805"/>
      <c r="J41" s="806"/>
      <c r="K41" s="805"/>
      <c r="L41" s="806"/>
      <c r="M41" s="805"/>
      <c r="N41" s="806"/>
      <c r="O41" s="805"/>
      <c r="P41" s="806"/>
      <c r="Q41" s="805"/>
      <c r="R41" s="806"/>
      <c r="S41" s="805"/>
      <c r="T41" s="806"/>
      <c r="U41" s="805"/>
      <c r="V41" s="806"/>
      <c r="W41" s="805"/>
      <c r="X41" s="806"/>
      <c r="Y41" s="805"/>
      <c r="Z41" s="806"/>
      <c r="AA41" s="805"/>
      <c r="AB41" s="806"/>
      <c r="AC41" s="805"/>
      <c r="AD41" s="806"/>
      <c r="AE41" s="805"/>
      <c r="AF41" s="806"/>
      <c r="AG41" s="805"/>
      <c r="AH41" s="806"/>
      <c r="AI41" s="805"/>
      <c r="AJ41" s="806"/>
      <c r="AK41" s="805"/>
      <c r="AL41" s="806"/>
      <c r="AM41" s="805"/>
      <c r="AN41" s="806"/>
      <c r="AO41" s="805"/>
      <c r="AP41" s="806"/>
      <c r="AQ41" s="805"/>
      <c r="AR41" s="806"/>
      <c r="AS41" s="805"/>
      <c r="AT41" s="806"/>
      <c r="AU41" s="805"/>
      <c r="AV41" s="806"/>
      <c r="AW41" s="805">
        <f t="shared" si="0"/>
        <v>0</v>
      </c>
      <c r="AX41" s="806"/>
      <c r="AY41" s="805">
        <f t="shared" si="1"/>
        <v>0</v>
      </c>
      <c r="AZ41" s="806"/>
      <c r="BC41" s="58">
        <f t="shared" si="2"/>
        <v>7</v>
      </c>
      <c r="BD41" s="58" t="s">
        <v>460</v>
      </c>
    </row>
    <row r="42" spans="2:74" ht="22.5" customHeight="1" thickBot="1">
      <c r="B42" s="798"/>
      <c r="C42" s="799"/>
      <c r="D42" s="799"/>
      <c r="E42" s="799"/>
      <c r="F42" s="799"/>
      <c r="G42" s="799"/>
      <c r="H42" s="800"/>
      <c r="I42" s="805"/>
      <c r="J42" s="806"/>
      <c r="K42" s="805"/>
      <c r="L42" s="806"/>
      <c r="M42" s="805"/>
      <c r="N42" s="806"/>
      <c r="O42" s="805"/>
      <c r="P42" s="806"/>
      <c r="Q42" s="805"/>
      <c r="R42" s="806"/>
      <c r="S42" s="805"/>
      <c r="T42" s="806"/>
      <c r="U42" s="805"/>
      <c r="V42" s="806"/>
      <c r="W42" s="805"/>
      <c r="X42" s="806"/>
      <c r="Y42" s="805"/>
      <c r="Z42" s="806"/>
      <c r="AA42" s="805"/>
      <c r="AB42" s="806"/>
      <c r="AC42" s="805"/>
      <c r="AD42" s="806"/>
      <c r="AE42" s="805"/>
      <c r="AF42" s="806"/>
      <c r="AG42" s="805"/>
      <c r="AH42" s="806"/>
      <c r="AI42" s="805"/>
      <c r="AJ42" s="806"/>
      <c r="AK42" s="805"/>
      <c r="AL42" s="806"/>
      <c r="AM42" s="805"/>
      <c r="AN42" s="806"/>
      <c r="AO42" s="805"/>
      <c r="AP42" s="806"/>
      <c r="AQ42" s="805"/>
      <c r="AR42" s="806"/>
      <c r="AS42" s="805"/>
      <c r="AT42" s="806"/>
      <c r="AU42" s="805"/>
      <c r="AV42" s="806"/>
      <c r="AW42" s="805">
        <f t="shared" si="0"/>
        <v>0</v>
      </c>
      <c r="AX42" s="806"/>
      <c r="AY42" s="805">
        <f t="shared" si="1"/>
        <v>0</v>
      </c>
      <c r="AZ42" s="806"/>
      <c r="BC42" s="58">
        <f t="shared" si="2"/>
        <v>8</v>
      </c>
    </row>
    <row r="43" spans="2:74" ht="22.5" customHeight="1" thickBot="1">
      <c r="B43" s="798"/>
      <c r="C43" s="799"/>
      <c r="D43" s="799"/>
      <c r="E43" s="799"/>
      <c r="F43" s="799"/>
      <c r="G43" s="799"/>
      <c r="H43" s="800"/>
      <c r="I43" s="805"/>
      <c r="J43" s="806"/>
      <c r="K43" s="805"/>
      <c r="L43" s="806"/>
      <c r="M43" s="805"/>
      <c r="N43" s="806"/>
      <c r="O43" s="805"/>
      <c r="P43" s="806"/>
      <c r="Q43" s="805"/>
      <c r="R43" s="806"/>
      <c r="S43" s="805"/>
      <c r="T43" s="806"/>
      <c r="U43" s="805"/>
      <c r="V43" s="806"/>
      <c r="W43" s="805"/>
      <c r="X43" s="806"/>
      <c r="Y43" s="805"/>
      <c r="Z43" s="806"/>
      <c r="AA43" s="805"/>
      <c r="AB43" s="806"/>
      <c r="AC43" s="805"/>
      <c r="AD43" s="806"/>
      <c r="AE43" s="805"/>
      <c r="AF43" s="806"/>
      <c r="AG43" s="805"/>
      <c r="AH43" s="806"/>
      <c r="AI43" s="805"/>
      <c r="AJ43" s="806"/>
      <c r="AK43" s="805"/>
      <c r="AL43" s="806"/>
      <c r="AM43" s="805"/>
      <c r="AN43" s="806"/>
      <c r="AO43" s="805"/>
      <c r="AP43" s="806"/>
      <c r="AQ43" s="805"/>
      <c r="AR43" s="806"/>
      <c r="AS43" s="805"/>
      <c r="AT43" s="806"/>
      <c r="AU43" s="805"/>
      <c r="AV43" s="806"/>
      <c r="AW43" s="805">
        <f t="shared" si="0"/>
        <v>0</v>
      </c>
      <c r="AX43" s="806"/>
      <c r="AY43" s="805">
        <f t="shared" si="1"/>
        <v>0</v>
      </c>
      <c r="AZ43" s="806"/>
    </row>
    <row r="44" spans="2:74">
      <c r="B44" s="811"/>
      <c r="C44" s="811"/>
      <c r="D44" s="104"/>
      <c r="E44" s="811"/>
      <c r="F44" s="811"/>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797"/>
      <c r="AY44" s="797"/>
      <c r="AZ44" s="115"/>
    </row>
    <row r="45" spans="2:74">
      <c r="B45" s="98"/>
      <c r="C45" s="98"/>
      <c r="D45" s="98"/>
      <c r="E45" s="807"/>
      <c r="F45" s="807"/>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10"/>
      <c r="AU45" s="102"/>
      <c r="AV45" s="102"/>
      <c r="AW45" s="102"/>
      <c r="AX45" s="115"/>
      <c r="AY45" s="115"/>
      <c r="AZ45" s="115"/>
    </row>
    <row r="46" spans="2:74" ht="36.75" customHeight="1">
      <c r="B46" s="98"/>
      <c r="C46" s="98"/>
      <c r="D46" s="98"/>
      <c r="E46" s="807"/>
      <c r="F46" s="807"/>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15"/>
      <c r="AY46" s="115"/>
      <c r="AZ46" s="115"/>
    </row>
    <row r="47" spans="2:74">
      <c r="B47" s="98"/>
      <c r="C47" s="98"/>
      <c r="D47" s="98"/>
      <c r="E47" s="112"/>
      <c r="F47" s="112"/>
      <c r="G47" s="98"/>
      <c r="H47" s="112"/>
      <c r="I47" s="112"/>
      <c r="J47" s="112"/>
      <c r="K47" s="112"/>
      <c r="L47" s="112"/>
      <c r="M47" s="112"/>
      <c r="N47" s="112"/>
      <c r="O47" s="112"/>
      <c r="P47" s="112"/>
      <c r="Q47" s="112"/>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102"/>
      <c r="AS47" s="102"/>
      <c r="AT47" s="102"/>
      <c r="AU47" s="102"/>
      <c r="AV47" s="102"/>
      <c r="AW47" s="102"/>
      <c r="AX47" s="115"/>
      <c r="AY47" s="115"/>
      <c r="AZ47" s="115"/>
    </row>
    <row r="48" spans="2:74">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3"/>
      <c r="AU48" s="103"/>
      <c r="AV48" s="100"/>
      <c r="AW48" s="100"/>
      <c r="AX48" s="100"/>
      <c r="AY48" s="100"/>
      <c r="AZ48" s="100"/>
    </row>
    <row r="53" spans="2:24">
      <c r="B53" s="411"/>
      <c r="C53" s="411"/>
      <c r="D53" s="411"/>
      <c r="E53" s="411"/>
      <c r="F53" s="411"/>
      <c r="G53" s="411"/>
      <c r="H53" s="411"/>
      <c r="I53" s="411"/>
      <c r="J53" s="411"/>
      <c r="K53" s="411"/>
      <c r="L53" s="411"/>
      <c r="M53" s="411"/>
      <c r="N53" s="411"/>
      <c r="O53" s="411"/>
      <c r="P53" s="411"/>
      <c r="Q53" s="411"/>
      <c r="R53" s="411"/>
      <c r="S53" s="411"/>
      <c r="T53" s="411"/>
      <c r="U53" s="411"/>
      <c r="V53" s="411"/>
      <c r="W53" s="411"/>
      <c r="X53" s="411"/>
    </row>
    <row r="54" spans="2:24">
      <c r="B54" s="412">
        <v>1</v>
      </c>
      <c r="C54" s="411"/>
      <c r="D54" s="411" t="s">
        <v>467</v>
      </c>
      <c r="E54" s="411"/>
      <c r="F54" s="411"/>
      <c r="G54" s="411"/>
      <c r="H54" s="411"/>
      <c r="I54" s="411"/>
      <c r="J54" s="411"/>
      <c r="K54" s="411"/>
      <c r="L54" s="411"/>
      <c r="M54" s="411"/>
      <c r="N54" s="411"/>
      <c r="O54" s="411"/>
      <c r="P54" s="411"/>
      <c r="Q54" s="411"/>
      <c r="R54" s="411"/>
      <c r="S54" s="411"/>
      <c r="T54" s="411"/>
      <c r="U54" s="411"/>
      <c r="V54" s="411"/>
      <c r="W54" s="411"/>
      <c r="X54" s="411"/>
    </row>
    <row r="55" spans="2:24">
      <c r="B55" s="412"/>
      <c r="C55" s="411"/>
      <c r="D55" s="411"/>
      <c r="E55" s="411"/>
      <c r="F55" s="411"/>
      <c r="G55" s="411"/>
      <c r="H55" s="411"/>
      <c r="I55" s="411"/>
      <c r="J55" s="411"/>
      <c r="K55" s="411"/>
      <c r="L55" s="411"/>
      <c r="M55" s="411"/>
      <c r="N55" s="411"/>
      <c r="O55" s="411"/>
      <c r="P55" s="411"/>
      <c r="Q55" s="411"/>
      <c r="R55" s="411"/>
      <c r="S55" s="411"/>
      <c r="T55" s="411"/>
      <c r="U55" s="411"/>
      <c r="V55" s="411"/>
      <c r="W55" s="411"/>
      <c r="X55" s="411"/>
    </row>
    <row r="56" spans="2:24">
      <c r="B56" s="413"/>
      <c r="C56" s="411"/>
      <c r="D56" s="411" t="s">
        <v>468</v>
      </c>
      <c r="E56" s="411"/>
      <c r="F56" s="411"/>
      <c r="G56" s="411"/>
      <c r="H56" s="411"/>
      <c r="I56" s="411"/>
      <c r="J56" s="411"/>
      <c r="K56" s="411"/>
      <c r="L56" s="411"/>
      <c r="M56" s="411"/>
      <c r="N56" s="411"/>
      <c r="O56" s="411"/>
      <c r="P56" s="411"/>
      <c r="Q56" s="411"/>
      <c r="R56" s="411"/>
      <c r="S56" s="411"/>
      <c r="T56" s="411"/>
      <c r="U56" s="411"/>
      <c r="V56" s="411"/>
      <c r="W56" s="411"/>
      <c r="X56" s="411"/>
    </row>
    <row r="57" spans="2:24">
      <c r="B57" s="413"/>
      <c r="C57" s="411"/>
      <c r="D57" s="411"/>
      <c r="E57" s="411"/>
      <c r="F57" s="411"/>
      <c r="G57" s="411"/>
      <c r="H57" s="411"/>
      <c r="I57" s="411"/>
      <c r="J57" s="411"/>
      <c r="K57" s="411"/>
      <c r="L57" s="411"/>
      <c r="M57" s="411"/>
      <c r="N57" s="411"/>
      <c r="O57" s="411"/>
      <c r="P57" s="411"/>
      <c r="Q57" s="411"/>
      <c r="R57" s="411"/>
      <c r="S57" s="411"/>
      <c r="T57" s="411"/>
      <c r="U57" s="411"/>
      <c r="V57" s="411"/>
      <c r="W57" s="411"/>
      <c r="X57" s="411"/>
    </row>
    <row r="58" spans="2:24">
      <c r="B58" s="413"/>
      <c r="C58" s="411"/>
      <c r="D58" s="414" t="s">
        <v>469</v>
      </c>
      <c r="E58" s="415"/>
      <c r="F58" s="415"/>
      <c r="G58" s="415"/>
      <c r="H58" s="415"/>
      <c r="I58" s="415"/>
      <c r="J58" s="415"/>
      <c r="K58" s="415"/>
      <c r="L58" s="415"/>
      <c r="M58" s="415"/>
      <c r="N58" s="415"/>
      <c r="O58" s="415"/>
      <c r="P58" s="415"/>
      <c r="Q58" s="415"/>
      <c r="R58" s="415"/>
      <c r="S58" s="415"/>
      <c r="T58" s="415"/>
      <c r="U58" s="415"/>
      <c r="V58" s="415"/>
      <c r="W58" s="411"/>
      <c r="X58" s="411"/>
    </row>
    <row r="59" spans="2:24">
      <c r="B59" s="411"/>
      <c r="C59" s="411"/>
      <c r="D59" s="414"/>
      <c r="E59" s="415"/>
      <c r="F59" s="415"/>
      <c r="G59" s="415"/>
      <c r="H59" s="411"/>
      <c r="I59" s="411"/>
      <c r="J59" s="411"/>
      <c r="K59" s="411"/>
      <c r="L59" s="411"/>
      <c r="M59" s="411"/>
      <c r="N59" s="411"/>
      <c r="O59" s="411"/>
      <c r="P59" s="411"/>
      <c r="Q59" s="411"/>
      <c r="R59" s="411"/>
      <c r="S59" s="411"/>
      <c r="T59" s="411"/>
      <c r="U59" s="411"/>
      <c r="V59" s="414"/>
      <c r="W59" s="411"/>
      <c r="X59" s="411"/>
    </row>
    <row r="60" spans="2:24">
      <c r="B60" s="411"/>
      <c r="C60" s="411"/>
      <c r="D60" s="415" t="s">
        <v>470</v>
      </c>
      <c r="E60" s="415"/>
      <c r="F60" s="415"/>
      <c r="G60" s="415"/>
      <c r="H60" s="411"/>
      <c r="I60" s="411"/>
      <c r="J60" s="411"/>
      <c r="K60" s="411"/>
      <c r="L60" s="411"/>
      <c r="M60" s="411"/>
      <c r="N60" s="411"/>
      <c r="O60" s="411"/>
      <c r="P60" s="411"/>
      <c r="Q60" s="411"/>
      <c r="R60" s="411"/>
      <c r="S60" s="411"/>
      <c r="T60" s="411"/>
      <c r="U60" s="415"/>
      <c r="V60" s="415"/>
      <c r="W60" s="411"/>
      <c r="X60" s="411"/>
    </row>
    <row r="61" spans="2:24">
      <c r="B61" s="411"/>
      <c r="C61" s="411"/>
      <c r="D61" s="414" t="s">
        <v>471</v>
      </c>
      <c r="E61" s="415"/>
      <c r="F61" s="415"/>
      <c r="G61" s="415"/>
      <c r="H61" s="411"/>
      <c r="I61" s="411"/>
      <c r="J61" s="411"/>
      <c r="K61" s="411"/>
      <c r="L61" s="411"/>
      <c r="M61" s="411"/>
      <c r="N61" s="411"/>
      <c r="O61" s="411"/>
      <c r="P61" s="411"/>
      <c r="Q61" s="411"/>
      <c r="R61" s="411"/>
      <c r="S61" s="411"/>
      <c r="T61" s="411"/>
      <c r="U61" s="411"/>
      <c r="V61" s="415"/>
      <c r="W61" s="415"/>
      <c r="X61" s="411"/>
    </row>
    <row r="62" spans="2:24">
      <c r="B62" s="411"/>
      <c r="C62" s="411"/>
      <c r="D62" s="414" t="s">
        <v>474</v>
      </c>
      <c r="E62" s="415"/>
      <c r="F62" s="415"/>
      <c r="G62" s="415"/>
      <c r="H62" s="411"/>
      <c r="I62" s="411"/>
      <c r="J62" s="411"/>
      <c r="K62" s="411"/>
      <c r="L62" s="411"/>
      <c r="M62" s="411"/>
      <c r="N62" s="411"/>
      <c r="O62" s="411"/>
      <c r="P62" s="411"/>
      <c r="Q62" s="411"/>
      <c r="R62" s="411"/>
      <c r="S62" s="411"/>
      <c r="T62" s="411"/>
      <c r="U62" s="411"/>
      <c r="V62" s="415"/>
      <c r="W62" s="415"/>
      <c r="X62" s="411"/>
    </row>
    <row r="63" spans="2:24">
      <c r="B63" s="411"/>
      <c r="C63" s="411"/>
      <c r="D63" s="415"/>
      <c r="E63" s="415"/>
      <c r="F63" s="415"/>
      <c r="G63" s="415"/>
      <c r="H63" s="414"/>
      <c r="I63" s="414"/>
      <c r="J63" s="414"/>
      <c r="K63" s="415"/>
      <c r="L63" s="415"/>
      <c r="M63" s="415"/>
      <c r="N63" s="415"/>
      <c r="O63" s="415"/>
      <c r="P63" s="415"/>
      <c r="Q63" s="415"/>
      <c r="R63" s="415"/>
      <c r="S63" s="411"/>
      <c r="T63" s="411"/>
      <c r="U63" s="415"/>
      <c r="V63" s="411"/>
      <c r="W63" s="415"/>
      <c r="X63" s="411"/>
    </row>
    <row r="64" spans="2:24">
      <c r="B64" s="411"/>
      <c r="C64" s="411"/>
      <c r="D64" s="415" t="s">
        <v>472</v>
      </c>
      <c r="E64" s="415"/>
      <c r="F64" s="415"/>
      <c r="G64" s="415"/>
      <c r="H64" s="414"/>
      <c r="I64" s="414"/>
      <c r="J64" s="414"/>
      <c r="K64" s="414"/>
      <c r="L64" s="414"/>
      <c r="M64" s="414"/>
      <c r="N64" s="414"/>
      <c r="O64" s="414"/>
      <c r="P64" s="414"/>
      <c r="Q64" s="414"/>
      <c r="R64" s="414"/>
      <c r="S64" s="411"/>
      <c r="T64" s="411"/>
      <c r="U64" s="411"/>
      <c r="V64" s="411"/>
      <c r="W64" s="411"/>
      <c r="X64" s="411"/>
    </row>
    <row r="65" spans="2:34">
      <c r="B65" s="411"/>
      <c r="C65" s="411"/>
      <c r="D65" s="416"/>
      <c r="E65" s="411"/>
      <c r="F65" s="411"/>
      <c r="G65" s="411"/>
      <c r="H65" s="411"/>
      <c r="I65" s="411"/>
      <c r="J65" s="411"/>
      <c r="K65" s="411"/>
      <c r="L65" s="411"/>
      <c r="M65" s="411"/>
      <c r="N65" s="411"/>
      <c r="O65" s="411"/>
      <c r="P65" s="411"/>
      <c r="Q65" s="411"/>
      <c r="R65" s="411"/>
      <c r="S65" s="411"/>
      <c r="T65" s="411"/>
      <c r="U65" s="411"/>
      <c r="V65" s="411"/>
      <c r="W65" s="411"/>
      <c r="X65" s="411"/>
    </row>
    <row r="66" spans="2:34">
      <c r="B66" s="411"/>
      <c r="C66" s="411"/>
      <c r="D66" s="417" t="s">
        <v>473</v>
      </c>
      <c r="E66" s="415"/>
      <c r="F66" s="415"/>
      <c r="G66" s="415"/>
      <c r="H66" s="411"/>
      <c r="I66" s="411"/>
      <c r="J66" s="411"/>
      <c r="K66" s="411"/>
      <c r="L66" s="411"/>
      <c r="M66" s="411"/>
      <c r="N66" s="411"/>
      <c r="O66" s="411"/>
      <c r="P66" s="411"/>
      <c r="Q66" s="411"/>
      <c r="R66" s="411"/>
      <c r="S66" s="411"/>
      <c r="T66" s="411"/>
      <c r="U66" s="411"/>
      <c r="V66" s="411"/>
      <c r="W66" s="411"/>
      <c r="X66" s="411"/>
    </row>
    <row r="67" spans="2:34">
      <c r="B67" s="411"/>
      <c r="C67" s="411"/>
      <c r="D67" s="417"/>
      <c r="E67" s="415"/>
      <c r="F67" s="415"/>
      <c r="G67" s="415"/>
      <c r="H67" s="411"/>
      <c r="I67" s="411"/>
      <c r="J67" s="411"/>
      <c r="K67" s="411"/>
      <c r="L67" s="411"/>
      <c r="M67" s="411"/>
      <c r="N67" s="411"/>
      <c r="O67" s="411"/>
      <c r="P67" s="411"/>
      <c r="Q67" s="411"/>
      <c r="R67" s="411"/>
      <c r="S67" s="411"/>
      <c r="T67" s="411"/>
      <c r="U67" s="411"/>
      <c r="V67" s="411"/>
      <c r="W67" s="411"/>
      <c r="X67" s="411"/>
    </row>
    <row r="68" spans="2:34">
      <c r="B68" s="411"/>
      <c r="C68" s="411"/>
      <c r="D68" s="416" t="s">
        <v>480</v>
      </c>
      <c r="E68" s="415"/>
      <c r="F68" s="415"/>
      <c r="G68" s="415"/>
      <c r="H68" s="411"/>
      <c r="I68" s="411"/>
      <c r="J68" s="411"/>
      <c r="K68" s="411"/>
      <c r="L68" s="411"/>
      <c r="M68" s="411"/>
      <c r="N68" s="411"/>
      <c r="O68" s="411"/>
      <c r="P68" s="411"/>
      <c r="Q68" s="411"/>
      <c r="R68" s="411"/>
      <c r="S68" s="411"/>
      <c r="T68" s="411"/>
      <c r="U68" s="411"/>
      <c r="V68" s="411"/>
      <c r="W68" s="411"/>
      <c r="X68" s="411"/>
      <c r="AH68" s="58">
        <v>1</v>
      </c>
    </row>
    <row r="69" spans="2:34">
      <c r="B69" s="411"/>
      <c r="C69" s="411"/>
      <c r="D69" s="417"/>
      <c r="E69" s="415"/>
      <c r="F69" s="415"/>
      <c r="G69" s="415"/>
      <c r="H69" s="411"/>
      <c r="I69" s="411"/>
      <c r="J69" s="411"/>
      <c r="K69" s="411"/>
      <c r="L69" s="411"/>
      <c r="M69" s="411"/>
      <c r="N69" s="411"/>
      <c r="O69" s="411"/>
      <c r="P69" s="411"/>
      <c r="Q69" s="411"/>
      <c r="R69" s="411"/>
      <c r="S69" s="411"/>
      <c r="T69" s="411"/>
      <c r="U69" s="411"/>
      <c r="V69" s="411"/>
      <c r="W69" s="411"/>
      <c r="X69" s="411"/>
      <c r="AH69" s="58" t="s">
        <v>454</v>
      </c>
    </row>
    <row r="70" spans="2:34">
      <c r="B70" s="411"/>
      <c r="C70" s="411"/>
      <c r="D70" s="416" t="s">
        <v>475</v>
      </c>
      <c r="E70" s="415"/>
      <c r="F70" s="415"/>
      <c r="G70" s="415"/>
      <c r="H70" s="411"/>
      <c r="I70" s="411"/>
      <c r="J70" s="411"/>
      <c r="K70" s="411"/>
      <c r="L70" s="411"/>
      <c r="M70" s="411"/>
      <c r="N70" s="411"/>
      <c r="O70" s="411"/>
      <c r="P70" s="411"/>
      <c r="Q70" s="411"/>
      <c r="R70" s="411"/>
      <c r="S70" s="411"/>
      <c r="T70" s="411"/>
      <c r="U70" s="411"/>
      <c r="V70" s="411"/>
      <c r="W70" s="411"/>
      <c r="X70" s="411"/>
      <c r="AH70" s="58">
        <v>0.1</v>
      </c>
    </row>
    <row r="71" spans="2:34">
      <c r="B71" s="411"/>
      <c r="C71" s="411"/>
      <c r="D71" s="411" t="s">
        <v>476</v>
      </c>
      <c r="E71" s="415"/>
      <c r="F71" s="415"/>
      <c r="G71" s="415"/>
      <c r="H71" s="411"/>
      <c r="I71" s="411"/>
      <c r="J71" s="411"/>
      <c r="K71" s="411"/>
      <c r="L71" s="411"/>
      <c r="M71" s="411"/>
      <c r="N71" s="411"/>
      <c r="O71" s="411"/>
      <c r="P71" s="411"/>
      <c r="Q71" s="411"/>
      <c r="R71" s="411"/>
      <c r="S71" s="411"/>
      <c r="T71" s="411"/>
      <c r="U71" s="411"/>
      <c r="V71" s="411"/>
      <c r="W71" s="411"/>
      <c r="X71" s="411"/>
    </row>
    <row r="72" spans="2:34">
      <c r="B72" s="411"/>
      <c r="C72" s="411"/>
      <c r="D72" s="411" t="s">
        <v>477</v>
      </c>
      <c r="E72" s="415"/>
      <c r="F72" s="415"/>
      <c r="G72" s="415"/>
      <c r="H72" s="411"/>
      <c r="I72" s="411"/>
      <c r="J72" s="411"/>
      <c r="K72" s="411"/>
      <c r="L72" s="411"/>
      <c r="M72" s="411"/>
      <c r="N72" s="411"/>
      <c r="O72" s="411"/>
      <c r="P72" s="411"/>
      <c r="Q72" s="411"/>
      <c r="R72" s="411"/>
      <c r="S72" s="411"/>
      <c r="T72" s="411"/>
      <c r="U72" s="411"/>
      <c r="V72" s="411"/>
      <c r="W72" s="411"/>
      <c r="X72" s="411"/>
    </row>
    <row r="73" spans="2:34">
      <c r="B73" s="411"/>
      <c r="C73" s="411"/>
      <c r="D73" s="411" t="s">
        <v>478</v>
      </c>
      <c r="E73" s="415"/>
      <c r="F73" s="415"/>
      <c r="G73" s="415"/>
      <c r="H73" s="411"/>
      <c r="I73" s="411"/>
      <c r="J73" s="411"/>
      <c r="K73" s="411"/>
      <c r="L73" s="411"/>
      <c r="M73" s="411"/>
      <c r="N73" s="411"/>
      <c r="O73" s="411"/>
      <c r="P73" s="411"/>
      <c r="Q73" s="411"/>
      <c r="R73" s="411"/>
      <c r="S73" s="411"/>
      <c r="T73" s="411"/>
      <c r="U73" s="411"/>
      <c r="V73" s="411"/>
      <c r="W73" s="411"/>
      <c r="X73" s="411"/>
    </row>
    <row r="74" spans="2:34">
      <c r="B74" s="411"/>
      <c r="C74" s="411"/>
      <c r="D74" s="411" t="s">
        <v>479</v>
      </c>
      <c r="E74" s="415"/>
      <c r="F74" s="415"/>
      <c r="G74" s="415"/>
      <c r="H74" s="411"/>
      <c r="I74" s="411"/>
      <c r="J74" s="411"/>
      <c r="K74" s="411"/>
      <c r="L74" s="411"/>
      <c r="M74" s="411"/>
      <c r="N74" s="411"/>
      <c r="O74" s="411"/>
      <c r="P74" s="411"/>
      <c r="Q74" s="411"/>
      <c r="R74" s="411"/>
      <c r="S74" s="411"/>
      <c r="T74" s="411"/>
      <c r="U74" s="411"/>
      <c r="V74" s="411"/>
      <c r="W74" s="411"/>
      <c r="X74" s="411"/>
    </row>
    <row r="75" spans="2:34">
      <c r="B75" s="411"/>
      <c r="C75" s="411"/>
      <c r="D75" s="411"/>
      <c r="E75" s="411"/>
      <c r="F75" s="411"/>
      <c r="G75" s="411"/>
      <c r="H75" s="411"/>
      <c r="I75" s="411"/>
      <c r="J75" s="411"/>
      <c r="K75" s="411"/>
      <c r="L75" s="411"/>
      <c r="M75" s="411"/>
      <c r="N75" s="411"/>
      <c r="O75" s="411"/>
      <c r="P75" s="411"/>
      <c r="Q75" s="411"/>
      <c r="R75" s="411"/>
      <c r="S75" s="411"/>
      <c r="T75" s="411"/>
      <c r="U75" s="411"/>
      <c r="V75" s="411"/>
      <c r="W75" s="411"/>
      <c r="X75" s="411"/>
    </row>
    <row r="76" spans="2:34">
      <c r="B76" s="411"/>
      <c r="C76" s="411"/>
      <c r="D76" s="415"/>
      <c r="E76" s="411"/>
      <c r="F76" s="411"/>
      <c r="G76" s="411"/>
      <c r="H76" s="411"/>
      <c r="I76" s="411"/>
      <c r="J76" s="411"/>
      <c r="K76" s="411"/>
      <c r="L76" s="411"/>
      <c r="M76" s="411"/>
      <c r="N76" s="411"/>
      <c r="O76" s="411"/>
      <c r="P76" s="411"/>
      <c r="Q76" s="411"/>
      <c r="R76" s="411"/>
      <c r="S76" s="411"/>
      <c r="T76" s="411"/>
      <c r="U76" s="411"/>
      <c r="V76" s="411"/>
      <c r="W76" s="411"/>
      <c r="X76" s="411"/>
    </row>
    <row r="77" spans="2:34">
      <c r="B77" s="411"/>
      <c r="C77" s="411"/>
      <c r="D77" s="411"/>
      <c r="E77" s="411"/>
      <c r="F77" s="411"/>
      <c r="G77" s="411"/>
      <c r="H77" s="411"/>
      <c r="I77" s="411"/>
      <c r="J77" s="411"/>
      <c r="K77" s="411"/>
      <c r="L77" s="411"/>
      <c r="M77" s="411"/>
      <c r="N77" s="411"/>
      <c r="O77" s="411"/>
      <c r="P77" s="411"/>
      <c r="Q77" s="411"/>
      <c r="R77" s="411"/>
      <c r="S77" s="411"/>
      <c r="T77" s="411"/>
      <c r="U77" s="411"/>
      <c r="V77" s="411"/>
      <c r="W77" s="411"/>
      <c r="X77" s="411"/>
    </row>
    <row r="79" spans="2:34">
      <c r="D79" s="418"/>
    </row>
  </sheetData>
  <mergeCells count="257">
    <mergeCell ref="AQ43:AR43"/>
    <mergeCell ref="AS43:AT43"/>
    <mergeCell ref="AU43:AV43"/>
    <mergeCell ref="AW43:AX43"/>
    <mergeCell ref="AY43:AZ43"/>
    <mergeCell ref="AC43:AD43"/>
    <mergeCell ref="AE43:AF43"/>
    <mergeCell ref="AG43:AH43"/>
    <mergeCell ref="AM43:AN43"/>
    <mergeCell ref="AO43:AP43"/>
    <mergeCell ref="AI43:AJ43"/>
    <mergeCell ref="AK43:AL43"/>
    <mergeCell ref="S43:T43"/>
    <mergeCell ref="U43:V43"/>
    <mergeCell ref="W43:X43"/>
    <mergeCell ref="Y43:Z43"/>
    <mergeCell ref="AA43:AB43"/>
    <mergeCell ref="I43:J43"/>
    <mergeCell ref="K43:L43"/>
    <mergeCell ref="M43:N43"/>
    <mergeCell ref="O43:P43"/>
    <mergeCell ref="Q43:R43"/>
    <mergeCell ref="AQ42:AR42"/>
    <mergeCell ref="AS42:AT42"/>
    <mergeCell ref="AU42:AV42"/>
    <mergeCell ref="AW42:AX42"/>
    <mergeCell ref="AY42:AZ42"/>
    <mergeCell ref="AC42:AD42"/>
    <mergeCell ref="AE42:AF42"/>
    <mergeCell ref="AG42:AH42"/>
    <mergeCell ref="AM42:AN42"/>
    <mergeCell ref="AO42:AP42"/>
    <mergeCell ref="AI42:AJ42"/>
    <mergeCell ref="AK42:AL42"/>
    <mergeCell ref="S42:T42"/>
    <mergeCell ref="U42:V42"/>
    <mergeCell ref="W42:X42"/>
    <mergeCell ref="Y42:Z42"/>
    <mergeCell ref="AA42:AB42"/>
    <mergeCell ref="I42:J42"/>
    <mergeCell ref="K42:L42"/>
    <mergeCell ref="M42:N42"/>
    <mergeCell ref="O42:P42"/>
    <mergeCell ref="Q42:R42"/>
    <mergeCell ref="AQ41:AR41"/>
    <mergeCell ref="AS41:AT41"/>
    <mergeCell ref="AU41:AV41"/>
    <mergeCell ref="AW41:AX41"/>
    <mergeCell ref="AY41:AZ41"/>
    <mergeCell ref="AC41:AD41"/>
    <mergeCell ref="AE41:AF41"/>
    <mergeCell ref="AG41:AH41"/>
    <mergeCell ref="AM41:AN41"/>
    <mergeCell ref="AO41:AP41"/>
    <mergeCell ref="AI41:AJ41"/>
    <mergeCell ref="AK41:AL41"/>
    <mergeCell ref="S41:T41"/>
    <mergeCell ref="U41:V41"/>
    <mergeCell ref="W41:X41"/>
    <mergeCell ref="Y41:Z41"/>
    <mergeCell ref="AA41:AB41"/>
    <mergeCell ref="I41:J41"/>
    <mergeCell ref="K41:L41"/>
    <mergeCell ref="M41:N41"/>
    <mergeCell ref="O41:P41"/>
    <mergeCell ref="Q41:R41"/>
    <mergeCell ref="AQ40:AR40"/>
    <mergeCell ref="AS40:AT40"/>
    <mergeCell ref="AU40:AV40"/>
    <mergeCell ref="AW40:AX40"/>
    <mergeCell ref="AY40:AZ40"/>
    <mergeCell ref="AC40:AD40"/>
    <mergeCell ref="AE40:AF40"/>
    <mergeCell ref="AG40:AH40"/>
    <mergeCell ref="AM40:AN40"/>
    <mergeCell ref="AO40:AP40"/>
    <mergeCell ref="AI40:AJ40"/>
    <mergeCell ref="AK40:AL40"/>
    <mergeCell ref="S40:T40"/>
    <mergeCell ref="U40:V40"/>
    <mergeCell ref="W40:X40"/>
    <mergeCell ref="Y40:Z40"/>
    <mergeCell ref="AA40:AB40"/>
    <mergeCell ref="I40:J40"/>
    <mergeCell ref="K40:L40"/>
    <mergeCell ref="M40:N40"/>
    <mergeCell ref="O40:P40"/>
    <mergeCell ref="Q40:R40"/>
    <mergeCell ref="AQ39:AR39"/>
    <mergeCell ref="AS39:AT39"/>
    <mergeCell ref="AU39:AV39"/>
    <mergeCell ref="AW39:AX39"/>
    <mergeCell ref="AY39:AZ39"/>
    <mergeCell ref="AC39:AD39"/>
    <mergeCell ref="AE39:AF39"/>
    <mergeCell ref="AG39:AH39"/>
    <mergeCell ref="AM39:AN39"/>
    <mergeCell ref="AO39:AP39"/>
    <mergeCell ref="AI39:AJ39"/>
    <mergeCell ref="AK39:AL39"/>
    <mergeCell ref="S39:T39"/>
    <mergeCell ref="U39:V39"/>
    <mergeCell ref="W39:X39"/>
    <mergeCell ref="Y39:Z39"/>
    <mergeCell ref="AA39:AB39"/>
    <mergeCell ref="I39:J39"/>
    <mergeCell ref="K39:L39"/>
    <mergeCell ref="M39:N39"/>
    <mergeCell ref="O39:P39"/>
    <mergeCell ref="Q39:R39"/>
    <mergeCell ref="AQ38:AR38"/>
    <mergeCell ref="AS38:AT38"/>
    <mergeCell ref="AU38:AV38"/>
    <mergeCell ref="AW38:AX38"/>
    <mergeCell ref="AY38:AZ38"/>
    <mergeCell ref="AC38:AD38"/>
    <mergeCell ref="AE38:AF38"/>
    <mergeCell ref="AG38:AH38"/>
    <mergeCell ref="AM38:AN38"/>
    <mergeCell ref="AO38:AP38"/>
    <mergeCell ref="AI38:AJ38"/>
    <mergeCell ref="AK38:AL38"/>
    <mergeCell ref="S38:T38"/>
    <mergeCell ref="U38:V38"/>
    <mergeCell ref="W38:X38"/>
    <mergeCell ref="Y38:Z38"/>
    <mergeCell ref="AA38:AB38"/>
    <mergeCell ref="I38:J38"/>
    <mergeCell ref="K38:L38"/>
    <mergeCell ref="M38:N38"/>
    <mergeCell ref="O38:P38"/>
    <mergeCell ref="Q38:R38"/>
    <mergeCell ref="AQ37:AR37"/>
    <mergeCell ref="AS37:AT37"/>
    <mergeCell ref="AU37:AV37"/>
    <mergeCell ref="AW37:AX37"/>
    <mergeCell ref="AY37:AZ37"/>
    <mergeCell ref="AC37:AD37"/>
    <mergeCell ref="AE37:AF37"/>
    <mergeCell ref="AG37:AH37"/>
    <mergeCell ref="AM37:AN37"/>
    <mergeCell ref="AO37:AP37"/>
    <mergeCell ref="AI37:AJ37"/>
    <mergeCell ref="AK37:AL37"/>
    <mergeCell ref="S37:T37"/>
    <mergeCell ref="U37:V37"/>
    <mergeCell ref="W37:X37"/>
    <mergeCell ref="Y37:Z37"/>
    <mergeCell ref="AA37:AB37"/>
    <mergeCell ref="I37:J37"/>
    <mergeCell ref="K37:L37"/>
    <mergeCell ref="M37:N37"/>
    <mergeCell ref="O37:P37"/>
    <mergeCell ref="Q37:R37"/>
    <mergeCell ref="S36:T36"/>
    <mergeCell ref="U36:V36"/>
    <mergeCell ref="W36:X36"/>
    <mergeCell ref="Y36:Z36"/>
    <mergeCell ref="AA36:AB36"/>
    <mergeCell ref="AY36:AZ36"/>
    <mergeCell ref="I36:J36"/>
    <mergeCell ref="K36:L36"/>
    <mergeCell ref="M36:N36"/>
    <mergeCell ref="O36:P36"/>
    <mergeCell ref="Q36:R36"/>
    <mergeCell ref="AQ36:AR36"/>
    <mergeCell ref="AS36:AT36"/>
    <mergeCell ref="AU36:AV36"/>
    <mergeCell ref="AW36:AX36"/>
    <mergeCell ref="AC36:AD36"/>
    <mergeCell ref="AE36:AF36"/>
    <mergeCell ref="AG36:AH36"/>
    <mergeCell ref="AM36:AN36"/>
    <mergeCell ref="AO36:AP36"/>
    <mergeCell ref="AI36:AJ36"/>
    <mergeCell ref="AK36:AL36"/>
    <mergeCell ref="AQ35:AR35"/>
    <mergeCell ref="AS35:AT35"/>
    <mergeCell ref="AU35:AV35"/>
    <mergeCell ref="AW35:AX35"/>
    <mergeCell ref="AY35:AZ35"/>
    <mergeCell ref="AC35:AD35"/>
    <mergeCell ref="AE35:AF35"/>
    <mergeCell ref="AG35:AH35"/>
    <mergeCell ref="AM35:AN35"/>
    <mergeCell ref="AO35:AP35"/>
    <mergeCell ref="AI35:AJ35"/>
    <mergeCell ref="AK35:AL35"/>
    <mergeCell ref="Y34:Z34"/>
    <mergeCell ref="AA34:AB34"/>
    <mergeCell ref="I34:J34"/>
    <mergeCell ref="K34:L34"/>
    <mergeCell ref="M34:N34"/>
    <mergeCell ref="O34:P34"/>
    <mergeCell ref="I35:J35"/>
    <mergeCell ref="K35:L35"/>
    <mergeCell ref="M35:N35"/>
    <mergeCell ref="O35:P35"/>
    <mergeCell ref="Q35:R35"/>
    <mergeCell ref="E45:F46"/>
    <mergeCell ref="I27:L27"/>
    <mergeCell ref="B28:E28"/>
    <mergeCell ref="I28:L28"/>
    <mergeCell ref="M27:P27"/>
    <mergeCell ref="M28:P28"/>
    <mergeCell ref="B34:H34"/>
    <mergeCell ref="B35:H35"/>
    <mergeCell ref="B36:H36"/>
    <mergeCell ref="B37:H37"/>
    <mergeCell ref="B38:H38"/>
    <mergeCell ref="B39:H39"/>
    <mergeCell ref="B40:H40"/>
    <mergeCell ref="B41:H41"/>
    <mergeCell ref="B44:C44"/>
    <mergeCell ref="E44:F44"/>
    <mergeCell ref="AX44:AY44"/>
    <mergeCell ref="B42:H42"/>
    <mergeCell ref="B43:H43"/>
    <mergeCell ref="Q34:R34"/>
    <mergeCell ref="AQ34:AR34"/>
    <mergeCell ref="AS34:AT34"/>
    <mergeCell ref="AU34:AV34"/>
    <mergeCell ref="AW34:AX34"/>
    <mergeCell ref="AY34:AZ34"/>
    <mergeCell ref="AC34:AD34"/>
    <mergeCell ref="AE34:AF34"/>
    <mergeCell ref="AG34:AH34"/>
    <mergeCell ref="AM34:AN34"/>
    <mergeCell ref="AO34:AP34"/>
    <mergeCell ref="AI34:AJ34"/>
    <mergeCell ref="AK34:AL34"/>
    <mergeCell ref="S35:T35"/>
    <mergeCell ref="U35:V35"/>
    <mergeCell ref="W35:X35"/>
    <mergeCell ref="Y35:Z35"/>
    <mergeCell ref="AA35:AB35"/>
    <mergeCell ref="S34:T34"/>
    <mergeCell ref="U34:V34"/>
    <mergeCell ref="W34:X34"/>
    <mergeCell ref="AY10:AZ10"/>
    <mergeCell ref="V13:AM13"/>
    <mergeCell ref="AN13:AP13"/>
    <mergeCell ref="V14:AP14"/>
    <mergeCell ref="V15:AP15"/>
    <mergeCell ref="V16:AP16"/>
    <mergeCell ref="V17:AP17"/>
    <mergeCell ref="V18:AP18"/>
    <mergeCell ref="C23:R23"/>
    <mergeCell ref="V19:AP19"/>
    <mergeCell ref="V20:AP20"/>
    <mergeCell ref="V21:AA21"/>
    <mergeCell ref="C13:T13"/>
    <mergeCell ref="C14:T14"/>
    <mergeCell ref="C15:T15"/>
    <mergeCell ref="C16:T16"/>
    <mergeCell ref="C17:T17"/>
    <mergeCell ref="C18:L18"/>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25" bottom="0.25" header="0.3" footer="0.3"/>
  <pageSetup paperSize="8" scale="67" orientation="landscape" r:id="rId3"/>
  <drawing r:id="rId4"/>
  <legacyDrawing r:id="rId5"/>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W78"/>
  <sheetViews>
    <sheetView showZeros="0" tabSelected="1" topLeftCell="A7" zoomScale="70" zoomScaleNormal="70" workbookViewId="0">
      <selection activeCell="AQ46" sqref="AQ46"/>
    </sheetView>
  </sheetViews>
  <sheetFormatPr defaultRowHeight="15"/>
  <cols>
    <col min="1" max="1" width="3.5703125" style="58" customWidth="1"/>
    <col min="2" max="47" width="4.7109375" style="58" customWidth="1"/>
    <col min="48" max="60" width="3.28515625" style="58" customWidth="1"/>
    <col min="61" max="16384" width="9.140625" style="58"/>
  </cols>
  <sheetData>
    <row r="1" spans="2:44" ht="8.25" customHeight="1"/>
    <row r="8" spans="2:44" ht="8.25" customHeight="1"/>
    <row r="10" spans="2:44">
      <c r="AP10" s="700"/>
      <c r="AQ10" s="700"/>
    </row>
    <row r="11" spans="2:44" ht="7.5" customHeight="1"/>
    <row r="13" spans="2:44"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181"/>
      <c r="V13" s="60"/>
      <c r="W13" s="59"/>
      <c r="X13" s="701" t="s">
        <v>450</v>
      </c>
      <c r="Y13" s="701"/>
      <c r="Z13" s="701"/>
      <c r="AA13" s="701"/>
      <c r="AB13" s="701"/>
      <c r="AC13" s="701"/>
      <c r="AD13" s="701"/>
      <c r="AE13" s="701"/>
      <c r="AF13" s="701"/>
      <c r="AG13" s="701"/>
      <c r="AH13" s="701"/>
      <c r="AI13" s="701"/>
      <c r="AJ13" s="701"/>
      <c r="AK13" s="701"/>
      <c r="AL13" s="701"/>
      <c r="AM13" s="701"/>
      <c r="AN13" s="701"/>
      <c r="AO13" s="701"/>
      <c r="AP13" s="702"/>
      <c r="AQ13" s="702"/>
      <c r="AR13" s="794"/>
    </row>
    <row r="14" spans="2:44"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182"/>
      <c r="V14" s="64"/>
      <c r="W14" s="63"/>
      <c r="X14" s="703" t="s">
        <v>451</v>
      </c>
      <c r="Y14" s="703"/>
      <c r="Z14" s="703"/>
      <c r="AA14" s="703"/>
      <c r="AB14" s="703"/>
      <c r="AC14" s="703"/>
      <c r="AD14" s="703"/>
      <c r="AE14" s="703"/>
      <c r="AF14" s="703"/>
      <c r="AG14" s="703"/>
      <c r="AH14" s="703"/>
      <c r="AI14" s="703"/>
      <c r="AJ14" s="703"/>
      <c r="AK14" s="703"/>
      <c r="AL14" s="703"/>
      <c r="AM14" s="703"/>
      <c r="AN14" s="703"/>
      <c r="AO14" s="703"/>
      <c r="AP14" s="703"/>
      <c r="AQ14" s="703"/>
      <c r="AR14" s="746"/>
    </row>
    <row r="15" spans="2:44"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182"/>
      <c r="V15" s="64"/>
      <c r="W15" s="63"/>
      <c r="X15" s="703" t="s">
        <v>452</v>
      </c>
      <c r="Y15" s="703"/>
      <c r="Z15" s="703"/>
      <c r="AA15" s="703"/>
      <c r="AB15" s="703"/>
      <c r="AC15" s="703"/>
      <c r="AD15" s="703"/>
      <c r="AE15" s="703"/>
      <c r="AF15" s="703"/>
      <c r="AG15" s="703"/>
      <c r="AH15" s="703"/>
      <c r="AI15" s="703"/>
      <c r="AJ15" s="703"/>
      <c r="AK15" s="703"/>
      <c r="AL15" s="703"/>
      <c r="AM15" s="703"/>
      <c r="AN15" s="703"/>
      <c r="AO15" s="703"/>
      <c r="AP15" s="703"/>
      <c r="AQ15" s="703"/>
      <c r="AR15" s="746"/>
    </row>
    <row r="16" spans="2:44"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182"/>
      <c r="V16" s="64"/>
      <c r="W16" s="63"/>
      <c r="X16" s="703" t="s">
        <v>1120</v>
      </c>
      <c r="Y16" s="703"/>
      <c r="Z16" s="703"/>
      <c r="AA16" s="703"/>
      <c r="AB16" s="703"/>
      <c r="AC16" s="703"/>
      <c r="AD16" s="703"/>
      <c r="AE16" s="703"/>
      <c r="AF16" s="703"/>
      <c r="AG16" s="703"/>
      <c r="AH16" s="703"/>
      <c r="AI16" s="703"/>
      <c r="AJ16" s="703"/>
      <c r="AK16" s="703"/>
      <c r="AL16" s="703"/>
      <c r="AM16" s="703"/>
      <c r="AN16" s="703"/>
      <c r="AO16" s="703"/>
      <c r="AP16" s="703"/>
      <c r="AQ16" s="703"/>
      <c r="AR16" s="746"/>
    </row>
    <row r="17" spans="2:44"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182"/>
      <c r="V17" s="64"/>
      <c r="W17" s="63"/>
      <c r="X17" s="703" t="s">
        <v>453</v>
      </c>
      <c r="Y17" s="703"/>
      <c r="Z17" s="703"/>
      <c r="AA17" s="703"/>
      <c r="AB17" s="703"/>
      <c r="AC17" s="703"/>
      <c r="AD17" s="703"/>
      <c r="AE17" s="703"/>
      <c r="AF17" s="703"/>
      <c r="AG17" s="703"/>
      <c r="AH17" s="703"/>
      <c r="AI17" s="703"/>
      <c r="AJ17" s="703"/>
      <c r="AK17" s="703"/>
      <c r="AL17" s="703"/>
      <c r="AM17" s="703"/>
      <c r="AN17" s="703"/>
      <c r="AO17" s="703"/>
      <c r="AP17" s="703"/>
      <c r="AQ17" s="703"/>
      <c r="AR17" s="746"/>
    </row>
    <row r="18" spans="2:44" s="62" customFormat="1" ht="18" customHeight="1">
      <c r="B18" s="63"/>
      <c r="C18" s="703" t="s">
        <v>259</v>
      </c>
      <c r="D18" s="703"/>
      <c r="E18" s="703"/>
      <c r="F18" s="703"/>
      <c r="G18" s="703"/>
      <c r="H18" s="703"/>
      <c r="I18" s="703"/>
      <c r="J18" s="703"/>
      <c r="K18" s="703"/>
      <c r="L18" s="703"/>
      <c r="M18" s="360"/>
      <c r="N18" s="360"/>
      <c r="O18" s="360"/>
      <c r="P18" s="360"/>
      <c r="Q18" s="360"/>
      <c r="R18" s="360"/>
      <c r="S18" s="360"/>
      <c r="T18" s="360"/>
      <c r="U18" s="182"/>
      <c r="V18" s="64"/>
      <c r="W18" s="63"/>
      <c r="X18" s="703" t="s">
        <v>548</v>
      </c>
      <c r="Y18" s="703"/>
      <c r="Z18" s="703"/>
      <c r="AA18" s="703"/>
      <c r="AB18" s="703"/>
      <c r="AC18" s="703"/>
      <c r="AD18" s="703"/>
      <c r="AE18" s="703"/>
      <c r="AF18" s="703"/>
      <c r="AG18" s="703"/>
      <c r="AH18" s="703"/>
      <c r="AI18" s="703"/>
      <c r="AJ18" s="703"/>
      <c r="AK18" s="703"/>
      <c r="AL18" s="703"/>
      <c r="AM18" s="703"/>
      <c r="AN18" s="703"/>
      <c r="AO18" s="703"/>
      <c r="AP18" s="703"/>
      <c r="AQ18" s="703"/>
      <c r="AR18" s="746"/>
    </row>
    <row r="19" spans="2:44" s="62" customFormat="1" ht="18" customHeight="1">
      <c r="B19" s="63"/>
      <c r="C19" s="182"/>
      <c r="D19" s="182"/>
      <c r="E19" s="182"/>
      <c r="F19" s="182"/>
      <c r="G19" s="182"/>
      <c r="H19" s="182"/>
      <c r="I19" s="182"/>
      <c r="J19" s="182"/>
      <c r="K19" s="182"/>
      <c r="L19" s="182"/>
      <c r="M19" s="182"/>
      <c r="N19" s="182"/>
      <c r="O19" s="182"/>
      <c r="P19" s="182"/>
      <c r="Q19" s="182"/>
      <c r="R19" s="182"/>
      <c r="S19" s="182"/>
      <c r="T19" s="182"/>
      <c r="U19" s="182"/>
      <c r="V19" s="64"/>
      <c r="W19" s="63"/>
      <c r="X19" s="703" t="s">
        <v>549</v>
      </c>
      <c r="Y19" s="703"/>
      <c r="Z19" s="703"/>
      <c r="AA19" s="703"/>
      <c r="AB19" s="703"/>
      <c r="AC19" s="703"/>
      <c r="AD19" s="703"/>
      <c r="AE19" s="703"/>
      <c r="AF19" s="703"/>
      <c r="AG19" s="703"/>
      <c r="AH19" s="703"/>
      <c r="AI19" s="703"/>
      <c r="AJ19" s="703"/>
      <c r="AK19" s="703"/>
      <c r="AL19" s="703"/>
      <c r="AM19" s="703"/>
      <c r="AN19" s="703"/>
      <c r="AO19" s="703"/>
      <c r="AP19" s="703"/>
      <c r="AQ19" s="703"/>
      <c r="AR19" s="746"/>
    </row>
    <row r="20" spans="2:44" s="62" customFormat="1" ht="18" customHeight="1">
      <c r="B20" s="63"/>
      <c r="C20" s="182"/>
      <c r="D20" s="182"/>
      <c r="E20" s="182"/>
      <c r="F20" s="182"/>
      <c r="G20" s="182"/>
      <c r="H20" s="182"/>
      <c r="I20" s="182"/>
      <c r="J20" s="182"/>
      <c r="K20" s="182"/>
      <c r="L20" s="182"/>
      <c r="M20" s="182"/>
      <c r="N20" s="182"/>
      <c r="O20" s="182"/>
      <c r="P20" s="182"/>
      <c r="Q20" s="182"/>
      <c r="R20" s="182"/>
      <c r="S20" s="182"/>
      <c r="T20" s="182"/>
      <c r="U20" s="182"/>
      <c r="V20" s="64"/>
      <c r="W20" s="63"/>
      <c r="X20" s="703" t="s">
        <v>579</v>
      </c>
      <c r="Y20" s="703"/>
      <c r="Z20" s="703"/>
      <c r="AA20" s="703"/>
      <c r="AB20" s="703"/>
      <c r="AC20" s="703"/>
      <c r="AD20" s="703"/>
      <c r="AE20" s="703"/>
      <c r="AF20" s="703"/>
      <c r="AG20" s="703"/>
      <c r="AH20" s="703"/>
      <c r="AI20" s="703"/>
      <c r="AJ20" s="703"/>
      <c r="AK20" s="703"/>
      <c r="AL20" s="703"/>
      <c r="AM20" s="703"/>
      <c r="AN20" s="703"/>
      <c r="AO20" s="703"/>
      <c r="AP20" s="703"/>
      <c r="AQ20" s="703"/>
      <c r="AR20" s="746"/>
    </row>
    <row r="21" spans="2:44" s="62" customFormat="1" ht="18" customHeight="1">
      <c r="B21" s="63"/>
      <c r="C21" s="182"/>
      <c r="D21" s="182"/>
      <c r="E21" s="182"/>
      <c r="F21" s="182"/>
      <c r="G21" s="182"/>
      <c r="H21" s="182"/>
      <c r="I21" s="182"/>
      <c r="J21" s="182"/>
      <c r="K21" s="182"/>
      <c r="L21" s="182"/>
      <c r="M21" s="182"/>
      <c r="N21" s="182"/>
      <c r="O21" s="182"/>
      <c r="P21" s="182"/>
      <c r="Q21" s="182"/>
      <c r="R21" s="182"/>
      <c r="S21" s="182"/>
      <c r="T21" s="182"/>
      <c r="U21" s="182"/>
      <c r="V21" s="64"/>
      <c r="W21" s="63"/>
      <c r="X21" s="703" t="s">
        <v>262</v>
      </c>
      <c r="Y21" s="703"/>
      <c r="Z21" s="703"/>
      <c r="AA21" s="703"/>
      <c r="AB21" s="703"/>
      <c r="AC21" s="703"/>
      <c r="AD21" s="360"/>
      <c r="AE21" s="360"/>
      <c r="AF21" s="360"/>
      <c r="AG21" s="360"/>
      <c r="AH21" s="360"/>
      <c r="AI21" s="360"/>
      <c r="AJ21" s="360"/>
      <c r="AK21" s="360"/>
      <c r="AL21" s="360"/>
      <c r="AM21" s="360"/>
      <c r="AN21" s="360"/>
      <c r="AO21" s="360"/>
      <c r="AP21" s="360"/>
      <c r="AQ21" s="360"/>
      <c r="AR21" s="362"/>
    </row>
    <row r="22" spans="2:44" s="62" customFormat="1" ht="18" customHeight="1">
      <c r="B22" s="63"/>
      <c r="C22" s="182"/>
      <c r="D22" s="182"/>
      <c r="E22" s="182"/>
      <c r="F22" s="182"/>
      <c r="G22" s="182"/>
      <c r="H22" s="182"/>
      <c r="I22" s="182"/>
      <c r="J22" s="182"/>
      <c r="K22" s="182"/>
      <c r="L22" s="182"/>
      <c r="M22" s="182"/>
      <c r="N22" s="182"/>
      <c r="O22" s="182"/>
      <c r="P22" s="182"/>
      <c r="Q22" s="182"/>
      <c r="R22" s="182"/>
      <c r="S22" s="182"/>
      <c r="T22" s="182"/>
      <c r="U22" s="182"/>
      <c r="V22" s="64"/>
      <c r="W22" s="63"/>
      <c r="X22" s="360"/>
      <c r="Y22" s="360"/>
      <c r="Z22" s="360"/>
      <c r="AA22" s="360"/>
      <c r="AB22" s="360"/>
      <c r="AC22" s="360"/>
      <c r="AD22" s="360"/>
      <c r="AE22" s="360"/>
      <c r="AF22" s="360"/>
      <c r="AG22" s="360"/>
      <c r="AH22" s="360"/>
      <c r="AI22" s="360"/>
      <c r="AJ22" s="360"/>
      <c r="AK22" s="360"/>
      <c r="AL22" s="360"/>
      <c r="AM22" s="360"/>
      <c r="AN22" s="360"/>
      <c r="AO22" s="360"/>
      <c r="AP22" s="360"/>
      <c r="AQ22" s="64"/>
      <c r="AR22" s="65"/>
    </row>
    <row r="23" spans="2:44" s="62" customFormat="1" ht="6" customHeight="1">
      <c r="B23" s="66"/>
      <c r="C23" s="704"/>
      <c r="D23" s="704"/>
      <c r="E23" s="704"/>
      <c r="F23" s="704"/>
      <c r="G23" s="704"/>
      <c r="H23" s="704"/>
      <c r="I23" s="704"/>
      <c r="J23" s="704"/>
      <c r="K23" s="704"/>
      <c r="L23" s="704"/>
      <c r="M23" s="704"/>
      <c r="N23" s="704"/>
      <c r="O23" s="704"/>
      <c r="P23" s="704"/>
      <c r="Q23" s="704"/>
      <c r="R23" s="704"/>
      <c r="S23" s="704"/>
      <c r="T23" s="704"/>
      <c r="U23" s="183"/>
      <c r="V23" s="67"/>
      <c r="W23" s="66"/>
      <c r="X23" s="67"/>
      <c r="Y23" s="67"/>
      <c r="Z23" s="67"/>
      <c r="AA23" s="67"/>
      <c r="AB23" s="67"/>
      <c r="AC23" s="67"/>
      <c r="AD23" s="67"/>
      <c r="AE23" s="67"/>
      <c r="AF23" s="67"/>
      <c r="AG23" s="67"/>
      <c r="AH23" s="67"/>
      <c r="AI23" s="67"/>
      <c r="AJ23" s="67"/>
      <c r="AK23" s="67"/>
      <c r="AL23" s="67"/>
      <c r="AM23" s="67"/>
      <c r="AN23" s="67"/>
      <c r="AO23" s="67"/>
      <c r="AP23" s="67"/>
      <c r="AQ23" s="67"/>
      <c r="AR23" s="68"/>
    </row>
    <row r="27" spans="2:44" ht="15.75" thickBot="1">
      <c r="B27" s="58" t="s">
        <v>377</v>
      </c>
      <c r="I27" s="705" t="s">
        <v>373</v>
      </c>
      <c r="J27" s="705"/>
      <c r="K27" s="705"/>
      <c r="L27" s="705"/>
      <c r="M27" s="705" t="s">
        <v>374</v>
      </c>
      <c r="N27" s="705"/>
      <c r="O27" s="705"/>
      <c r="P27" s="705"/>
      <c r="Q27" s="705"/>
      <c r="R27" s="705"/>
    </row>
    <row r="28" spans="2:44">
      <c r="B28" s="706" t="s">
        <v>303</v>
      </c>
      <c r="C28" s="707"/>
      <c r="D28" s="707"/>
      <c r="E28" s="708"/>
      <c r="I28" s="709">
        <v>2018</v>
      </c>
      <c r="J28" s="710"/>
      <c r="K28" s="710"/>
      <c r="L28" s="711"/>
      <c r="M28" s="709">
        <v>4</v>
      </c>
      <c r="N28" s="710"/>
      <c r="O28" s="710"/>
      <c r="P28" s="710"/>
      <c r="Q28" s="710"/>
      <c r="R28" s="711"/>
    </row>
    <row r="30" spans="2:44">
      <c r="AE30" s="58" t="s">
        <v>465</v>
      </c>
    </row>
    <row r="33" spans="2:49" s="152" customFormat="1">
      <c r="B33" s="772" t="s">
        <v>482</v>
      </c>
      <c r="C33" s="772"/>
      <c r="D33" s="772"/>
      <c r="E33" s="772"/>
      <c r="F33" s="772" t="s">
        <v>484</v>
      </c>
      <c r="G33" s="772"/>
      <c r="H33" s="772"/>
      <c r="I33" s="772"/>
      <c r="J33" s="773" t="s">
        <v>326</v>
      </c>
      <c r="K33" s="773"/>
      <c r="L33" s="772" t="s">
        <v>327</v>
      </c>
      <c r="M33" s="772"/>
      <c r="N33" s="772"/>
      <c r="O33" s="772"/>
      <c r="P33" s="772"/>
      <c r="Q33" s="772"/>
      <c r="R33" s="772"/>
      <c r="S33" s="772"/>
      <c r="T33" s="784"/>
      <c r="U33" s="153"/>
      <c r="V33" s="154"/>
      <c r="W33" s="772" t="s">
        <v>483</v>
      </c>
      <c r="X33" s="772"/>
      <c r="Y33" s="772"/>
      <c r="Z33" s="772"/>
      <c r="AA33" s="772" t="s">
        <v>485</v>
      </c>
      <c r="AB33" s="772"/>
      <c r="AC33" s="772" t="s">
        <v>306</v>
      </c>
      <c r="AD33" s="772"/>
      <c r="AE33" s="772"/>
      <c r="AF33" s="772"/>
      <c r="AG33" s="772"/>
      <c r="AH33" s="772" t="s">
        <v>552</v>
      </c>
      <c r="AI33" s="772"/>
      <c r="AJ33" s="772"/>
      <c r="AK33" s="772"/>
      <c r="AL33" s="772"/>
      <c r="AM33" s="772"/>
      <c r="AN33" s="772" t="s">
        <v>486</v>
      </c>
      <c r="AO33" s="772"/>
      <c r="AP33" s="772"/>
      <c r="AQ33" s="772"/>
      <c r="AR33" s="772"/>
      <c r="AS33" s="772"/>
      <c r="AW33" s="152" t="s">
        <v>502</v>
      </c>
    </row>
    <row r="34" spans="2:49" s="410" customFormat="1">
      <c r="B34" s="812">
        <v>1</v>
      </c>
      <c r="C34" s="812"/>
      <c r="D34" s="812"/>
      <c r="E34" s="812"/>
      <c r="F34" s="812">
        <v>2</v>
      </c>
      <c r="G34" s="812"/>
      <c r="H34" s="812"/>
      <c r="I34" s="812"/>
      <c r="J34" s="813">
        <v>3</v>
      </c>
      <c r="K34" s="813"/>
      <c r="L34" s="812">
        <v>4</v>
      </c>
      <c r="M34" s="812"/>
      <c r="N34" s="812"/>
      <c r="O34" s="812"/>
      <c r="P34" s="812"/>
      <c r="Q34" s="812"/>
      <c r="R34" s="812"/>
      <c r="S34" s="812"/>
      <c r="T34" s="814"/>
      <c r="U34" s="408"/>
      <c r="V34" s="409"/>
      <c r="W34" s="812">
        <v>5</v>
      </c>
      <c r="X34" s="812"/>
      <c r="Y34" s="812"/>
      <c r="Z34" s="812"/>
      <c r="AA34" s="812">
        <v>6</v>
      </c>
      <c r="AB34" s="812"/>
      <c r="AC34" s="812">
        <v>7</v>
      </c>
      <c r="AD34" s="812"/>
      <c r="AE34" s="812"/>
      <c r="AF34" s="812"/>
      <c r="AG34" s="812"/>
      <c r="AH34" s="812">
        <v>8</v>
      </c>
      <c r="AI34" s="812"/>
      <c r="AJ34" s="812"/>
      <c r="AK34" s="812"/>
      <c r="AL34" s="812"/>
      <c r="AM34" s="812"/>
      <c r="AN34" s="812">
        <v>9</v>
      </c>
      <c r="AO34" s="812"/>
      <c r="AP34" s="812"/>
      <c r="AQ34" s="812"/>
      <c r="AR34" s="812"/>
      <c r="AS34" s="812"/>
    </row>
    <row r="35" spans="2:49">
      <c r="B35" s="778">
        <v>43074</v>
      </c>
      <c r="C35" s="778"/>
      <c r="D35" s="778"/>
      <c r="E35" s="778"/>
      <c r="F35" s="779" t="s">
        <v>490</v>
      </c>
      <c r="G35" s="779"/>
      <c r="H35" s="779"/>
      <c r="I35" s="779"/>
      <c r="J35" s="780" t="s">
        <v>493</v>
      </c>
      <c r="K35" s="780"/>
      <c r="L35" s="781" t="s">
        <v>494</v>
      </c>
      <c r="M35" s="781"/>
      <c r="N35" s="781"/>
      <c r="O35" s="781"/>
      <c r="P35" s="781"/>
      <c r="Q35" s="781"/>
      <c r="R35" s="781"/>
      <c r="S35" s="781"/>
      <c r="T35" s="782"/>
      <c r="U35" s="155"/>
      <c r="V35" s="156"/>
      <c r="W35" s="779" t="s">
        <v>499</v>
      </c>
      <c r="X35" s="779"/>
      <c r="Y35" s="779"/>
      <c r="Z35" s="779"/>
      <c r="AA35" s="783">
        <v>1</v>
      </c>
      <c r="AB35" s="783"/>
      <c r="AC35" s="815" t="s">
        <v>500</v>
      </c>
      <c r="AD35" s="815"/>
      <c r="AE35" s="815"/>
      <c r="AF35" s="815"/>
      <c r="AG35" s="815"/>
      <c r="AH35" s="815" t="s">
        <v>553</v>
      </c>
      <c r="AI35" s="815"/>
      <c r="AJ35" s="815"/>
      <c r="AK35" s="815"/>
      <c r="AL35" s="815"/>
      <c r="AM35" s="815"/>
      <c r="AN35" s="815" t="s">
        <v>551</v>
      </c>
      <c r="AO35" s="815"/>
      <c r="AP35" s="815"/>
      <c r="AQ35" s="815"/>
      <c r="AR35" s="815"/>
      <c r="AS35" s="815"/>
    </row>
    <row r="36" spans="2:49">
      <c r="B36" s="778">
        <v>43074</v>
      </c>
      <c r="C36" s="778"/>
      <c r="D36" s="778"/>
      <c r="E36" s="778"/>
      <c r="F36" s="779" t="s">
        <v>491</v>
      </c>
      <c r="G36" s="779"/>
      <c r="H36" s="779"/>
      <c r="I36" s="779"/>
      <c r="J36" s="780" t="s">
        <v>493</v>
      </c>
      <c r="K36" s="780"/>
      <c r="L36" s="781" t="s">
        <v>495</v>
      </c>
      <c r="M36" s="781"/>
      <c r="N36" s="781"/>
      <c r="O36" s="781"/>
      <c r="P36" s="781"/>
      <c r="Q36" s="781"/>
      <c r="R36" s="781"/>
      <c r="S36" s="781"/>
      <c r="T36" s="782"/>
      <c r="U36" s="155"/>
      <c r="V36" s="156"/>
      <c r="W36" s="779" t="s">
        <v>499</v>
      </c>
      <c r="X36" s="779"/>
      <c r="Y36" s="779"/>
      <c r="Z36" s="779"/>
      <c r="AA36" s="783">
        <v>2</v>
      </c>
      <c r="AB36" s="783"/>
      <c r="AC36" s="815" t="s">
        <v>500</v>
      </c>
      <c r="AD36" s="815"/>
      <c r="AE36" s="815"/>
      <c r="AF36" s="815"/>
      <c r="AG36" s="815"/>
      <c r="AH36" s="815" t="s">
        <v>553</v>
      </c>
      <c r="AI36" s="815"/>
      <c r="AJ36" s="815"/>
      <c r="AK36" s="815"/>
      <c r="AL36" s="815"/>
      <c r="AM36" s="815"/>
      <c r="AN36" s="815" t="s">
        <v>551</v>
      </c>
      <c r="AO36" s="815"/>
      <c r="AP36" s="815"/>
      <c r="AQ36" s="815"/>
      <c r="AR36" s="815"/>
      <c r="AS36" s="815"/>
    </row>
    <row r="37" spans="2:49">
      <c r="B37" s="778">
        <v>43074</v>
      </c>
      <c r="C37" s="778"/>
      <c r="D37" s="778"/>
      <c r="E37" s="778"/>
      <c r="F37" s="779" t="s">
        <v>492</v>
      </c>
      <c r="G37" s="779"/>
      <c r="H37" s="779"/>
      <c r="I37" s="779"/>
      <c r="J37" s="780" t="s">
        <v>493</v>
      </c>
      <c r="K37" s="780"/>
      <c r="L37" s="781" t="s">
        <v>496</v>
      </c>
      <c r="M37" s="781"/>
      <c r="N37" s="781"/>
      <c r="O37" s="781"/>
      <c r="P37" s="781"/>
      <c r="Q37" s="781"/>
      <c r="R37" s="781"/>
      <c r="S37" s="781"/>
      <c r="T37" s="782"/>
      <c r="U37" s="155"/>
      <c r="V37" s="156"/>
      <c r="W37" s="779" t="s">
        <v>499</v>
      </c>
      <c r="X37" s="779"/>
      <c r="Y37" s="779"/>
      <c r="Z37" s="779"/>
      <c r="AA37" s="783">
        <v>1</v>
      </c>
      <c r="AB37" s="783"/>
      <c r="AC37" s="815" t="s">
        <v>500</v>
      </c>
      <c r="AD37" s="815"/>
      <c r="AE37" s="815"/>
      <c r="AF37" s="815"/>
      <c r="AG37" s="815"/>
      <c r="AH37" s="815" t="s">
        <v>553</v>
      </c>
      <c r="AI37" s="815"/>
      <c r="AJ37" s="815"/>
      <c r="AK37" s="815"/>
      <c r="AL37" s="815"/>
      <c r="AM37" s="815"/>
      <c r="AN37" s="815" t="s">
        <v>551</v>
      </c>
      <c r="AO37" s="815"/>
      <c r="AP37" s="815"/>
      <c r="AQ37" s="815"/>
      <c r="AR37" s="815"/>
      <c r="AS37" s="815"/>
    </row>
    <row r="38" spans="2:49">
      <c r="B38" s="778">
        <v>43074</v>
      </c>
      <c r="C38" s="778"/>
      <c r="D38" s="778"/>
      <c r="E38" s="778"/>
      <c r="F38" s="779" t="s">
        <v>487</v>
      </c>
      <c r="G38" s="779"/>
      <c r="H38" s="779"/>
      <c r="I38" s="779"/>
      <c r="J38" s="780" t="s">
        <v>493</v>
      </c>
      <c r="K38" s="780"/>
      <c r="L38" s="781" t="s">
        <v>497</v>
      </c>
      <c r="M38" s="781"/>
      <c r="N38" s="781"/>
      <c r="O38" s="781"/>
      <c r="P38" s="781"/>
      <c r="Q38" s="781"/>
      <c r="R38" s="781"/>
      <c r="S38" s="781"/>
      <c r="T38" s="782"/>
      <c r="U38" s="155"/>
      <c r="V38" s="156"/>
      <c r="W38" s="779" t="s">
        <v>461</v>
      </c>
      <c r="X38" s="779"/>
      <c r="Y38" s="779"/>
      <c r="Z38" s="779"/>
      <c r="AA38" s="783">
        <v>2</v>
      </c>
      <c r="AB38" s="783"/>
      <c r="AC38" s="815" t="s">
        <v>500</v>
      </c>
      <c r="AD38" s="815"/>
      <c r="AE38" s="815"/>
      <c r="AF38" s="815"/>
      <c r="AG38" s="815"/>
      <c r="AH38" s="815" t="s">
        <v>553</v>
      </c>
      <c r="AI38" s="815"/>
      <c r="AJ38" s="815"/>
      <c r="AK38" s="815"/>
      <c r="AL38" s="815"/>
      <c r="AM38" s="815"/>
      <c r="AN38" s="815" t="s">
        <v>551</v>
      </c>
      <c r="AO38" s="815"/>
      <c r="AP38" s="815"/>
      <c r="AQ38" s="815"/>
      <c r="AR38" s="815"/>
      <c r="AS38" s="815"/>
    </row>
    <row r="39" spans="2:49">
      <c r="B39" s="778">
        <v>43074</v>
      </c>
      <c r="C39" s="778"/>
      <c r="D39" s="778"/>
      <c r="E39" s="778"/>
      <c r="F39" s="779" t="s">
        <v>488</v>
      </c>
      <c r="G39" s="779"/>
      <c r="H39" s="779"/>
      <c r="I39" s="779"/>
      <c r="J39" s="780" t="s">
        <v>493</v>
      </c>
      <c r="K39" s="780"/>
      <c r="L39" s="781" t="s">
        <v>497</v>
      </c>
      <c r="M39" s="781"/>
      <c r="N39" s="781"/>
      <c r="O39" s="781"/>
      <c r="P39" s="781"/>
      <c r="Q39" s="781"/>
      <c r="R39" s="781"/>
      <c r="S39" s="781"/>
      <c r="T39" s="782"/>
      <c r="U39" s="155"/>
      <c r="V39" s="156"/>
      <c r="W39" s="779" t="s">
        <v>461</v>
      </c>
      <c r="X39" s="779"/>
      <c r="Y39" s="779"/>
      <c r="Z39" s="779"/>
      <c r="AA39" s="783">
        <v>1</v>
      </c>
      <c r="AB39" s="783"/>
      <c r="AC39" s="815" t="s">
        <v>500</v>
      </c>
      <c r="AD39" s="815"/>
      <c r="AE39" s="815"/>
      <c r="AF39" s="815"/>
      <c r="AG39" s="815"/>
      <c r="AH39" s="815" t="s">
        <v>553</v>
      </c>
      <c r="AI39" s="815"/>
      <c r="AJ39" s="815"/>
      <c r="AK39" s="815"/>
      <c r="AL39" s="815"/>
      <c r="AM39" s="815"/>
      <c r="AN39" s="815" t="s">
        <v>551</v>
      </c>
      <c r="AO39" s="815"/>
      <c r="AP39" s="815"/>
      <c r="AQ39" s="815"/>
      <c r="AR39" s="815"/>
      <c r="AS39" s="815"/>
    </row>
    <row r="40" spans="2:49">
      <c r="B40" s="778">
        <v>43074</v>
      </c>
      <c r="C40" s="778"/>
      <c r="D40" s="778"/>
      <c r="E40" s="778"/>
      <c r="F40" s="779" t="s">
        <v>489</v>
      </c>
      <c r="G40" s="779"/>
      <c r="H40" s="779"/>
      <c r="I40" s="779"/>
      <c r="J40" s="780" t="s">
        <v>493</v>
      </c>
      <c r="K40" s="780"/>
      <c r="L40" s="781" t="s">
        <v>498</v>
      </c>
      <c r="M40" s="781"/>
      <c r="N40" s="781"/>
      <c r="O40" s="781"/>
      <c r="P40" s="781"/>
      <c r="Q40" s="781"/>
      <c r="R40" s="781"/>
      <c r="S40" s="781"/>
      <c r="T40" s="782"/>
      <c r="U40" s="155"/>
      <c r="V40" s="156"/>
      <c r="W40" s="779" t="s">
        <v>461</v>
      </c>
      <c r="X40" s="779"/>
      <c r="Y40" s="779"/>
      <c r="Z40" s="779"/>
      <c r="AA40" s="783">
        <v>2</v>
      </c>
      <c r="AB40" s="783"/>
      <c r="AC40" s="815" t="s">
        <v>500</v>
      </c>
      <c r="AD40" s="815"/>
      <c r="AE40" s="815"/>
      <c r="AF40" s="815"/>
      <c r="AG40" s="815"/>
      <c r="AH40" s="815" t="s">
        <v>553</v>
      </c>
      <c r="AI40" s="815"/>
      <c r="AJ40" s="815"/>
      <c r="AK40" s="815"/>
      <c r="AL40" s="815"/>
      <c r="AM40" s="815"/>
      <c r="AN40" s="815" t="s">
        <v>551</v>
      </c>
      <c r="AO40" s="815"/>
      <c r="AP40" s="815"/>
      <c r="AQ40" s="815"/>
      <c r="AR40" s="815"/>
      <c r="AS40" s="815"/>
    </row>
    <row r="42" spans="2:49">
      <c r="X42" s="157"/>
      <c r="Y42" s="157"/>
      <c r="Z42" s="157"/>
      <c r="AA42" s="157"/>
      <c r="AB42" s="157"/>
      <c r="AC42" s="157"/>
      <c r="AD42" s="157"/>
      <c r="AE42" s="157"/>
      <c r="AF42" s="157"/>
      <c r="AG42" s="157"/>
      <c r="AH42" s="157"/>
      <c r="AI42" s="157"/>
      <c r="AJ42" s="157"/>
      <c r="AK42" s="157"/>
      <c r="AL42" s="157"/>
      <c r="AM42" s="157"/>
      <c r="AN42" s="157"/>
    </row>
    <row r="43" spans="2:49">
      <c r="X43" s="157"/>
      <c r="Y43" s="157"/>
      <c r="Z43" s="157"/>
      <c r="AA43" s="157"/>
      <c r="AB43" s="157"/>
      <c r="AC43" s="157"/>
      <c r="AD43" s="157"/>
      <c r="AE43" s="157"/>
      <c r="AF43" s="157"/>
      <c r="AG43" s="157"/>
      <c r="AH43" s="157"/>
      <c r="AI43" s="157"/>
      <c r="AJ43" s="157"/>
      <c r="AK43" s="157"/>
      <c r="AL43" s="158"/>
      <c r="AM43" s="157"/>
      <c r="AN43" s="157"/>
    </row>
    <row r="44" spans="2:49">
      <c r="X44" s="157"/>
      <c r="Y44" s="157"/>
      <c r="Z44" s="157"/>
      <c r="AA44" s="157"/>
      <c r="AB44" s="157"/>
      <c r="AC44" s="157"/>
      <c r="AD44" s="157"/>
      <c r="AE44" s="157"/>
      <c r="AF44" s="157"/>
      <c r="AG44" s="157"/>
      <c r="AH44" s="157"/>
      <c r="AI44" s="157"/>
      <c r="AJ44" s="157"/>
      <c r="AK44" s="157"/>
      <c r="AL44" s="157"/>
      <c r="AM44" s="157"/>
      <c r="AN44" s="157"/>
    </row>
    <row r="45" spans="2:49">
      <c r="X45" s="159"/>
      <c r="Y45" s="159"/>
      <c r="Z45" s="159"/>
      <c r="AA45" s="159"/>
      <c r="AB45" s="159"/>
      <c r="AC45" s="159"/>
      <c r="AD45" s="159"/>
      <c r="AE45" s="159"/>
      <c r="AF45" s="159"/>
      <c r="AG45" s="159"/>
      <c r="AH45" s="159"/>
      <c r="AI45" s="159"/>
      <c r="AJ45" s="157"/>
      <c r="AK45" s="157"/>
      <c r="AL45" s="157"/>
      <c r="AM45" s="157"/>
      <c r="AN45" s="157"/>
    </row>
    <row r="46" spans="2:49">
      <c r="X46" s="160"/>
      <c r="Y46" s="160"/>
      <c r="Z46" s="160"/>
      <c r="AA46" s="160"/>
      <c r="AB46" s="160"/>
      <c r="AC46" s="160"/>
      <c r="AD46" s="160"/>
      <c r="AE46" s="160"/>
      <c r="AF46" s="160"/>
      <c r="AG46" s="160"/>
      <c r="AH46" s="160"/>
      <c r="AI46" s="160"/>
      <c r="AJ46" s="160"/>
      <c r="AK46" s="160"/>
      <c r="AL46" s="161"/>
      <c r="AM46" s="161"/>
      <c r="AN46" s="160"/>
    </row>
    <row r="51" spans="2:39">
      <c r="B51" s="86" t="s">
        <v>275</v>
      </c>
      <c r="C51" s="394"/>
      <c r="D51" s="306"/>
      <c r="E51" s="307"/>
      <c r="F51" s="394" t="s">
        <v>1340</v>
      </c>
      <c r="G51" s="306"/>
      <c r="H51" s="306"/>
      <c r="I51" s="306"/>
      <c r="J51" s="306"/>
      <c r="K51" s="306"/>
      <c r="L51" s="306"/>
      <c r="M51" s="306"/>
      <c r="N51" s="306"/>
      <c r="O51" s="306"/>
      <c r="P51" s="306"/>
      <c r="Q51" s="306"/>
      <c r="R51" s="306"/>
      <c r="S51" s="306"/>
      <c r="T51" s="306"/>
      <c r="U51" s="307"/>
      <c r="V51" s="394" t="s">
        <v>1329</v>
      </c>
      <c r="W51" s="306"/>
      <c r="X51" s="306"/>
      <c r="Y51" s="306"/>
      <c r="Z51" s="307"/>
      <c r="AA51" s="394" t="s">
        <v>1343</v>
      </c>
      <c r="AB51" s="306"/>
      <c r="AC51" s="306"/>
      <c r="AD51" s="306"/>
      <c r="AE51" s="306"/>
      <c r="AF51" s="306"/>
      <c r="AG51" s="306"/>
      <c r="AH51" s="306"/>
      <c r="AI51" s="306"/>
      <c r="AJ51" s="306"/>
      <c r="AK51" s="306"/>
      <c r="AL51" s="306"/>
      <c r="AM51" s="307"/>
    </row>
    <row r="52" spans="2:39">
      <c r="B52" s="86">
        <v>1</v>
      </c>
      <c r="C52" s="394" t="s">
        <v>482</v>
      </c>
      <c r="D52" s="306"/>
      <c r="E52" s="307"/>
      <c r="F52" s="394" t="s">
        <v>1378</v>
      </c>
      <c r="G52" s="306"/>
      <c r="H52" s="306"/>
      <c r="I52" s="306"/>
      <c r="J52" s="306"/>
      <c r="K52" s="306"/>
      <c r="L52" s="306"/>
      <c r="M52" s="306"/>
      <c r="N52" s="306"/>
      <c r="O52" s="306"/>
      <c r="P52" s="306"/>
      <c r="Q52" s="306"/>
      <c r="R52" s="306"/>
      <c r="S52" s="306"/>
      <c r="T52" s="306"/>
      <c r="U52" s="307"/>
      <c r="V52" s="394" t="s">
        <v>1382</v>
      </c>
      <c r="W52" s="306"/>
      <c r="X52" s="306"/>
      <c r="Y52" s="306"/>
      <c r="Z52" s="307"/>
      <c r="AA52" s="394"/>
      <c r="AB52" s="306"/>
      <c r="AC52" s="306"/>
      <c r="AD52" s="306"/>
      <c r="AE52" s="306"/>
      <c r="AF52" s="306"/>
      <c r="AG52" s="306"/>
      <c r="AH52" s="306"/>
      <c r="AI52" s="306"/>
      <c r="AJ52" s="306"/>
      <c r="AK52" s="306"/>
      <c r="AL52" s="306"/>
      <c r="AM52" s="307"/>
    </row>
    <row r="53" spans="2:39">
      <c r="B53" s="86">
        <f>+B52+1</f>
        <v>2</v>
      </c>
      <c r="C53" s="394" t="s">
        <v>325</v>
      </c>
      <c r="D53" s="306"/>
      <c r="E53" s="307"/>
      <c r="F53" s="394" t="s">
        <v>325</v>
      </c>
      <c r="G53" s="306"/>
      <c r="H53" s="306"/>
      <c r="I53" s="306"/>
      <c r="J53" s="306"/>
      <c r="K53" s="306"/>
      <c r="L53" s="306"/>
      <c r="M53" s="306"/>
      <c r="N53" s="306"/>
      <c r="O53" s="306"/>
      <c r="P53" s="306"/>
      <c r="Q53" s="306"/>
      <c r="R53" s="306"/>
      <c r="S53" s="306"/>
      <c r="T53" s="306"/>
      <c r="U53" s="307"/>
      <c r="V53" s="394" t="s">
        <v>1382</v>
      </c>
      <c r="W53" s="306"/>
      <c r="X53" s="306"/>
      <c r="Y53" s="306"/>
      <c r="Z53" s="307"/>
      <c r="AA53" s="394"/>
      <c r="AB53" s="306"/>
      <c r="AC53" s="306"/>
      <c r="AD53" s="306"/>
      <c r="AE53" s="306"/>
      <c r="AF53" s="306"/>
      <c r="AG53" s="306"/>
      <c r="AH53" s="306"/>
      <c r="AI53" s="306"/>
      <c r="AJ53" s="306"/>
      <c r="AK53" s="306"/>
      <c r="AL53" s="306"/>
      <c r="AM53" s="307"/>
    </row>
    <row r="54" spans="2:39">
      <c r="B54" s="86">
        <f t="shared" ref="B54:B78" si="0">+B53+1</f>
        <v>3</v>
      </c>
      <c r="C54" s="394" t="s">
        <v>612</v>
      </c>
      <c r="D54" s="306"/>
      <c r="E54" s="307"/>
      <c r="F54" s="394" t="s">
        <v>612</v>
      </c>
      <c r="G54" s="306"/>
      <c r="H54" s="306"/>
      <c r="I54" s="306"/>
      <c r="J54" s="306"/>
      <c r="K54" s="306"/>
      <c r="L54" s="306"/>
      <c r="M54" s="306"/>
      <c r="N54" s="306"/>
      <c r="O54" s="306"/>
      <c r="P54" s="306"/>
      <c r="Q54" s="306"/>
      <c r="R54" s="306"/>
      <c r="S54" s="306"/>
      <c r="T54" s="306"/>
      <c r="U54" s="307"/>
      <c r="V54" s="394" t="s">
        <v>1382</v>
      </c>
      <c r="W54" s="306"/>
      <c r="X54" s="306"/>
      <c r="Y54" s="306"/>
      <c r="Z54" s="307"/>
      <c r="AA54" s="394"/>
      <c r="AB54" s="306"/>
      <c r="AC54" s="306"/>
      <c r="AD54" s="306"/>
      <c r="AE54" s="306"/>
      <c r="AF54" s="306"/>
      <c r="AG54" s="306"/>
      <c r="AH54" s="306"/>
      <c r="AI54" s="306"/>
      <c r="AJ54" s="306"/>
      <c r="AK54" s="306"/>
      <c r="AL54" s="306"/>
      <c r="AM54" s="307"/>
    </row>
    <row r="55" spans="2:39">
      <c r="B55" s="86">
        <f t="shared" si="0"/>
        <v>4</v>
      </c>
      <c r="C55" s="394" t="s">
        <v>327</v>
      </c>
      <c r="D55" s="306"/>
      <c r="E55" s="307"/>
      <c r="F55" s="394" t="s">
        <v>327</v>
      </c>
      <c r="G55" s="306"/>
      <c r="H55" s="306"/>
      <c r="I55" s="306"/>
      <c r="J55" s="306"/>
      <c r="K55" s="306"/>
      <c r="L55" s="306"/>
      <c r="M55" s="306"/>
      <c r="N55" s="306"/>
      <c r="O55" s="306"/>
      <c r="P55" s="306"/>
      <c r="Q55" s="306"/>
      <c r="R55" s="306"/>
      <c r="S55" s="306"/>
      <c r="T55" s="306"/>
      <c r="U55" s="307"/>
      <c r="V55" s="394" t="s">
        <v>1383</v>
      </c>
      <c r="W55" s="306"/>
      <c r="X55" s="306"/>
      <c r="Y55" s="306"/>
      <c r="Z55" s="307"/>
      <c r="AA55" s="394" t="s">
        <v>1384</v>
      </c>
      <c r="AB55" s="306"/>
      <c r="AC55" s="306"/>
      <c r="AD55" s="306"/>
      <c r="AE55" s="306"/>
      <c r="AF55" s="306"/>
      <c r="AG55" s="306"/>
      <c r="AH55" s="306"/>
      <c r="AI55" s="306"/>
      <c r="AJ55" s="306"/>
      <c r="AK55" s="306"/>
      <c r="AL55" s="306"/>
      <c r="AM55" s="307"/>
    </row>
    <row r="56" spans="2:39">
      <c r="B56" s="86">
        <f t="shared" si="0"/>
        <v>5</v>
      </c>
      <c r="C56" s="394" t="s">
        <v>483</v>
      </c>
      <c r="D56" s="306"/>
      <c r="E56" s="307"/>
      <c r="F56" s="394" t="s">
        <v>1362</v>
      </c>
      <c r="G56" s="306"/>
      <c r="H56" s="306"/>
      <c r="I56" s="306"/>
      <c r="J56" s="306"/>
      <c r="K56" s="306"/>
      <c r="L56" s="306"/>
      <c r="M56" s="306"/>
      <c r="N56" s="306"/>
      <c r="O56" s="306"/>
      <c r="P56" s="306"/>
      <c r="Q56" s="306"/>
      <c r="R56" s="306"/>
      <c r="S56" s="306"/>
      <c r="T56" s="306"/>
      <c r="U56" s="307"/>
      <c r="V56" s="394" t="s">
        <v>1383</v>
      </c>
      <c r="W56" s="306"/>
      <c r="X56" s="306"/>
      <c r="Y56" s="306"/>
      <c r="Z56" s="307"/>
      <c r="AA56" s="394" t="s">
        <v>1384</v>
      </c>
      <c r="AB56" s="306"/>
      <c r="AC56" s="306"/>
      <c r="AD56" s="306"/>
      <c r="AE56" s="306"/>
      <c r="AF56" s="306"/>
      <c r="AG56" s="306"/>
      <c r="AH56" s="306"/>
      <c r="AI56" s="306"/>
      <c r="AJ56" s="306"/>
      <c r="AK56" s="306"/>
      <c r="AL56" s="306"/>
      <c r="AM56" s="307"/>
    </row>
    <row r="57" spans="2:39">
      <c r="B57" s="86">
        <f t="shared" si="0"/>
        <v>6</v>
      </c>
      <c r="C57" s="394" t="s">
        <v>596</v>
      </c>
      <c r="D57" s="306"/>
      <c r="E57" s="307"/>
      <c r="F57" s="394" t="s">
        <v>1379</v>
      </c>
      <c r="G57" s="306"/>
      <c r="H57" s="306"/>
      <c r="I57" s="306"/>
      <c r="J57" s="306"/>
      <c r="K57" s="306"/>
      <c r="L57" s="306"/>
      <c r="M57" s="306"/>
      <c r="N57" s="306"/>
      <c r="O57" s="306"/>
      <c r="P57" s="306"/>
      <c r="Q57" s="306"/>
      <c r="R57" s="306"/>
      <c r="S57" s="306"/>
      <c r="T57" s="306"/>
      <c r="U57" s="307"/>
      <c r="V57" s="394" t="s">
        <v>1382</v>
      </c>
      <c r="W57" s="306"/>
      <c r="X57" s="306"/>
      <c r="Y57" s="306"/>
      <c r="Z57" s="307"/>
      <c r="AA57" s="394"/>
      <c r="AB57" s="306"/>
      <c r="AC57" s="306"/>
      <c r="AD57" s="306"/>
      <c r="AE57" s="306"/>
      <c r="AF57" s="306"/>
      <c r="AG57" s="306"/>
      <c r="AH57" s="306"/>
      <c r="AI57" s="306"/>
      <c r="AJ57" s="306"/>
      <c r="AK57" s="306"/>
      <c r="AL57" s="306"/>
      <c r="AM57" s="307"/>
    </row>
    <row r="58" spans="2:39">
      <c r="B58" s="86">
        <f t="shared" si="0"/>
        <v>7</v>
      </c>
      <c r="C58" s="394" t="s">
        <v>306</v>
      </c>
      <c r="D58" s="306"/>
      <c r="E58" s="307"/>
      <c r="F58" s="394" t="s">
        <v>1381</v>
      </c>
      <c r="G58" s="306"/>
      <c r="H58" s="306"/>
      <c r="I58" s="306"/>
      <c r="J58" s="306"/>
      <c r="K58" s="306"/>
      <c r="L58" s="306"/>
      <c r="M58" s="306"/>
      <c r="N58" s="306"/>
      <c r="O58" s="306"/>
      <c r="P58" s="306"/>
      <c r="Q58" s="306"/>
      <c r="R58" s="306"/>
      <c r="S58" s="306"/>
      <c r="T58" s="306"/>
      <c r="U58" s="307"/>
      <c r="V58" s="394" t="s">
        <v>1382</v>
      </c>
      <c r="W58" s="306"/>
      <c r="X58" s="306"/>
      <c r="Y58" s="306"/>
      <c r="Z58" s="307"/>
      <c r="AA58" s="394"/>
      <c r="AB58" s="306"/>
      <c r="AC58" s="306"/>
      <c r="AD58" s="306"/>
      <c r="AE58" s="306"/>
      <c r="AF58" s="306"/>
      <c r="AG58" s="306"/>
      <c r="AH58" s="306"/>
      <c r="AI58" s="306"/>
      <c r="AJ58" s="306"/>
      <c r="AK58" s="306"/>
      <c r="AL58" s="306"/>
      <c r="AM58" s="307"/>
    </row>
    <row r="59" spans="2:39">
      <c r="B59" s="86">
        <f t="shared" si="0"/>
        <v>8</v>
      </c>
      <c r="C59" s="394" t="s">
        <v>1385</v>
      </c>
      <c r="D59" s="306"/>
      <c r="E59" s="307"/>
      <c r="F59" s="394" t="s">
        <v>1386</v>
      </c>
      <c r="G59" s="306"/>
      <c r="H59" s="306"/>
      <c r="I59" s="306"/>
      <c r="J59" s="306"/>
      <c r="K59" s="306"/>
      <c r="L59" s="306"/>
      <c r="M59" s="306"/>
      <c r="N59" s="306"/>
      <c r="O59" s="306"/>
      <c r="P59" s="306"/>
      <c r="Q59" s="306"/>
      <c r="R59" s="306"/>
      <c r="S59" s="306"/>
      <c r="T59" s="306"/>
      <c r="U59" s="307"/>
      <c r="V59" s="394" t="s">
        <v>1382</v>
      </c>
      <c r="W59" s="306"/>
      <c r="X59" s="306"/>
      <c r="Y59" s="306"/>
      <c r="Z59" s="307"/>
      <c r="AA59" s="394"/>
      <c r="AB59" s="306"/>
      <c r="AC59" s="306"/>
      <c r="AD59" s="306"/>
      <c r="AE59" s="306"/>
      <c r="AF59" s="306"/>
      <c r="AG59" s="306"/>
      <c r="AH59" s="306"/>
      <c r="AI59" s="306"/>
      <c r="AJ59" s="306"/>
      <c r="AK59" s="306"/>
      <c r="AL59" s="306"/>
      <c r="AM59" s="307"/>
    </row>
    <row r="60" spans="2:39">
      <c r="B60" s="86">
        <f t="shared" si="0"/>
        <v>9</v>
      </c>
      <c r="C60" s="394" t="s">
        <v>486</v>
      </c>
      <c r="D60" s="306"/>
      <c r="E60" s="307"/>
      <c r="F60" s="394" t="s">
        <v>1380</v>
      </c>
      <c r="G60" s="306"/>
      <c r="H60" s="306"/>
      <c r="I60" s="306"/>
      <c r="J60" s="306"/>
      <c r="K60" s="306"/>
      <c r="L60" s="306"/>
      <c r="M60" s="306"/>
      <c r="N60" s="306"/>
      <c r="O60" s="306"/>
      <c r="P60" s="306"/>
      <c r="Q60" s="306"/>
      <c r="R60" s="306"/>
      <c r="S60" s="306"/>
      <c r="T60" s="306"/>
      <c r="U60" s="307"/>
      <c r="V60" s="394" t="s">
        <v>1382</v>
      </c>
      <c r="W60" s="306"/>
      <c r="X60" s="306"/>
      <c r="Y60" s="306"/>
      <c r="Z60" s="307"/>
      <c r="AA60" s="394"/>
      <c r="AB60" s="306"/>
      <c r="AC60" s="306"/>
      <c r="AD60" s="306"/>
      <c r="AE60" s="306"/>
      <c r="AF60" s="306"/>
      <c r="AG60" s="306"/>
      <c r="AH60" s="306"/>
      <c r="AI60" s="306"/>
      <c r="AJ60" s="306"/>
      <c r="AK60" s="306"/>
      <c r="AL60" s="306"/>
      <c r="AM60" s="307"/>
    </row>
    <row r="61" spans="2:39">
      <c r="B61" s="86">
        <f t="shared" si="0"/>
        <v>10</v>
      </c>
      <c r="C61" s="394"/>
      <c r="D61" s="306"/>
      <c r="E61" s="307"/>
      <c r="F61" s="394"/>
      <c r="G61" s="306"/>
      <c r="H61" s="306"/>
      <c r="I61" s="306"/>
      <c r="J61" s="306"/>
      <c r="K61" s="306"/>
      <c r="L61" s="306"/>
      <c r="M61" s="306"/>
      <c r="N61" s="306"/>
      <c r="O61" s="306"/>
      <c r="P61" s="306"/>
      <c r="Q61" s="306"/>
      <c r="R61" s="306"/>
      <c r="S61" s="306"/>
      <c r="T61" s="306"/>
      <c r="U61" s="307"/>
      <c r="V61" s="394"/>
      <c r="W61" s="306"/>
      <c r="X61" s="306"/>
      <c r="Y61" s="306"/>
      <c r="Z61" s="307"/>
      <c r="AA61" s="394"/>
      <c r="AB61" s="306"/>
      <c r="AC61" s="306"/>
      <c r="AD61" s="306"/>
      <c r="AE61" s="306"/>
      <c r="AF61" s="306"/>
      <c r="AG61" s="306"/>
      <c r="AH61" s="306"/>
      <c r="AI61" s="306"/>
      <c r="AJ61" s="306"/>
      <c r="AK61" s="306"/>
      <c r="AL61" s="306"/>
      <c r="AM61" s="307"/>
    </row>
    <row r="62" spans="2:39">
      <c r="B62" s="86">
        <f t="shared" si="0"/>
        <v>11</v>
      </c>
      <c r="C62" s="394"/>
      <c r="D62" s="306"/>
      <c r="E62" s="307"/>
      <c r="F62" s="394"/>
      <c r="G62" s="306"/>
      <c r="H62" s="306"/>
      <c r="I62" s="306"/>
      <c r="J62" s="306"/>
      <c r="K62" s="306"/>
      <c r="L62" s="306"/>
      <c r="M62" s="306"/>
      <c r="N62" s="306"/>
      <c r="O62" s="306"/>
      <c r="P62" s="306"/>
      <c r="Q62" s="306"/>
      <c r="R62" s="306"/>
      <c r="S62" s="306"/>
      <c r="T62" s="306"/>
      <c r="U62" s="307"/>
      <c r="V62" s="394"/>
      <c r="W62" s="306"/>
      <c r="X62" s="306"/>
      <c r="Y62" s="306"/>
      <c r="Z62" s="307"/>
      <c r="AA62" s="394"/>
      <c r="AB62" s="306"/>
      <c r="AC62" s="306"/>
      <c r="AD62" s="306"/>
      <c r="AE62" s="306"/>
      <c r="AF62" s="306"/>
      <c r="AG62" s="306"/>
      <c r="AH62" s="306"/>
      <c r="AI62" s="306"/>
      <c r="AJ62" s="306"/>
      <c r="AK62" s="306"/>
      <c r="AL62" s="306"/>
      <c r="AM62" s="307"/>
    </row>
    <row r="63" spans="2:39">
      <c r="B63" s="86">
        <f t="shared" si="0"/>
        <v>12</v>
      </c>
      <c r="C63" s="394"/>
      <c r="D63" s="306"/>
      <c r="E63" s="307"/>
      <c r="F63" s="394"/>
      <c r="G63" s="306"/>
      <c r="H63" s="306"/>
      <c r="I63" s="306"/>
      <c r="K63" s="306"/>
      <c r="M63" s="306"/>
      <c r="N63" s="306"/>
      <c r="O63" s="306"/>
      <c r="P63" s="306"/>
      <c r="Q63" s="306"/>
      <c r="R63" s="306"/>
      <c r="S63" s="306"/>
      <c r="T63" s="306"/>
      <c r="U63" s="307"/>
      <c r="V63" s="394"/>
      <c r="W63" s="306"/>
      <c r="X63" s="306"/>
      <c r="Y63" s="306"/>
      <c r="Z63" s="307"/>
      <c r="AA63" s="394"/>
      <c r="AB63" s="306"/>
      <c r="AC63" s="306"/>
      <c r="AD63" s="306"/>
      <c r="AE63" s="306"/>
      <c r="AF63" s="306"/>
      <c r="AG63" s="306"/>
      <c r="AH63" s="306"/>
      <c r="AI63" s="306"/>
      <c r="AJ63" s="306"/>
      <c r="AK63" s="306"/>
      <c r="AL63" s="306"/>
      <c r="AM63" s="307"/>
    </row>
    <row r="64" spans="2:39">
      <c r="B64" s="86">
        <f t="shared" si="0"/>
        <v>13</v>
      </c>
      <c r="C64" s="394"/>
      <c r="D64" s="306"/>
      <c r="E64" s="307"/>
      <c r="F64" s="394"/>
      <c r="G64" s="306"/>
      <c r="H64" s="306"/>
      <c r="I64" s="306"/>
      <c r="J64" s="306"/>
      <c r="K64" s="306"/>
      <c r="L64" s="306"/>
      <c r="M64" s="306"/>
      <c r="N64" s="306"/>
      <c r="O64" s="306"/>
      <c r="Q64" s="306"/>
      <c r="R64" s="306"/>
      <c r="S64" s="306"/>
      <c r="T64" s="306"/>
      <c r="U64" s="307"/>
      <c r="V64" s="394"/>
      <c r="W64" s="306"/>
      <c r="X64" s="306"/>
      <c r="Y64" s="306"/>
      <c r="Z64" s="307"/>
      <c r="AA64" s="394"/>
      <c r="AB64" s="306"/>
      <c r="AC64" s="306"/>
      <c r="AD64" s="306"/>
      <c r="AE64" s="306"/>
      <c r="AF64" s="306"/>
      <c r="AG64" s="306"/>
      <c r="AH64" s="306"/>
      <c r="AI64" s="306"/>
      <c r="AJ64" s="306"/>
      <c r="AK64" s="306"/>
      <c r="AL64" s="306"/>
      <c r="AM64" s="307"/>
    </row>
    <row r="65" spans="2:39">
      <c r="B65" s="86">
        <f t="shared" si="0"/>
        <v>14</v>
      </c>
      <c r="C65" s="394"/>
      <c r="D65" s="306"/>
      <c r="E65" s="307"/>
      <c r="F65" s="394"/>
      <c r="G65" s="306"/>
      <c r="H65" s="306"/>
      <c r="I65" s="306"/>
      <c r="J65" s="306"/>
      <c r="K65" s="306"/>
      <c r="L65" s="306"/>
      <c r="M65" s="306"/>
      <c r="N65" s="306"/>
      <c r="O65" s="306"/>
      <c r="P65" s="306"/>
      <c r="Q65" s="306"/>
      <c r="R65" s="306"/>
      <c r="S65" s="306"/>
      <c r="T65" s="306"/>
      <c r="U65" s="307"/>
      <c r="V65" s="394"/>
      <c r="W65" s="306"/>
      <c r="X65" s="306"/>
      <c r="Y65" s="306"/>
      <c r="Z65" s="307"/>
      <c r="AA65" s="394"/>
      <c r="AB65" s="306"/>
      <c r="AC65" s="306"/>
      <c r="AD65" s="306"/>
      <c r="AE65" s="306"/>
      <c r="AF65" s="306"/>
      <c r="AG65" s="306"/>
      <c r="AH65" s="306"/>
      <c r="AI65" s="306"/>
      <c r="AJ65" s="306"/>
      <c r="AK65" s="306"/>
      <c r="AL65" s="306"/>
      <c r="AM65" s="307"/>
    </row>
    <row r="66" spans="2:39">
      <c r="B66" s="86">
        <f t="shared" si="0"/>
        <v>15</v>
      </c>
      <c r="C66" s="394"/>
      <c r="D66" s="306"/>
      <c r="E66" s="307"/>
      <c r="F66" s="394"/>
      <c r="G66" s="306"/>
      <c r="H66" s="306"/>
      <c r="I66" s="306"/>
      <c r="J66" s="306"/>
      <c r="K66" s="306"/>
      <c r="L66" s="306"/>
      <c r="M66" s="306"/>
      <c r="N66" s="306"/>
      <c r="O66" s="306"/>
      <c r="P66" s="306"/>
      <c r="Q66" s="306"/>
      <c r="R66" s="306"/>
      <c r="S66" s="306"/>
      <c r="T66" s="306"/>
      <c r="U66" s="307"/>
      <c r="V66" s="394"/>
      <c r="W66" s="306"/>
      <c r="X66" s="306"/>
      <c r="Y66" s="306"/>
      <c r="Z66" s="307"/>
      <c r="AA66" s="394"/>
      <c r="AB66" s="306"/>
      <c r="AC66" s="306"/>
      <c r="AD66" s="306"/>
      <c r="AE66" s="306"/>
      <c r="AF66" s="306"/>
      <c r="AG66" s="306"/>
      <c r="AH66" s="306"/>
      <c r="AI66" s="306"/>
      <c r="AJ66" s="306"/>
      <c r="AK66" s="306"/>
      <c r="AL66" s="306"/>
      <c r="AM66" s="307"/>
    </row>
    <row r="67" spans="2:39">
      <c r="B67" s="86">
        <f t="shared" si="0"/>
        <v>16</v>
      </c>
      <c r="C67" s="394"/>
      <c r="D67" s="306"/>
      <c r="E67" s="307"/>
      <c r="F67" s="394"/>
      <c r="G67" s="306"/>
      <c r="H67" s="306"/>
      <c r="I67" s="306"/>
      <c r="J67" s="306"/>
      <c r="K67" s="306"/>
      <c r="L67" s="306"/>
      <c r="M67" s="306"/>
      <c r="N67" s="306"/>
      <c r="O67" s="306"/>
      <c r="P67" s="306"/>
      <c r="Q67" s="306"/>
      <c r="R67" s="306"/>
      <c r="S67" s="306"/>
      <c r="T67" s="306"/>
      <c r="U67" s="307"/>
      <c r="V67" s="394"/>
      <c r="W67" s="306"/>
      <c r="X67" s="306"/>
      <c r="Y67" s="306"/>
      <c r="Z67" s="307"/>
      <c r="AA67" s="394"/>
      <c r="AB67" s="306"/>
      <c r="AC67" s="306"/>
      <c r="AD67" s="306"/>
      <c r="AE67" s="306"/>
      <c r="AF67" s="306"/>
      <c r="AG67" s="306"/>
      <c r="AH67" s="306"/>
      <c r="AI67" s="306"/>
      <c r="AJ67" s="306"/>
      <c r="AK67" s="306"/>
      <c r="AL67" s="306"/>
      <c r="AM67" s="307"/>
    </row>
    <row r="68" spans="2:39">
      <c r="B68" s="86">
        <f t="shared" si="0"/>
        <v>17</v>
      </c>
      <c r="C68" s="394"/>
      <c r="D68" s="306"/>
      <c r="E68" s="307"/>
      <c r="F68" s="394"/>
      <c r="G68" s="306"/>
      <c r="H68" s="306"/>
      <c r="I68" s="306"/>
      <c r="J68" s="306"/>
      <c r="K68" s="306"/>
      <c r="L68" s="306"/>
      <c r="M68" s="306"/>
      <c r="N68" s="306"/>
      <c r="O68" s="306"/>
      <c r="P68" s="306"/>
      <c r="Q68" s="306"/>
      <c r="R68" s="306"/>
      <c r="S68" s="306"/>
      <c r="T68" s="306"/>
      <c r="U68" s="307"/>
      <c r="V68" s="394"/>
      <c r="W68" s="306"/>
      <c r="X68" s="306"/>
      <c r="Y68" s="306"/>
      <c r="Z68" s="307"/>
      <c r="AA68" s="394"/>
      <c r="AB68" s="306"/>
      <c r="AC68" s="306"/>
      <c r="AD68" s="306"/>
      <c r="AE68" s="306"/>
      <c r="AF68" s="306"/>
      <c r="AG68" s="306"/>
      <c r="AH68" s="306"/>
      <c r="AI68" s="306"/>
      <c r="AJ68" s="306"/>
      <c r="AK68" s="306"/>
      <c r="AL68" s="306"/>
      <c r="AM68" s="307"/>
    </row>
    <row r="69" spans="2:39">
      <c r="B69" s="86">
        <f t="shared" si="0"/>
        <v>18</v>
      </c>
      <c r="C69" s="394"/>
      <c r="D69" s="306"/>
      <c r="E69" s="307"/>
      <c r="F69" s="394"/>
      <c r="G69" s="306"/>
      <c r="H69" s="306"/>
      <c r="I69" s="306"/>
      <c r="J69" s="306"/>
      <c r="K69" s="306"/>
      <c r="L69" s="306"/>
      <c r="M69" s="306"/>
      <c r="N69" s="306"/>
      <c r="O69" s="306"/>
      <c r="P69" s="306"/>
      <c r="Q69" s="306"/>
      <c r="R69" s="306"/>
      <c r="S69" s="306"/>
      <c r="T69" s="306"/>
      <c r="U69" s="307"/>
      <c r="V69" s="394"/>
      <c r="W69" s="306"/>
      <c r="X69" s="306"/>
      <c r="Y69" s="306"/>
      <c r="Z69" s="307"/>
      <c r="AA69" s="394"/>
      <c r="AB69" s="306"/>
      <c r="AC69" s="306"/>
      <c r="AD69" s="306"/>
      <c r="AE69" s="306"/>
      <c r="AF69" s="306"/>
      <c r="AG69" s="306"/>
      <c r="AH69" s="306"/>
      <c r="AI69" s="306"/>
      <c r="AJ69" s="306"/>
      <c r="AK69" s="306"/>
      <c r="AL69" s="306"/>
      <c r="AM69" s="307"/>
    </row>
    <row r="70" spans="2:39">
      <c r="B70" s="86">
        <f t="shared" si="0"/>
        <v>19</v>
      </c>
      <c r="C70" s="394"/>
      <c r="D70" s="306"/>
      <c r="E70" s="307"/>
      <c r="F70" s="394"/>
      <c r="G70" s="306"/>
      <c r="H70" s="306"/>
      <c r="I70" s="306"/>
      <c r="J70" s="306"/>
      <c r="K70" s="306"/>
      <c r="L70" s="306"/>
      <c r="M70" s="306"/>
      <c r="N70" s="306"/>
      <c r="O70" s="306"/>
      <c r="P70" s="306"/>
      <c r="Q70" s="306"/>
      <c r="R70" s="306"/>
      <c r="S70" s="306"/>
      <c r="T70" s="306"/>
      <c r="U70" s="307"/>
      <c r="V70" s="394"/>
      <c r="W70" s="306"/>
      <c r="X70" s="306"/>
      <c r="Y70" s="306"/>
      <c r="Z70" s="307"/>
      <c r="AA70" s="394"/>
      <c r="AB70" s="306"/>
      <c r="AC70" s="306"/>
      <c r="AD70" s="306"/>
      <c r="AE70" s="306"/>
      <c r="AF70" s="306"/>
      <c r="AG70" s="306"/>
      <c r="AH70" s="306"/>
      <c r="AI70" s="306"/>
      <c r="AJ70" s="306"/>
      <c r="AK70" s="306"/>
      <c r="AL70" s="306"/>
      <c r="AM70" s="307"/>
    </row>
    <row r="71" spans="2:39">
      <c r="B71" s="86">
        <f t="shared" si="0"/>
        <v>20</v>
      </c>
      <c r="C71" s="394"/>
      <c r="D71" s="306"/>
      <c r="E71" s="307"/>
      <c r="F71" s="394"/>
      <c r="G71" s="306"/>
      <c r="H71" s="306"/>
      <c r="I71" s="306"/>
      <c r="J71" s="306"/>
      <c r="K71" s="306"/>
      <c r="L71" s="306"/>
      <c r="M71" s="306"/>
      <c r="N71" s="306"/>
      <c r="O71" s="306"/>
      <c r="P71" s="306"/>
      <c r="Q71" s="306"/>
      <c r="R71" s="306"/>
      <c r="S71" s="306"/>
      <c r="T71" s="306"/>
      <c r="U71" s="307"/>
      <c r="V71" s="394"/>
      <c r="W71" s="306"/>
      <c r="X71" s="306"/>
      <c r="Y71" s="306"/>
      <c r="Z71" s="307"/>
      <c r="AA71" s="394"/>
      <c r="AB71" s="306"/>
      <c r="AC71" s="306"/>
      <c r="AD71" s="306"/>
      <c r="AE71" s="306"/>
      <c r="AF71" s="306"/>
      <c r="AG71" s="306"/>
      <c r="AH71" s="306"/>
      <c r="AI71" s="306"/>
      <c r="AJ71" s="306"/>
      <c r="AK71" s="306"/>
      <c r="AL71" s="306"/>
      <c r="AM71" s="307"/>
    </row>
    <row r="72" spans="2:39">
      <c r="B72" s="86">
        <f t="shared" si="0"/>
        <v>21</v>
      </c>
      <c r="C72" s="394"/>
      <c r="D72" s="306"/>
      <c r="E72" s="307"/>
      <c r="F72" s="394"/>
      <c r="G72" s="306"/>
      <c r="H72" s="306"/>
      <c r="I72" s="306"/>
      <c r="J72" s="306"/>
      <c r="K72" s="306"/>
      <c r="L72" s="306"/>
      <c r="M72" s="306"/>
      <c r="N72" s="306"/>
      <c r="O72" s="306"/>
      <c r="P72" s="306"/>
      <c r="Q72" s="306"/>
      <c r="R72" s="306"/>
      <c r="S72" s="306"/>
      <c r="T72" s="306"/>
      <c r="U72" s="307"/>
      <c r="V72" s="394"/>
      <c r="W72" s="306"/>
      <c r="X72" s="306"/>
      <c r="Y72" s="306"/>
      <c r="Z72" s="307"/>
      <c r="AA72" s="394"/>
      <c r="AB72" s="306"/>
      <c r="AC72" s="306"/>
      <c r="AD72" s="306"/>
      <c r="AE72" s="306"/>
      <c r="AF72" s="306"/>
      <c r="AG72" s="306"/>
      <c r="AH72" s="306"/>
      <c r="AI72" s="306"/>
      <c r="AJ72" s="306"/>
      <c r="AK72" s="306"/>
      <c r="AL72" s="306"/>
      <c r="AM72" s="307"/>
    </row>
    <row r="73" spans="2:39">
      <c r="B73" s="86">
        <f t="shared" si="0"/>
        <v>22</v>
      </c>
      <c r="C73" s="394"/>
      <c r="D73" s="306"/>
      <c r="E73" s="307"/>
      <c r="F73" s="394"/>
      <c r="G73" s="306"/>
      <c r="H73" s="306"/>
      <c r="I73" s="306"/>
      <c r="J73" s="306"/>
      <c r="K73" s="306"/>
      <c r="L73" s="306"/>
      <c r="M73" s="306"/>
      <c r="N73" s="306"/>
      <c r="O73" s="306"/>
      <c r="P73" s="306"/>
      <c r="Q73" s="306"/>
      <c r="R73" s="306"/>
      <c r="S73" s="306"/>
      <c r="T73" s="306"/>
      <c r="U73" s="307"/>
      <c r="V73" s="394"/>
      <c r="W73" s="306"/>
      <c r="X73" s="306"/>
      <c r="Y73" s="306"/>
      <c r="Z73" s="307"/>
      <c r="AA73" s="394"/>
      <c r="AB73" s="306"/>
      <c r="AC73" s="306"/>
      <c r="AD73" s="306"/>
      <c r="AE73" s="306"/>
      <c r="AF73" s="306"/>
      <c r="AG73" s="306"/>
      <c r="AH73" s="306"/>
      <c r="AI73" s="306"/>
      <c r="AJ73" s="306"/>
      <c r="AK73" s="306"/>
      <c r="AL73" s="306"/>
      <c r="AM73" s="307"/>
    </row>
    <row r="74" spans="2:39">
      <c r="B74" s="86">
        <f t="shared" si="0"/>
        <v>23</v>
      </c>
      <c r="C74" s="394"/>
      <c r="D74" s="306"/>
      <c r="E74" s="307"/>
      <c r="F74" s="394"/>
      <c r="G74" s="306"/>
      <c r="H74" s="306"/>
      <c r="I74" s="306"/>
      <c r="J74" s="306"/>
      <c r="K74" s="306"/>
      <c r="L74" s="306"/>
      <c r="M74" s="306"/>
      <c r="N74" s="306"/>
      <c r="O74" s="306"/>
      <c r="P74" s="306"/>
      <c r="Q74" s="306"/>
      <c r="R74" s="306"/>
      <c r="S74" s="306"/>
      <c r="T74" s="306"/>
      <c r="U74" s="307"/>
      <c r="V74" s="394"/>
      <c r="W74" s="306"/>
      <c r="X74" s="306"/>
      <c r="Y74" s="306"/>
      <c r="Z74" s="307"/>
      <c r="AA74" s="394"/>
      <c r="AB74" s="306"/>
      <c r="AC74" s="306"/>
      <c r="AD74" s="306"/>
      <c r="AE74" s="306"/>
      <c r="AF74" s="306"/>
      <c r="AG74" s="306"/>
      <c r="AH74" s="306"/>
      <c r="AI74" s="306"/>
      <c r="AJ74" s="306"/>
      <c r="AK74" s="306"/>
      <c r="AL74" s="306"/>
      <c r="AM74" s="307"/>
    </row>
    <row r="75" spans="2:39">
      <c r="B75" s="86">
        <f t="shared" si="0"/>
        <v>24</v>
      </c>
      <c r="C75" s="394"/>
      <c r="D75" s="306"/>
      <c r="E75" s="307"/>
      <c r="F75" s="394"/>
      <c r="G75" s="306"/>
      <c r="H75" s="306"/>
      <c r="I75" s="306"/>
      <c r="J75" s="306"/>
      <c r="K75" s="306"/>
      <c r="L75" s="306"/>
      <c r="M75" s="306"/>
      <c r="N75" s="306"/>
      <c r="O75" s="306"/>
      <c r="P75" s="306"/>
      <c r="Q75" s="306"/>
      <c r="R75" s="306"/>
      <c r="S75" s="306"/>
      <c r="T75" s="306"/>
      <c r="U75" s="307"/>
      <c r="V75" s="394"/>
      <c r="W75" s="306"/>
      <c r="X75" s="306"/>
      <c r="Y75" s="306"/>
      <c r="Z75" s="307"/>
      <c r="AA75" s="394"/>
      <c r="AB75" s="306"/>
      <c r="AC75" s="306"/>
      <c r="AD75" s="306"/>
      <c r="AE75" s="306"/>
      <c r="AF75" s="306"/>
      <c r="AG75" s="306"/>
      <c r="AH75" s="306"/>
      <c r="AI75" s="306"/>
      <c r="AJ75" s="306"/>
      <c r="AK75" s="306"/>
      <c r="AL75" s="306"/>
      <c r="AM75" s="307"/>
    </row>
    <row r="76" spans="2:39">
      <c r="B76" s="86">
        <f t="shared" si="0"/>
        <v>25</v>
      </c>
      <c r="C76" s="394"/>
      <c r="D76" s="306"/>
      <c r="E76" s="307"/>
      <c r="F76" s="394"/>
      <c r="G76" s="306"/>
      <c r="H76" s="306"/>
      <c r="I76" s="306"/>
      <c r="J76" s="306"/>
      <c r="K76" s="306"/>
      <c r="L76" s="306"/>
      <c r="M76" s="306"/>
      <c r="N76" s="306"/>
      <c r="O76" s="306"/>
      <c r="P76" s="306"/>
      <c r="Q76" s="306"/>
      <c r="R76" s="306"/>
      <c r="S76" s="306"/>
      <c r="T76" s="306"/>
      <c r="U76" s="307"/>
      <c r="V76" s="394"/>
      <c r="W76" s="306"/>
      <c r="X76" s="306"/>
      <c r="Y76" s="306"/>
      <c r="Z76" s="307"/>
      <c r="AA76" s="394"/>
      <c r="AB76" s="306"/>
      <c r="AC76" s="306"/>
      <c r="AD76" s="306"/>
      <c r="AE76" s="306"/>
      <c r="AF76" s="306"/>
      <c r="AG76" s="306"/>
      <c r="AH76" s="306"/>
      <c r="AI76" s="306"/>
      <c r="AJ76" s="306"/>
      <c r="AK76" s="306"/>
      <c r="AL76" s="306"/>
      <c r="AM76" s="307"/>
    </row>
    <row r="77" spans="2:39">
      <c r="B77" s="86">
        <f t="shared" si="0"/>
        <v>26</v>
      </c>
      <c r="C77" s="394"/>
      <c r="D77" s="306"/>
      <c r="E77" s="307"/>
      <c r="F77" s="394"/>
      <c r="G77" s="306"/>
      <c r="H77" s="306"/>
      <c r="I77" s="306"/>
      <c r="J77" s="306"/>
      <c r="K77" s="306"/>
      <c r="L77" s="306"/>
      <c r="M77" s="306"/>
      <c r="N77" s="306"/>
      <c r="O77" s="306"/>
      <c r="P77" s="306"/>
      <c r="Q77" s="306"/>
      <c r="R77" s="306"/>
      <c r="S77" s="306"/>
      <c r="T77" s="306"/>
      <c r="U77" s="307"/>
      <c r="V77" s="394"/>
      <c r="W77" s="306"/>
      <c r="X77" s="306"/>
      <c r="Y77" s="306"/>
      <c r="Z77" s="307"/>
      <c r="AA77" s="394"/>
      <c r="AB77" s="306"/>
      <c r="AC77" s="306"/>
      <c r="AD77" s="306"/>
      <c r="AE77" s="306"/>
      <c r="AF77" s="306"/>
      <c r="AG77" s="306"/>
      <c r="AH77" s="306"/>
      <c r="AI77" s="306"/>
      <c r="AJ77" s="306"/>
      <c r="AK77" s="306"/>
      <c r="AL77" s="306"/>
      <c r="AM77" s="307"/>
    </row>
    <row r="78" spans="2:39">
      <c r="B78" s="86">
        <f t="shared" si="0"/>
        <v>27</v>
      </c>
      <c r="C78" s="394"/>
      <c r="D78" s="306"/>
      <c r="E78" s="307"/>
      <c r="F78" s="394"/>
      <c r="G78" s="306"/>
      <c r="H78" s="306"/>
      <c r="I78" s="306"/>
      <c r="J78" s="306"/>
      <c r="K78" s="306"/>
      <c r="L78" s="306"/>
      <c r="M78" s="306"/>
      <c r="N78" s="306"/>
      <c r="O78" s="306"/>
      <c r="P78" s="306"/>
      <c r="Q78" s="306"/>
      <c r="R78" s="306"/>
      <c r="S78" s="306"/>
      <c r="T78" s="306"/>
      <c r="U78" s="307"/>
      <c r="V78" s="394"/>
      <c r="W78" s="306"/>
      <c r="X78" s="306"/>
      <c r="Y78" s="306"/>
      <c r="Z78" s="307"/>
      <c r="AA78" s="394"/>
      <c r="AB78" s="306"/>
      <c r="AC78" s="306"/>
      <c r="AD78" s="306"/>
      <c r="AE78" s="306"/>
      <c r="AF78" s="306"/>
      <c r="AG78" s="306"/>
      <c r="AH78" s="306"/>
      <c r="AI78" s="306"/>
      <c r="AJ78" s="306"/>
      <c r="AK78" s="306"/>
      <c r="AL78" s="306"/>
      <c r="AM78" s="307"/>
    </row>
  </sheetData>
  <mergeCells count="95">
    <mergeCell ref="C23:T23"/>
    <mergeCell ref="AP10:AQ10"/>
    <mergeCell ref="C13:T13"/>
    <mergeCell ref="C14:T14"/>
    <mergeCell ref="C15:T15"/>
    <mergeCell ref="C16:T16"/>
    <mergeCell ref="C17:T17"/>
    <mergeCell ref="C18:L18"/>
    <mergeCell ref="X13:AO13"/>
    <mergeCell ref="AP13:AR13"/>
    <mergeCell ref="X14:AR14"/>
    <mergeCell ref="X15:AR15"/>
    <mergeCell ref="X16:AR16"/>
    <mergeCell ref="X17:AR17"/>
    <mergeCell ref="X18:AR18"/>
    <mergeCell ref="X19:AR19"/>
    <mergeCell ref="I27:L27"/>
    <mergeCell ref="M27:R27"/>
    <mergeCell ref="B28:E28"/>
    <mergeCell ref="I28:L28"/>
    <mergeCell ref="M28:R28"/>
    <mergeCell ref="AA33:AB33"/>
    <mergeCell ref="AC33:AG33"/>
    <mergeCell ref="AN33:AS33"/>
    <mergeCell ref="B35:E35"/>
    <mergeCell ref="W35:Z35"/>
    <mergeCell ref="F35:I35"/>
    <mergeCell ref="J35:K35"/>
    <mergeCell ref="L35:T35"/>
    <mergeCell ref="AA35:AB35"/>
    <mergeCell ref="AC35:AG35"/>
    <mergeCell ref="B33:E33"/>
    <mergeCell ref="W33:Z33"/>
    <mergeCell ref="F33:I33"/>
    <mergeCell ref="J33:K33"/>
    <mergeCell ref="L33:T33"/>
    <mergeCell ref="AN35:AS35"/>
    <mergeCell ref="B36:E36"/>
    <mergeCell ref="W36:Z36"/>
    <mergeCell ref="F36:I36"/>
    <mergeCell ref="J36:K36"/>
    <mergeCell ref="L36:T36"/>
    <mergeCell ref="AA36:AB36"/>
    <mergeCell ref="AC36:AG36"/>
    <mergeCell ref="AN36:AS36"/>
    <mergeCell ref="AC37:AG37"/>
    <mergeCell ref="AN37:AS37"/>
    <mergeCell ref="AC38:AG38"/>
    <mergeCell ref="AN38:AS38"/>
    <mergeCell ref="B37:E37"/>
    <mergeCell ref="W37:Z37"/>
    <mergeCell ref="F37:I37"/>
    <mergeCell ref="J37:K37"/>
    <mergeCell ref="L37:T37"/>
    <mergeCell ref="AA37:AB37"/>
    <mergeCell ref="B38:E38"/>
    <mergeCell ref="W38:Z38"/>
    <mergeCell ref="F38:I38"/>
    <mergeCell ref="J38:K38"/>
    <mergeCell ref="L38:T38"/>
    <mergeCell ref="B39:E39"/>
    <mergeCell ref="W39:Z39"/>
    <mergeCell ref="F39:I39"/>
    <mergeCell ref="J39:K39"/>
    <mergeCell ref="L39:T39"/>
    <mergeCell ref="B40:E40"/>
    <mergeCell ref="W40:Z40"/>
    <mergeCell ref="F40:I40"/>
    <mergeCell ref="J40:K40"/>
    <mergeCell ref="L40:T40"/>
    <mergeCell ref="X20:AR20"/>
    <mergeCell ref="X21:AC21"/>
    <mergeCell ref="AH40:AM40"/>
    <mergeCell ref="AH33:AM33"/>
    <mergeCell ref="AH35:AM35"/>
    <mergeCell ref="AH36:AM36"/>
    <mergeCell ref="AH37:AM37"/>
    <mergeCell ref="AH38:AM38"/>
    <mergeCell ref="AH39:AM39"/>
    <mergeCell ref="AC39:AG39"/>
    <mergeCell ref="AN39:AS39"/>
    <mergeCell ref="AA40:AB40"/>
    <mergeCell ref="AC40:AG40"/>
    <mergeCell ref="AN40:AS40"/>
    <mergeCell ref="AA39:AB39"/>
    <mergeCell ref="AA38:AB38"/>
    <mergeCell ref="AA34:AB34"/>
    <mergeCell ref="AC34:AG34"/>
    <mergeCell ref="AH34:AM34"/>
    <mergeCell ref="AN34:AS34"/>
    <mergeCell ref="B34:E34"/>
    <mergeCell ref="W34:Z34"/>
    <mergeCell ref="F34:I34"/>
    <mergeCell ref="J34:K34"/>
    <mergeCell ref="L34:T34"/>
  </mergeCells>
  <conditionalFormatting sqref="F35">
    <cfRule type="duplicateValues" dxfId="9" priority="1"/>
  </conditionalFormatting>
  <conditionalFormatting sqref="F36:F40">
    <cfRule type="duplicateValues" dxfId="8" priority="2"/>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R80"/>
  <sheetViews>
    <sheetView showZeros="0" topLeftCell="A13" zoomScale="70" zoomScaleNormal="70" workbookViewId="0">
      <selection activeCell="U27" sqref="U27"/>
    </sheetView>
  </sheetViews>
  <sheetFormatPr defaultRowHeight="15"/>
  <cols>
    <col min="1" max="1" width="3.5703125" style="58" customWidth="1"/>
    <col min="2" max="47" width="4.7109375" style="58" customWidth="1"/>
    <col min="48" max="60" width="3.28515625" style="58" customWidth="1"/>
    <col min="61" max="16384" width="9.140625" style="58"/>
  </cols>
  <sheetData>
    <row r="1" spans="2:44" ht="8.25" customHeight="1"/>
    <row r="8" spans="2:44" ht="8.25" customHeight="1"/>
    <row r="10" spans="2:44">
      <c r="AP10" s="700"/>
      <c r="AQ10" s="700"/>
    </row>
    <row r="11" spans="2:44" ht="7.5" customHeight="1"/>
    <row r="13" spans="2:44" s="62" customFormat="1" ht="18" customHeight="1">
      <c r="B13" s="59"/>
      <c r="C13" s="701" t="s">
        <v>290</v>
      </c>
      <c r="D13" s="701"/>
      <c r="E13" s="701"/>
      <c r="F13" s="701"/>
      <c r="G13" s="701"/>
      <c r="H13" s="701"/>
      <c r="I13" s="701"/>
      <c r="J13" s="363"/>
      <c r="K13" s="363"/>
      <c r="L13" s="363"/>
      <c r="M13" s="363"/>
      <c r="N13" s="363"/>
      <c r="O13" s="363"/>
      <c r="P13" s="363"/>
      <c r="Q13" s="363"/>
      <c r="R13" s="363"/>
      <c r="S13" s="363"/>
      <c r="T13" s="363"/>
      <c r="U13" s="148"/>
      <c r="V13" s="60"/>
      <c r="W13" s="59"/>
      <c r="X13" s="701" t="s">
        <v>450</v>
      </c>
      <c r="Y13" s="701"/>
      <c r="Z13" s="701"/>
      <c r="AA13" s="701"/>
      <c r="AB13" s="701"/>
      <c r="AC13" s="701"/>
      <c r="AD13" s="701"/>
      <c r="AE13" s="701"/>
      <c r="AF13" s="701"/>
      <c r="AG13" s="701"/>
      <c r="AH13" s="701"/>
      <c r="AI13" s="701"/>
      <c r="AJ13" s="701"/>
      <c r="AK13" s="701"/>
      <c r="AL13" s="701"/>
      <c r="AM13" s="701"/>
      <c r="AN13" s="701"/>
      <c r="AO13" s="701"/>
      <c r="AP13" s="702"/>
      <c r="AQ13" s="702"/>
      <c r="AR13" s="794"/>
    </row>
    <row r="14" spans="2:44" s="62" customFormat="1" ht="18" customHeight="1">
      <c r="B14" s="63"/>
      <c r="C14" s="703" t="s">
        <v>291</v>
      </c>
      <c r="D14" s="703"/>
      <c r="E14" s="703"/>
      <c r="F14" s="703"/>
      <c r="G14" s="703"/>
      <c r="H14" s="703"/>
      <c r="I14" s="703"/>
      <c r="J14" s="361"/>
      <c r="K14" s="361"/>
      <c r="L14" s="361"/>
      <c r="M14" s="361"/>
      <c r="N14" s="361"/>
      <c r="O14" s="361"/>
      <c r="P14" s="361"/>
      <c r="Q14" s="361"/>
      <c r="R14" s="361"/>
      <c r="S14" s="361"/>
      <c r="T14" s="361"/>
      <c r="U14" s="149"/>
      <c r="V14" s="64"/>
      <c r="W14" s="63"/>
      <c r="X14" s="703" t="s">
        <v>451</v>
      </c>
      <c r="Y14" s="703"/>
      <c r="Z14" s="703"/>
      <c r="AA14" s="703"/>
      <c r="AB14" s="703"/>
      <c r="AC14" s="703"/>
      <c r="AD14" s="703"/>
      <c r="AE14" s="703"/>
      <c r="AF14" s="703"/>
      <c r="AG14" s="703"/>
      <c r="AH14" s="703"/>
      <c r="AI14" s="703"/>
      <c r="AJ14" s="703"/>
      <c r="AK14" s="703"/>
      <c r="AL14" s="703"/>
      <c r="AM14" s="703"/>
      <c r="AN14" s="703"/>
      <c r="AO14" s="703"/>
      <c r="AP14" s="703"/>
      <c r="AQ14" s="703"/>
      <c r="AR14" s="746"/>
    </row>
    <row r="15" spans="2:44" s="62" customFormat="1" ht="18" customHeight="1">
      <c r="B15" s="63"/>
      <c r="C15" s="703" t="s">
        <v>261</v>
      </c>
      <c r="D15" s="703"/>
      <c r="E15" s="703"/>
      <c r="F15" s="703"/>
      <c r="G15" s="703"/>
      <c r="H15" s="703"/>
      <c r="I15" s="703"/>
      <c r="J15" s="361"/>
      <c r="K15" s="361"/>
      <c r="L15" s="361"/>
      <c r="M15" s="361"/>
      <c r="N15" s="361"/>
      <c r="O15" s="361"/>
      <c r="P15" s="361"/>
      <c r="Q15" s="361"/>
      <c r="R15" s="361"/>
      <c r="S15" s="361"/>
      <c r="T15" s="361"/>
      <c r="U15" s="149"/>
      <c r="V15" s="64"/>
      <c r="W15" s="63"/>
      <c r="X15" s="703" t="s">
        <v>452</v>
      </c>
      <c r="Y15" s="703"/>
      <c r="Z15" s="703"/>
      <c r="AA15" s="703"/>
      <c r="AB15" s="703"/>
      <c r="AC15" s="703"/>
      <c r="AD15" s="703"/>
      <c r="AE15" s="703"/>
      <c r="AF15" s="703"/>
      <c r="AG15" s="703"/>
      <c r="AH15" s="703"/>
      <c r="AI15" s="703"/>
      <c r="AJ15" s="703"/>
      <c r="AK15" s="703"/>
      <c r="AL15" s="703"/>
      <c r="AM15" s="703"/>
      <c r="AN15" s="703"/>
      <c r="AO15" s="703"/>
      <c r="AP15" s="703"/>
      <c r="AQ15" s="703"/>
      <c r="AR15" s="746"/>
    </row>
    <row r="16" spans="2:44" s="62" customFormat="1" ht="18" customHeight="1">
      <c r="B16" s="63"/>
      <c r="C16" s="703" t="s">
        <v>292</v>
      </c>
      <c r="D16" s="703"/>
      <c r="E16" s="703"/>
      <c r="F16" s="703"/>
      <c r="G16" s="703"/>
      <c r="H16" s="703"/>
      <c r="I16" s="703"/>
      <c r="J16" s="361"/>
      <c r="K16" s="361"/>
      <c r="L16" s="361"/>
      <c r="M16" s="361"/>
      <c r="N16" s="361"/>
      <c r="O16" s="361"/>
      <c r="P16" s="361"/>
      <c r="Q16" s="361"/>
      <c r="R16" s="361"/>
      <c r="S16" s="361"/>
      <c r="T16" s="361"/>
      <c r="U16" s="149"/>
      <c r="V16" s="64"/>
      <c r="W16" s="63"/>
      <c r="X16" s="703" t="s">
        <v>1120</v>
      </c>
      <c r="Y16" s="703"/>
      <c r="Z16" s="703"/>
      <c r="AA16" s="703"/>
      <c r="AB16" s="703"/>
      <c r="AC16" s="703"/>
      <c r="AD16" s="703"/>
      <c r="AE16" s="703"/>
      <c r="AF16" s="703"/>
      <c r="AG16" s="703"/>
      <c r="AH16" s="703"/>
      <c r="AI16" s="703"/>
      <c r="AJ16" s="703"/>
      <c r="AK16" s="703"/>
      <c r="AL16" s="703"/>
      <c r="AM16" s="703"/>
      <c r="AN16" s="703"/>
      <c r="AO16" s="703"/>
      <c r="AP16" s="703"/>
      <c r="AQ16" s="703"/>
      <c r="AR16" s="746"/>
    </row>
    <row r="17" spans="2:44" s="62" customFormat="1" ht="18" customHeight="1">
      <c r="B17" s="63"/>
      <c r="C17" s="703" t="s">
        <v>595</v>
      </c>
      <c r="D17" s="703"/>
      <c r="E17" s="703"/>
      <c r="F17" s="703"/>
      <c r="G17" s="703"/>
      <c r="H17" s="703"/>
      <c r="I17" s="703"/>
      <c r="J17" s="361"/>
      <c r="K17" s="361"/>
      <c r="L17" s="361"/>
      <c r="M17" s="361"/>
      <c r="N17" s="361"/>
      <c r="O17" s="361"/>
      <c r="P17" s="361"/>
      <c r="Q17" s="361"/>
      <c r="R17" s="361"/>
      <c r="S17" s="361"/>
      <c r="T17" s="361"/>
      <c r="U17" s="149"/>
      <c r="V17" s="64"/>
      <c r="W17" s="63"/>
      <c r="X17" s="703" t="s">
        <v>453</v>
      </c>
      <c r="Y17" s="703"/>
      <c r="Z17" s="703"/>
      <c r="AA17" s="703"/>
      <c r="AB17" s="703"/>
      <c r="AC17" s="703"/>
      <c r="AD17" s="703"/>
      <c r="AE17" s="703"/>
      <c r="AF17" s="703"/>
      <c r="AG17" s="703"/>
      <c r="AH17" s="703"/>
      <c r="AI17" s="703"/>
      <c r="AJ17" s="703"/>
      <c r="AK17" s="703"/>
      <c r="AL17" s="703"/>
      <c r="AM17" s="703"/>
      <c r="AN17" s="703"/>
      <c r="AO17" s="703"/>
      <c r="AP17" s="703"/>
      <c r="AQ17" s="703"/>
      <c r="AR17" s="746"/>
    </row>
    <row r="18" spans="2:44" s="62" customFormat="1" ht="18" customHeight="1">
      <c r="B18" s="63"/>
      <c r="C18" s="703" t="s">
        <v>259</v>
      </c>
      <c r="D18" s="703"/>
      <c r="E18" s="703"/>
      <c r="F18" s="703"/>
      <c r="G18" s="703"/>
      <c r="H18" s="703"/>
      <c r="I18" s="703"/>
      <c r="J18" s="361"/>
      <c r="K18" s="361"/>
      <c r="L18" s="361"/>
      <c r="M18" s="360"/>
      <c r="N18" s="360"/>
      <c r="O18" s="360"/>
      <c r="P18" s="360"/>
      <c r="Q18" s="360"/>
      <c r="R18" s="360"/>
      <c r="S18" s="360"/>
      <c r="T18" s="360"/>
      <c r="U18" s="149"/>
      <c r="V18" s="64"/>
      <c r="W18" s="63"/>
      <c r="X18" s="703" t="s">
        <v>548</v>
      </c>
      <c r="Y18" s="703"/>
      <c r="Z18" s="703"/>
      <c r="AA18" s="703"/>
      <c r="AB18" s="703"/>
      <c r="AC18" s="703"/>
      <c r="AD18" s="703"/>
      <c r="AE18" s="703"/>
      <c r="AF18" s="703"/>
      <c r="AG18" s="703"/>
      <c r="AH18" s="703"/>
      <c r="AI18" s="703"/>
      <c r="AJ18" s="703"/>
      <c r="AK18" s="703"/>
      <c r="AL18" s="703"/>
      <c r="AM18" s="703"/>
      <c r="AN18" s="703"/>
      <c r="AO18" s="703"/>
      <c r="AP18" s="703"/>
      <c r="AQ18" s="703"/>
      <c r="AR18" s="746"/>
    </row>
    <row r="19" spans="2:44" s="62" customFormat="1" ht="18" customHeight="1">
      <c r="B19" s="63"/>
      <c r="C19" s="149"/>
      <c r="D19" s="149"/>
      <c r="E19" s="149"/>
      <c r="F19" s="149"/>
      <c r="G19" s="149"/>
      <c r="H19" s="149"/>
      <c r="I19" s="149"/>
      <c r="J19" s="149"/>
      <c r="K19" s="149"/>
      <c r="L19" s="149"/>
      <c r="M19" s="149"/>
      <c r="N19" s="149"/>
      <c r="O19" s="149"/>
      <c r="P19" s="149"/>
      <c r="Q19" s="149"/>
      <c r="R19" s="149"/>
      <c r="S19" s="149"/>
      <c r="T19" s="149"/>
      <c r="U19" s="149"/>
      <c r="V19" s="64"/>
      <c r="W19" s="63"/>
      <c r="X19" s="703" t="s">
        <v>549</v>
      </c>
      <c r="Y19" s="703"/>
      <c r="Z19" s="703"/>
      <c r="AA19" s="703"/>
      <c r="AB19" s="703"/>
      <c r="AC19" s="703"/>
      <c r="AD19" s="703"/>
      <c r="AE19" s="703"/>
      <c r="AF19" s="703"/>
      <c r="AG19" s="703"/>
      <c r="AH19" s="703"/>
      <c r="AI19" s="703"/>
      <c r="AJ19" s="703"/>
      <c r="AK19" s="703"/>
      <c r="AL19" s="703"/>
      <c r="AM19" s="703"/>
      <c r="AN19" s="703"/>
      <c r="AO19" s="703"/>
      <c r="AP19" s="703"/>
      <c r="AQ19" s="703"/>
      <c r="AR19" s="746"/>
    </row>
    <row r="20" spans="2:44" s="62" customFormat="1" ht="18" customHeight="1">
      <c r="B20" s="63"/>
      <c r="C20" s="149"/>
      <c r="D20" s="149"/>
      <c r="E20" s="149"/>
      <c r="F20" s="149"/>
      <c r="G20" s="149"/>
      <c r="H20" s="149"/>
      <c r="I20" s="149"/>
      <c r="J20" s="149"/>
      <c r="K20" s="149"/>
      <c r="L20" s="149"/>
      <c r="M20" s="149"/>
      <c r="N20" s="149"/>
      <c r="O20" s="149"/>
      <c r="P20" s="149"/>
      <c r="Q20" s="149"/>
      <c r="R20" s="149"/>
      <c r="S20" s="149"/>
      <c r="T20" s="149"/>
      <c r="U20" s="149"/>
      <c r="V20" s="64"/>
      <c r="W20" s="63"/>
      <c r="X20" s="703" t="s">
        <v>579</v>
      </c>
      <c r="Y20" s="703"/>
      <c r="Z20" s="703"/>
      <c r="AA20" s="703"/>
      <c r="AB20" s="703"/>
      <c r="AC20" s="703"/>
      <c r="AD20" s="703"/>
      <c r="AE20" s="703"/>
      <c r="AF20" s="703"/>
      <c r="AG20" s="703"/>
      <c r="AH20" s="703"/>
      <c r="AI20" s="703"/>
      <c r="AJ20" s="703"/>
      <c r="AK20" s="703"/>
      <c r="AL20" s="703"/>
      <c r="AM20" s="703"/>
      <c r="AN20" s="703"/>
      <c r="AO20" s="703"/>
      <c r="AP20" s="703"/>
      <c r="AQ20" s="703"/>
      <c r="AR20" s="746"/>
    </row>
    <row r="21" spans="2:44" s="62" customFormat="1" ht="18" customHeight="1">
      <c r="B21" s="63"/>
      <c r="C21" s="149"/>
      <c r="D21" s="149"/>
      <c r="E21" s="149"/>
      <c r="F21" s="149"/>
      <c r="G21" s="149"/>
      <c r="H21" s="149"/>
      <c r="I21" s="149"/>
      <c r="J21" s="149"/>
      <c r="K21" s="149"/>
      <c r="L21" s="149"/>
      <c r="M21" s="149"/>
      <c r="N21" s="149"/>
      <c r="O21" s="149"/>
      <c r="P21" s="149"/>
      <c r="Q21" s="149"/>
      <c r="R21" s="149"/>
      <c r="S21" s="149"/>
      <c r="T21" s="149"/>
      <c r="U21" s="149"/>
      <c r="V21" s="64"/>
      <c r="W21" s="63"/>
      <c r="X21" s="703" t="s">
        <v>262</v>
      </c>
      <c r="Y21" s="703"/>
      <c r="Z21" s="703"/>
      <c r="AA21" s="703"/>
      <c r="AB21" s="703"/>
      <c r="AC21" s="703"/>
      <c r="AD21" s="360"/>
      <c r="AE21" s="360"/>
      <c r="AF21" s="360"/>
      <c r="AG21" s="360"/>
      <c r="AH21" s="360"/>
      <c r="AI21" s="360"/>
      <c r="AJ21" s="360"/>
      <c r="AK21" s="360"/>
      <c r="AL21" s="360"/>
      <c r="AM21" s="360"/>
      <c r="AN21" s="360"/>
      <c r="AO21" s="360"/>
      <c r="AP21" s="360"/>
      <c r="AQ21" s="360"/>
      <c r="AR21" s="362"/>
    </row>
    <row r="22" spans="2:44" s="62" customFormat="1" ht="18" customHeight="1">
      <c r="B22" s="63"/>
      <c r="C22" s="149"/>
      <c r="D22" s="149"/>
      <c r="E22" s="149"/>
      <c r="F22" s="149"/>
      <c r="G22" s="149"/>
      <c r="H22" s="149"/>
      <c r="I22" s="149"/>
      <c r="J22" s="149"/>
      <c r="K22" s="149"/>
      <c r="L22" s="149"/>
      <c r="M22" s="149"/>
      <c r="N22" s="149"/>
      <c r="O22" s="149"/>
      <c r="P22" s="149"/>
      <c r="Q22" s="149"/>
      <c r="R22" s="149"/>
      <c r="S22" s="149"/>
      <c r="T22" s="149"/>
      <c r="U22" s="149"/>
      <c r="V22" s="64"/>
      <c r="W22" s="63"/>
      <c r="X22" s="360"/>
      <c r="Y22" s="360"/>
      <c r="Z22" s="360"/>
      <c r="AA22" s="360"/>
      <c r="AB22" s="360"/>
      <c r="AC22" s="360"/>
      <c r="AD22" s="360"/>
      <c r="AE22" s="360"/>
      <c r="AF22" s="360"/>
      <c r="AG22" s="360"/>
      <c r="AH22" s="360"/>
      <c r="AI22" s="360"/>
      <c r="AJ22" s="360"/>
      <c r="AK22" s="360"/>
      <c r="AL22" s="360"/>
      <c r="AM22" s="360"/>
      <c r="AN22" s="360"/>
      <c r="AO22" s="360"/>
      <c r="AP22" s="360"/>
      <c r="AQ22" s="64"/>
      <c r="AR22" s="65"/>
    </row>
    <row r="23" spans="2:44" s="62" customFormat="1" ht="6" customHeight="1">
      <c r="B23" s="66"/>
      <c r="C23" s="704"/>
      <c r="D23" s="704"/>
      <c r="E23" s="704"/>
      <c r="F23" s="704"/>
      <c r="G23" s="704"/>
      <c r="H23" s="704"/>
      <c r="I23" s="704"/>
      <c r="J23" s="704"/>
      <c r="K23" s="704"/>
      <c r="L23" s="704"/>
      <c r="M23" s="704"/>
      <c r="N23" s="704"/>
      <c r="O23" s="704"/>
      <c r="P23" s="704"/>
      <c r="Q23" s="704"/>
      <c r="R23" s="704"/>
      <c r="S23" s="704"/>
      <c r="T23" s="704"/>
      <c r="U23" s="147"/>
      <c r="V23" s="67"/>
      <c r="W23" s="66"/>
      <c r="X23" s="67"/>
      <c r="Y23" s="67"/>
      <c r="Z23" s="67"/>
      <c r="AA23" s="67"/>
      <c r="AB23" s="67"/>
      <c r="AC23" s="67"/>
      <c r="AD23" s="67"/>
      <c r="AE23" s="67"/>
      <c r="AF23" s="67"/>
      <c r="AG23" s="67"/>
      <c r="AH23" s="67"/>
      <c r="AI23" s="67"/>
      <c r="AJ23" s="67"/>
      <c r="AK23" s="67"/>
      <c r="AL23" s="67"/>
      <c r="AM23" s="67"/>
      <c r="AN23" s="67"/>
      <c r="AO23" s="67"/>
      <c r="AP23" s="67"/>
      <c r="AQ23" s="67"/>
      <c r="AR23" s="68"/>
    </row>
    <row r="27" spans="2:44" ht="15.75" thickBot="1">
      <c r="B27" s="58" t="s">
        <v>377</v>
      </c>
      <c r="I27" s="705" t="s">
        <v>373</v>
      </c>
      <c r="J27" s="705"/>
      <c r="K27" s="705"/>
      <c r="L27" s="705"/>
      <c r="M27" s="705" t="s">
        <v>374</v>
      </c>
      <c r="N27" s="705"/>
      <c r="O27" s="705"/>
      <c r="P27" s="705"/>
      <c r="Q27" s="705"/>
      <c r="R27" s="705"/>
    </row>
    <row r="28" spans="2:44">
      <c r="B28" s="706" t="s">
        <v>303</v>
      </c>
      <c r="C28" s="707"/>
      <c r="D28" s="707"/>
      <c r="E28" s="708"/>
      <c r="I28" s="709">
        <v>2018</v>
      </c>
      <c r="J28" s="710"/>
      <c r="K28" s="710"/>
      <c r="L28" s="711"/>
      <c r="M28" s="709">
        <v>4</v>
      </c>
      <c r="N28" s="710"/>
      <c r="O28" s="710"/>
      <c r="P28" s="710"/>
      <c r="Q28" s="710"/>
      <c r="R28" s="711"/>
    </row>
    <row r="30" spans="2:44">
      <c r="AE30" s="58" t="s">
        <v>465</v>
      </c>
    </row>
    <row r="33" spans="2:43" s="152" customFormat="1">
      <c r="B33" s="772" t="s">
        <v>482</v>
      </c>
      <c r="C33" s="772"/>
      <c r="D33" s="772"/>
      <c r="E33" s="772"/>
      <c r="F33" s="772" t="s">
        <v>484</v>
      </c>
      <c r="G33" s="772"/>
      <c r="H33" s="772"/>
      <c r="I33" s="772"/>
      <c r="J33" s="773" t="s">
        <v>326</v>
      </c>
      <c r="K33" s="773"/>
      <c r="L33" s="772" t="s">
        <v>327</v>
      </c>
      <c r="M33" s="772"/>
      <c r="N33" s="772"/>
      <c r="O33" s="772"/>
      <c r="P33" s="772"/>
      <c r="Q33" s="772"/>
      <c r="R33" s="772"/>
      <c r="S33" s="772"/>
      <c r="T33" s="784"/>
      <c r="U33" s="153"/>
      <c r="V33" s="154"/>
      <c r="W33" s="772" t="s">
        <v>483</v>
      </c>
      <c r="X33" s="772"/>
      <c r="Y33" s="772"/>
      <c r="Z33" s="772"/>
      <c r="AA33" s="772" t="s">
        <v>485</v>
      </c>
      <c r="AB33" s="772"/>
      <c r="AC33" s="772" t="s">
        <v>306</v>
      </c>
      <c r="AD33" s="772"/>
      <c r="AE33" s="772"/>
      <c r="AF33" s="772"/>
      <c r="AG33" s="772"/>
      <c r="AH33" s="772" t="s">
        <v>486</v>
      </c>
      <c r="AI33" s="772"/>
      <c r="AJ33" s="772"/>
      <c r="AK33" s="772"/>
      <c r="AL33" s="772"/>
      <c r="AM33" s="772"/>
      <c r="AQ33" s="152" t="s">
        <v>502</v>
      </c>
    </row>
    <row r="34" spans="2:43" s="410" customFormat="1">
      <c r="B34" s="812">
        <v>1</v>
      </c>
      <c r="C34" s="812"/>
      <c r="D34" s="812"/>
      <c r="E34" s="812"/>
      <c r="F34" s="812">
        <v>2</v>
      </c>
      <c r="G34" s="812"/>
      <c r="H34" s="812"/>
      <c r="I34" s="812"/>
      <c r="J34" s="813">
        <v>3</v>
      </c>
      <c r="K34" s="813"/>
      <c r="L34" s="812">
        <v>5</v>
      </c>
      <c r="M34" s="812"/>
      <c r="N34" s="812"/>
      <c r="O34" s="812"/>
      <c r="P34" s="812"/>
      <c r="Q34" s="812"/>
      <c r="R34" s="812"/>
      <c r="S34" s="812"/>
      <c r="T34" s="814"/>
      <c r="U34" s="408"/>
      <c r="V34" s="409"/>
      <c r="W34" s="812">
        <v>4</v>
      </c>
      <c r="X34" s="812"/>
      <c r="Y34" s="812"/>
      <c r="Z34" s="812"/>
      <c r="AA34" s="812">
        <v>6</v>
      </c>
      <c r="AB34" s="812"/>
      <c r="AC34" s="812">
        <v>7</v>
      </c>
      <c r="AD34" s="812"/>
      <c r="AE34" s="812"/>
      <c r="AF34" s="812"/>
      <c r="AG34" s="812"/>
      <c r="AH34" s="812">
        <v>8</v>
      </c>
      <c r="AI34" s="812"/>
      <c r="AJ34" s="812"/>
      <c r="AK34" s="812"/>
      <c r="AL34" s="812"/>
      <c r="AM34" s="812"/>
    </row>
    <row r="35" spans="2:43">
      <c r="B35" s="778">
        <v>43074</v>
      </c>
      <c r="C35" s="778"/>
      <c r="D35" s="778"/>
      <c r="E35" s="778"/>
      <c r="F35" s="779" t="s">
        <v>490</v>
      </c>
      <c r="G35" s="779"/>
      <c r="H35" s="779"/>
      <c r="I35" s="779"/>
      <c r="J35" s="780" t="s">
        <v>493</v>
      </c>
      <c r="K35" s="780"/>
      <c r="L35" s="781" t="s">
        <v>494</v>
      </c>
      <c r="M35" s="781"/>
      <c r="N35" s="781"/>
      <c r="O35" s="781"/>
      <c r="P35" s="781"/>
      <c r="Q35" s="781"/>
      <c r="R35" s="781"/>
      <c r="S35" s="781"/>
      <c r="T35" s="782"/>
      <c r="U35" s="155"/>
      <c r="V35" s="156"/>
      <c r="W35" s="779" t="s">
        <v>499</v>
      </c>
      <c r="X35" s="779"/>
      <c r="Y35" s="779"/>
      <c r="Z35" s="779"/>
      <c r="AA35" s="783">
        <v>1</v>
      </c>
      <c r="AB35" s="783"/>
      <c r="AC35" s="815" t="s">
        <v>500</v>
      </c>
      <c r="AD35" s="815"/>
      <c r="AE35" s="815"/>
      <c r="AF35" s="815"/>
      <c r="AG35" s="815"/>
      <c r="AH35" s="815" t="s">
        <v>501</v>
      </c>
      <c r="AI35" s="815"/>
      <c r="AJ35" s="815"/>
      <c r="AK35" s="815"/>
      <c r="AL35" s="815"/>
      <c r="AM35" s="815"/>
    </row>
    <row r="36" spans="2:43">
      <c r="B36" s="778">
        <v>43074</v>
      </c>
      <c r="C36" s="778"/>
      <c r="D36" s="778"/>
      <c r="E36" s="778"/>
      <c r="F36" s="779" t="s">
        <v>491</v>
      </c>
      <c r="G36" s="779"/>
      <c r="H36" s="779"/>
      <c r="I36" s="779"/>
      <c r="J36" s="780" t="s">
        <v>493</v>
      </c>
      <c r="K36" s="780"/>
      <c r="L36" s="781" t="s">
        <v>495</v>
      </c>
      <c r="M36" s="781"/>
      <c r="N36" s="781"/>
      <c r="O36" s="781"/>
      <c r="P36" s="781"/>
      <c r="Q36" s="781"/>
      <c r="R36" s="781"/>
      <c r="S36" s="781"/>
      <c r="T36" s="782"/>
      <c r="U36" s="155"/>
      <c r="V36" s="156"/>
      <c r="W36" s="779" t="s">
        <v>499</v>
      </c>
      <c r="X36" s="779"/>
      <c r="Y36" s="779"/>
      <c r="Z36" s="779"/>
      <c r="AA36" s="783">
        <v>2</v>
      </c>
      <c r="AB36" s="783"/>
      <c r="AC36" s="815" t="s">
        <v>500</v>
      </c>
      <c r="AD36" s="815"/>
      <c r="AE36" s="815"/>
      <c r="AF36" s="815"/>
      <c r="AG36" s="815"/>
      <c r="AH36" s="815" t="s">
        <v>501</v>
      </c>
      <c r="AI36" s="815"/>
      <c r="AJ36" s="815"/>
      <c r="AK36" s="815"/>
      <c r="AL36" s="815"/>
      <c r="AM36" s="815"/>
    </row>
    <row r="37" spans="2:43">
      <c r="B37" s="778">
        <v>43074</v>
      </c>
      <c r="C37" s="778"/>
      <c r="D37" s="778"/>
      <c r="E37" s="778"/>
      <c r="F37" s="779" t="s">
        <v>492</v>
      </c>
      <c r="G37" s="779"/>
      <c r="H37" s="779"/>
      <c r="I37" s="779"/>
      <c r="J37" s="780" t="s">
        <v>493</v>
      </c>
      <c r="K37" s="780"/>
      <c r="L37" s="781" t="s">
        <v>496</v>
      </c>
      <c r="M37" s="781"/>
      <c r="N37" s="781"/>
      <c r="O37" s="781"/>
      <c r="P37" s="781"/>
      <c r="Q37" s="781"/>
      <c r="R37" s="781"/>
      <c r="S37" s="781"/>
      <c r="T37" s="782"/>
      <c r="U37" s="155"/>
      <c r="V37" s="156"/>
      <c r="W37" s="779" t="s">
        <v>499</v>
      </c>
      <c r="X37" s="779"/>
      <c r="Y37" s="779"/>
      <c r="Z37" s="779"/>
      <c r="AA37" s="783">
        <v>1</v>
      </c>
      <c r="AB37" s="783"/>
      <c r="AC37" s="815" t="s">
        <v>500</v>
      </c>
      <c r="AD37" s="815"/>
      <c r="AE37" s="815"/>
      <c r="AF37" s="815"/>
      <c r="AG37" s="815"/>
      <c r="AH37" s="815" t="s">
        <v>501</v>
      </c>
      <c r="AI37" s="815"/>
      <c r="AJ37" s="815"/>
      <c r="AK37" s="815"/>
      <c r="AL37" s="815"/>
      <c r="AM37" s="815"/>
    </row>
    <row r="38" spans="2:43">
      <c r="B38" s="778">
        <v>43074</v>
      </c>
      <c r="C38" s="778"/>
      <c r="D38" s="778"/>
      <c r="E38" s="778"/>
      <c r="F38" s="779" t="s">
        <v>487</v>
      </c>
      <c r="G38" s="779"/>
      <c r="H38" s="779"/>
      <c r="I38" s="779"/>
      <c r="J38" s="780" t="s">
        <v>493</v>
      </c>
      <c r="K38" s="780"/>
      <c r="L38" s="781" t="s">
        <v>497</v>
      </c>
      <c r="M38" s="781"/>
      <c r="N38" s="781"/>
      <c r="O38" s="781"/>
      <c r="P38" s="781"/>
      <c r="Q38" s="781"/>
      <c r="R38" s="781"/>
      <c r="S38" s="781"/>
      <c r="T38" s="782"/>
      <c r="U38" s="155"/>
      <c r="V38" s="156"/>
      <c r="W38" s="779" t="s">
        <v>461</v>
      </c>
      <c r="X38" s="779"/>
      <c r="Y38" s="779"/>
      <c r="Z38" s="779"/>
      <c r="AA38" s="783">
        <v>2</v>
      </c>
      <c r="AB38" s="783"/>
      <c r="AC38" s="815" t="s">
        <v>500</v>
      </c>
      <c r="AD38" s="815"/>
      <c r="AE38" s="815"/>
      <c r="AF38" s="815"/>
      <c r="AG38" s="815"/>
      <c r="AH38" s="815" t="s">
        <v>501</v>
      </c>
      <c r="AI38" s="815"/>
      <c r="AJ38" s="815"/>
      <c r="AK38" s="815"/>
      <c r="AL38" s="815"/>
      <c r="AM38" s="815"/>
    </row>
    <row r="39" spans="2:43">
      <c r="B39" s="778">
        <v>43074</v>
      </c>
      <c r="C39" s="778"/>
      <c r="D39" s="778"/>
      <c r="E39" s="778"/>
      <c r="F39" s="779" t="s">
        <v>488</v>
      </c>
      <c r="G39" s="779"/>
      <c r="H39" s="779"/>
      <c r="I39" s="779"/>
      <c r="J39" s="780" t="s">
        <v>493</v>
      </c>
      <c r="K39" s="780"/>
      <c r="L39" s="781" t="s">
        <v>497</v>
      </c>
      <c r="M39" s="781"/>
      <c r="N39" s="781"/>
      <c r="O39" s="781"/>
      <c r="P39" s="781"/>
      <c r="Q39" s="781"/>
      <c r="R39" s="781"/>
      <c r="S39" s="781"/>
      <c r="T39" s="782"/>
      <c r="U39" s="155"/>
      <c r="V39" s="156"/>
      <c r="W39" s="779" t="s">
        <v>461</v>
      </c>
      <c r="X39" s="779"/>
      <c r="Y39" s="779"/>
      <c r="Z39" s="779"/>
      <c r="AA39" s="783">
        <v>1</v>
      </c>
      <c r="AB39" s="783"/>
      <c r="AC39" s="815" t="s">
        <v>500</v>
      </c>
      <c r="AD39" s="815"/>
      <c r="AE39" s="815"/>
      <c r="AF39" s="815"/>
      <c r="AG39" s="815"/>
      <c r="AH39" s="815" t="s">
        <v>501</v>
      </c>
      <c r="AI39" s="815"/>
      <c r="AJ39" s="815"/>
      <c r="AK39" s="815"/>
      <c r="AL39" s="815"/>
      <c r="AM39" s="815"/>
    </row>
    <row r="40" spans="2:43">
      <c r="B40" s="778">
        <v>43074</v>
      </c>
      <c r="C40" s="778"/>
      <c r="D40" s="778"/>
      <c r="E40" s="778"/>
      <c r="F40" s="779" t="s">
        <v>489</v>
      </c>
      <c r="G40" s="779"/>
      <c r="H40" s="779"/>
      <c r="I40" s="779"/>
      <c r="J40" s="780" t="s">
        <v>493</v>
      </c>
      <c r="K40" s="780"/>
      <c r="L40" s="781" t="s">
        <v>498</v>
      </c>
      <c r="M40" s="781"/>
      <c r="N40" s="781"/>
      <c r="O40" s="781"/>
      <c r="P40" s="781"/>
      <c r="Q40" s="781"/>
      <c r="R40" s="781"/>
      <c r="S40" s="781"/>
      <c r="T40" s="782"/>
      <c r="U40" s="155"/>
      <c r="V40" s="156"/>
      <c r="W40" s="779" t="s">
        <v>461</v>
      </c>
      <c r="X40" s="779"/>
      <c r="Y40" s="779"/>
      <c r="Z40" s="779"/>
      <c r="AA40" s="783">
        <v>2</v>
      </c>
      <c r="AB40" s="783"/>
      <c r="AC40" s="815" t="s">
        <v>500</v>
      </c>
      <c r="AD40" s="815"/>
      <c r="AE40" s="815"/>
      <c r="AF40" s="815"/>
      <c r="AG40" s="815"/>
      <c r="AH40" s="815" t="s">
        <v>501</v>
      </c>
      <c r="AI40" s="815"/>
      <c r="AJ40" s="815"/>
      <c r="AK40" s="815"/>
      <c r="AL40" s="815"/>
      <c r="AM40" s="815"/>
    </row>
    <row r="42" spans="2:43">
      <c r="X42" s="157"/>
      <c r="Y42" s="157"/>
      <c r="Z42" s="157"/>
      <c r="AA42" s="157"/>
      <c r="AB42" s="157"/>
      <c r="AC42" s="157"/>
      <c r="AD42" s="157"/>
      <c r="AE42" s="157"/>
      <c r="AF42" s="157"/>
      <c r="AG42" s="157"/>
      <c r="AH42" s="157"/>
      <c r="AI42" s="157"/>
      <c r="AJ42" s="157"/>
      <c r="AK42" s="157"/>
      <c r="AL42" s="157"/>
      <c r="AM42" s="157"/>
      <c r="AN42" s="157"/>
    </row>
    <row r="43" spans="2:43">
      <c r="X43" s="157"/>
      <c r="Y43" s="157"/>
      <c r="Z43" s="157"/>
      <c r="AA43" s="157"/>
      <c r="AB43" s="157"/>
      <c r="AC43" s="157"/>
      <c r="AD43" s="157"/>
      <c r="AE43" s="157"/>
      <c r="AF43" s="157"/>
      <c r="AG43" s="157"/>
      <c r="AH43" s="157"/>
      <c r="AI43" s="157"/>
      <c r="AJ43" s="157"/>
      <c r="AK43" s="157"/>
      <c r="AL43" s="158"/>
      <c r="AM43" s="157"/>
      <c r="AN43" s="157"/>
    </row>
    <row r="44" spans="2:43">
      <c r="X44" s="157"/>
      <c r="Y44" s="157"/>
      <c r="Z44" s="157"/>
      <c r="AA44" s="157"/>
      <c r="AB44" s="157"/>
      <c r="AC44" s="157"/>
      <c r="AD44" s="157"/>
      <c r="AE44" s="157"/>
      <c r="AF44" s="157"/>
      <c r="AG44" s="157"/>
      <c r="AH44" s="157"/>
      <c r="AI44" s="157"/>
      <c r="AJ44" s="157"/>
      <c r="AK44" s="157"/>
      <c r="AL44" s="157"/>
      <c r="AM44" s="157"/>
      <c r="AN44" s="157"/>
    </row>
    <row r="45" spans="2:43">
      <c r="X45" s="159"/>
      <c r="Y45" s="159"/>
      <c r="Z45" s="159"/>
      <c r="AA45" s="159"/>
      <c r="AB45" s="159"/>
      <c r="AC45" s="159"/>
      <c r="AD45" s="159"/>
      <c r="AE45" s="159"/>
      <c r="AF45" s="159"/>
      <c r="AG45" s="159"/>
      <c r="AH45" s="159"/>
      <c r="AI45" s="159"/>
      <c r="AJ45" s="157"/>
      <c r="AK45" s="157"/>
      <c r="AL45" s="157"/>
      <c r="AM45" s="157"/>
      <c r="AN45" s="157"/>
    </row>
    <row r="46" spans="2:43">
      <c r="X46" s="160"/>
      <c r="Y46" s="160"/>
      <c r="Z46" s="160"/>
      <c r="AA46" s="160"/>
      <c r="AB46" s="160"/>
      <c r="AC46" s="160"/>
      <c r="AD46" s="160"/>
      <c r="AE46" s="160"/>
      <c r="AF46" s="160"/>
      <c r="AG46" s="160"/>
      <c r="AH46" s="160"/>
      <c r="AI46" s="160"/>
      <c r="AJ46" s="160"/>
      <c r="AK46" s="160"/>
      <c r="AL46" s="161"/>
      <c r="AM46" s="161"/>
      <c r="AN46" s="160"/>
    </row>
    <row r="52" spans="2:39">
      <c r="B52" s="86" t="s">
        <v>275</v>
      </c>
      <c r="C52" s="394"/>
      <c r="D52" s="306"/>
      <c r="E52" s="307"/>
      <c r="F52" s="394" t="s">
        <v>1340</v>
      </c>
      <c r="G52" s="306"/>
      <c r="H52" s="306"/>
      <c r="I52" s="306"/>
      <c r="J52" s="306"/>
      <c r="K52" s="306"/>
      <c r="L52" s="306"/>
      <c r="M52" s="306"/>
      <c r="N52" s="306"/>
      <c r="O52" s="306"/>
      <c r="P52" s="306"/>
      <c r="Q52" s="306"/>
      <c r="R52" s="306"/>
      <c r="S52" s="306"/>
      <c r="T52" s="306"/>
      <c r="U52" s="307"/>
      <c r="V52" s="394" t="s">
        <v>1329</v>
      </c>
      <c r="W52" s="306"/>
      <c r="X52" s="306"/>
      <c r="Y52" s="306"/>
      <c r="Z52" s="307"/>
      <c r="AA52" s="394" t="s">
        <v>1343</v>
      </c>
      <c r="AB52" s="306"/>
      <c r="AC52" s="306"/>
      <c r="AD52" s="306"/>
      <c r="AE52" s="306"/>
      <c r="AF52" s="306"/>
      <c r="AG52" s="306"/>
      <c r="AH52" s="306"/>
      <c r="AI52" s="306"/>
      <c r="AJ52" s="306"/>
      <c r="AK52" s="306"/>
      <c r="AL52" s="306"/>
      <c r="AM52" s="307"/>
    </row>
    <row r="53" spans="2:39">
      <c r="B53" s="86">
        <v>1</v>
      </c>
      <c r="C53" s="394" t="s">
        <v>482</v>
      </c>
      <c r="D53" s="306"/>
      <c r="E53" s="307"/>
      <c r="F53" s="394" t="s">
        <v>1378</v>
      </c>
      <c r="G53" s="306"/>
      <c r="H53" s="306"/>
      <c r="I53" s="306"/>
      <c r="J53" s="306"/>
      <c r="K53" s="306"/>
      <c r="L53" s="306"/>
      <c r="M53" s="306"/>
      <c r="N53" s="306"/>
      <c r="O53" s="306"/>
      <c r="P53" s="306"/>
      <c r="Q53" s="306"/>
      <c r="R53" s="306"/>
      <c r="S53" s="306"/>
      <c r="T53" s="306"/>
      <c r="U53" s="307"/>
      <c r="V53" s="394" t="s">
        <v>1382</v>
      </c>
      <c r="W53" s="306"/>
      <c r="X53" s="306"/>
      <c r="Y53" s="306"/>
      <c r="Z53" s="307"/>
      <c r="AA53" s="394"/>
      <c r="AB53" s="306"/>
      <c r="AC53" s="306"/>
      <c r="AD53" s="306"/>
      <c r="AE53" s="306"/>
      <c r="AF53" s="306"/>
      <c r="AG53" s="306"/>
      <c r="AH53" s="306"/>
      <c r="AI53" s="306"/>
      <c r="AJ53" s="306"/>
      <c r="AK53" s="306"/>
      <c r="AL53" s="306"/>
      <c r="AM53" s="307"/>
    </row>
    <row r="54" spans="2:39">
      <c r="B54" s="86">
        <f>+B53+1</f>
        <v>2</v>
      </c>
      <c r="C54" s="394" t="s">
        <v>325</v>
      </c>
      <c r="D54" s="306"/>
      <c r="E54" s="307"/>
      <c r="F54" s="394" t="s">
        <v>325</v>
      </c>
      <c r="G54" s="306"/>
      <c r="H54" s="306"/>
      <c r="I54" s="306"/>
      <c r="J54" s="306"/>
      <c r="K54" s="306"/>
      <c r="L54" s="306"/>
      <c r="M54" s="306"/>
      <c r="N54" s="306"/>
      <c r="O54" s="306"/>
      <c r="P54" s="306"/>
      <c r="Q54" s="306"/>
      <c r="R54" s="306"/>
      <c r="S54" s="306"/>
      <c r="T54" s="306"/>
      <c r="U54" s="307"/>
      <c r="V54" s="394" t="s">
        <v>1382</v>
      </c>
      <c r="W54" s="306"/>
      <c r="X54" s="306"/>
      <c r="Y54" s="306"/>
      <c r="Z54" s="307"/>
      <c r="AA54" s="394"/>
      <c r="AB54" s="306"/>
      <c r="AC54" s="306"/>
      <c r="AD54" s="306"/>
      <c r="AE54" s="306"/>
      <c r="AF54" s="306"/>
      <c r="AG54" s="306"/>
      <c r="AH54" s="306"/>
      <c r="AI54" s="306"/>
      <c r="AJ54" s="306"/>
      <c r="AK54" s="306"/>
      <c r="AL54" s="306"/>
      <c r="AM54" s="307"/>
    </row>
    <row r="55" spans="2:39">
      <c r="B55" s="86">
        <f t="shared" ref="B55:B80" si="0">+B54+1</f>
        <v>3</v>
      </c>
      <c r="C55" s="394" t="s">
        <v>612</v>
      </c>
      <c r="D55" s="306"/>
      <c r="E55" s="307"/>
      <c r="F55" s="394" t="s">
        <v>612</v>
      </c>
      <c r="G55" s="306"/>
      <c r="H55" s="306"/>
      <c r="I55" s="306"/>
      <c r="J55" s="306"/>
      <c r="K55" s="306"/>
      <c r="L55" s="306"/>
      <c r="M55" s="306"/>
      <c r="N55" s="306"/>
      <c r="O55" s="306"/>
      <c r="P55" s="306"/>
      <c r="Q55" s="306"/>
      <c r="R55" s="306"/>
      <c r="S55" s="306"/>
      <c r="T55" s="306"/>
      <c r="U55" s="307"/>
      <c r="V55" s="394" t="s">
        <v>1382</v>
      </c>
      <c r="W55" s="306"/>
      <c r="X55" s="306"/>
      <c r="Y55" s="306"/>
      <c r="Z55" s="307"/>
      <c r="AA55" s="394"/>
      <c r="AB55" s="306"/>
      <c r="AC55" s="306"/>
      <c r="AD55" s="306"/>
      <c r="AE55" s="306"/>
      <c r="AF55" s="306"/>
      <c r="AG55" s="306"/>
      <c r="AH55" s="306"/>
      <c r="AI55" s="306"/>
      <c r="AJ55" s="306"/>
      <c r="AK55" s="306"/>
      <c r="AL55" s="306"/>
      <c r="AM55" s="307"/>
    </row>
    <row r="56" spans="2:39">
      <c r="B56" s="86">
        <f t="shared" si="0"/>
        <v>4</v>
      </c>
      <c r="C56" s="394" t="s">
        <v>327</v>
      </c>
      <c r="D56" s="306"/>
      <c r="E56" s="307"/>
      <c r="F56" s="394" t="s">
        <v>327</v>
      </c>
      <c r="G56" s="306"/>
      <c r="H56" s="306"/>
      <c r="I56" s="306"/>
      <c r="J56" s="306"/>
      <c r="K56" s="306"/>
      <c r="L56" s="306"/>
      <c r="M56" s="306"/>
      <c r="N56" s="306"/>
      <c r="O56" s="306"/>
      <c r="P56" s="306"/>
      <c r="Q56" s="306"/>
      <c r="R56" s="306"/>
      <c r="S56" s="306"/>
      <c r="T56" s="306"/>
      <c r="U56" s="307"/>
      <c r="V56" s="394" t="s">
        <v>1383</v>
      </c>
      <c r="W56" s="306"/>
      <c r="X56" s="306"/>
      <c r="Y56" s="306"/>
      <c r="Z56" s="307"/>
      <c r="AA56" s="394" t="s">
        <v>1384</v>
      </c>
      <c r="AB56" s="306"/>
      <c r="AC56" s="306"/>
      <c r="AD56" s="306"/>
      <c r="AE56" s="306"/>
      <c r="AF56" s="306"/>
      <c r="AG56" s="306"/>
      <c r="AH56" s="306"/>
      <c r="AI56" s="306"/>
      <c r="AJ56" s="306"/>
      <c r="AK56" s="306"/>
      <c r="AL56" s="306"/>
      <c r="AM56" s="307"/>
    </row>
    <row r="57" spans="2:39">
      <c r="B57" s="86">
        <f t="shared" si="0"/>
        <v>5</v>
      </c>
      <c r="C57" s="394" t="s">
        <v>483</v>
      </c>
      <c r="D57" s="306"/>
      <c r="E57" s="307"/>
      <c r="F57" s="394" t="s">
        <v>1362</v>
      </c>
      <c r="G57" s="306"/>
      <c r="H57" s="306"/>
      <c r="I57" s="306"/>
      <c r="J57" s="306"/>
      <c r="K57" s="306"/>
      <c r="L57" s="306"/>
      <c r="M57" s="306"/>
      <c r="N57" s="306"/>
      <c r="O57" s="306"/>
      <c r="P57" s="306"/>
      <c r="Q57" s="306"/>
      <c r="R57" s="306"/>
      <c r="S57" s="306"/>
      <c r="T57" s="306"/>
      <c r="U57" s="307"/>
      <c r="V57" s="394" t="s">
        <v>1383</v>
      </c>
      <c r="W57" s="306"/>
      <c r="X57" s="306"/>
      <c r="Y57" s="306"/>
      <c r="Z57" s="307"/>
      <c r="AA57" s="394" t="s">
        <v>1384</v>
      </c>
      <c r="AB57" s="306"/>
      <c r="AC57" s="306"/>
      <c r="AD57" s="306"/>
      <c r="AE57" s="306"/>
      <c r="AF57" s="306"/>
      <c r="AG57" s="306"/>
      <c r="AH57" s="306"/>
      <c r="AI57" s="306"/>
      <c r="AJ57" s="306"/>
      <c r="AK57" s="306"/>
      <c r="AL57" s="306"/>
      <c r="AM57" s="307"/>
    </row>
    <row r="58" spans="2:39">
      <c r="B58" s="86">
        <f t="shared" si="0"/>
        <v>6</v>
      </c>
      <c r="C58" s="394" t="s">
        <v>596</v>
      </c>
      <c r="D58" s="306"/>
      <c r="E58" s="307"/>
      <c r="F58" s="394" t="s">
        <v>1379</v>
      </c>
      <c r="G58" s="306"/>
      <c r="H58" s="306"/>
      <c r="I58" s="306"/>
      <c r="J58" s="306"/>
      <c r="K58" s="306"/>
      <c r="L58" s="306"/>
      <c r="M58" s="306"/>
      <c r="N58" s="306"/>
      <c r="O58" s="306"/>
      <c r="P58" s="306"/>
      <c r="Q58" s="306"/>
      <c r="R58" s="306"/>
      <c r="S58" s="306"/>
      <c r="T58" s="306"/>
      <c r="U58" s="307"/>
      <c r="V58" s="394" t="s">
        <v>1382</v>
      </c>
      <c r="W58" s="306"/>
      <c r="X58" s="306"/>
      <c r="Y58" s="306"/>
      <c r="Z58" s="307"/>
      <c r="AA58" s="394"/>
      <c r="AB58" s="306"/>
      <c r="AC58" s="306"/>
      <c r="AD58" s="306"/>
      <c r="AE58" s="306"/>
      <c r="AF58" s="306"/>
      <c r="AG58" s="306"/>
      <c r="AH58" s="306"/>
      <c r="AI58" s="306"/>
      <c r="AJ58" s="306"/>
      <c r="AK58" s="306"/>
      <c r="AL58" s="306"/>
      <c r="AM58" s="307"/>
    </row>
    <row r="59" spans="2:39">
      <c r="B59" s="86">
        <f t="shared" si="0"/>
        <v>7</v>
      </c>
      <c r="C59" s="394" t="s">
        <v>306</v>
      </c>
      <c r="D59" s="306"/>
      <c r="E59" s="307"/>
      <c r="F59" s="394" t="s">
        <v>1381</v>
      </c>
      <c r="G59" s="306"/>
      <c r="H59" s="306"/>
      <c r="I59" s="306"/>
      <c r="J59" s="306"/>
      <c r="K59" s="306"/>
      <c r="L59" s="306"/>
      <c r="M59" s="306"/>
      <c r="N59" s="306"/>
      <c r="O59" s="306"/>
      <c r="P59" s="306"/>
      <c r="Q59" s="306"/>
      <c r="R59" s="306"/>
      <c r="S59" s="306"/>
      <c r="T59" s="306"/>
      <c r="U59" s="307"/>
      <c r="V59" s="394" t="s">
        <v>1382</v>
      </c>
      <c r="W59" s="306"/>
      <c r="X59" s="306"/>
      <c r="Y59" s="306"/>
      <c r="Z59" s="307"/>
      <c r="AA59" s="394"/>
      <c r="AB59" s="306"/>
      <c r="AC59" s="306"/>
      <c r="AD59" s="306"/>
      <c r="AE59" s="306"/>
      <c r="AF59" s="306"/>
      <c r="AG59" s="306"/>
      <c r="AH59" s="306"/>
      <c r="AI59" s="306"/>
      <c r="AJ59" s="306"/>
      <c r="AK59" s="306"/>
      <c r="AL59" s="306"/>
      <c r="AM59" s="307"/>
    </row>
    <row r="60" spans="2:39">
      <c r="B60" s="86">
        <f t="shared" si="0"/>
        <v>8</v>
      </c>
      <c r="C60" s="394" t="s">
        <v>486</v>
      </c>
      <c r="D60" s="306"/>
      <c r="E60" s="307"/>
      <c r="F60" s="394" t="s">
        <v>1380</v>
      </c>
      <c r="G60" s="306"/>
      <c r="H60" s="306"/>
      <c r="I60" s="306"/>
      <c r="J60" s="306"/>
      <c r="K60" s="306"/>
      <c r="L60" s="306"/>
      <c r="M60" s="306"/>
      <c r="N60" s="306"/>
      <c r="O60" s="306"/>
      <c r="P60" s="306"/>
      <c r="Q60" s="306"/>
      <c r="R60" s="306"/>
      <c r="S60" s="306"/>
      <c r="T60" s="306"/>
      <c r="U60" s="307"/>
      <c r="V60" s="394" t="s">
        <v>1382</v>
      </c>
      <c r="W60" s="306"/>
      <c r="X60" s="306"/>
      <c r="Y60" s="306"/>
      <c r="Z60" s="307"/>
      <c r="AA60" s="394"/>
      <c r="AB60" s="306"/>
      <c r="AC60" s="306"/>
      <c r="AD60" s="306"/>
      <c r="AE60" s="306"/>
      <c r="AF60" s="306"/>
      <c r="AG60" s="306"/>
      <c r="AH60" s="306"/>
      <c r="AI60" s="306"/>
      <c r="AJ60" s="306"/>
      <c r="AK60" s="306"/>
      <c r="AL60" s="306"/>
      <c r="AM60" s="307"/>
    </row>
    <row r="61" spans="2:39">
      <c r="B61" s="86">
        <f t="shared" si="0"/>
        <v>9</v>
      </c>
      <c r="C61" s="394"/>
      <c r="D61" s="306"/>
      <c r="E61" s="307"/>
      <c r="F61" s="394"/>
      <c r="G61" s="306"/>
      <c r="H61" s="306"/>
      <c r="I61" s="306"/>
      <c r="J61" s="306"/>
      <c r="K61" s="306"/>
      <c r="L61" s="306"/>
      <c r="M61" s="306"/>
      <c r="N61" s="306"/>
      <c r="O61" s="306"/>
      <c r="P61" s="306"/>
      <c r="Q61" s="306"/>
      <c r="R61" s="306"/>
      <c r="S61" s="306"/>
      <c r="T61" s="306"/>
      <c r="U61" s="307"/>
      <c r="V61" s="394"/>
      <c r="W61" s="306"/>
      <c r="X61" s="306"/>
      <c r="Y61" s="306"/>
      <c r="Z61" s="307"/>
      <c r="AA61" s="394"/>
      <c r="AB61" s="306"/>
      <c r="AC61" s="306"/>
      <c r="AD61" s="306"/>
      <c r="AE61" s="306"/>
      <c r="AF61" s="306"/>
      <c r="AG61" s="306"/>
      <c r="AH61" s="306"/>
      <c r="AI61" s="306"/>
      <c r="AJ61" s="306"/>
      <c r="AK61" s="306"/>
      <c r="AL61" s="306"/>
      <c r="AM61" s="307"/>
    </row>
    <row r="62" spans="2:39">
      <c r="B62" s="86">
        <f t="shared" si="0"/>
        <v>10</v>
      </c>
      <c r="C62" s="394"/>
      <c r="D62" s="306"/>
      <c r="E62" s="307"/>
      <c r="F62" s="394"/>
      <c r="G62" s="306"/>
      <c r="H62" s="306"/>
      <c r="I62" s="306"/>
      <c r="J62" s="306"/>
      <c r="K62" s="306"/>
      <c r="L62" s="306"/>
      <c r="M62" s="306"/>
      <c r="N62" s="306"/>
      <c r="O62" s="306"/>
      <c r="P62" s="306"/>
      <c r="Q62" s="306"/>
      <c r="R62" s="306"/>
      <c r="S62" s="306"/>
      <c r="T62" s="306"/>
      <c r="U62" s="307"/>
      <c r="V62" s="394"/>
      <c r="W62" s="306"/>
      <c r="X62" s="306"/>
      <c r="Y62" s="306"/>
      <c r="Z62" s="307"/>
      <c r="AA62" s="394"/>
      <c r="AB62" s="306"/>
      <c r="AC62" s="306"/>
      <c r="AD62" s="306"/>
      <c r="AE62" s="306"/>
      <c r="AF62" s="306"/>
      <c r="AG62" s="306"/>
      <c r="AH62" s="306"/>
      <c r="AI62" s="306"/>
      <c r="AJ62" s="306"/>
      <c r="AK62" s="306"/>
      <c r="AL62" s="306"/>
      <c r="AM62" s="307"/>
    </row>
    <row r="63" spans="2:39">
      <c r="B63" s="86">
        <f t="shared" si="0"/>
        <v>11</v>
      </c>
      <c r="C63" s="394"/>
      <c r="D63" s="306"/>
      <c r="E63" s="307"/>
      <c r="F63" s="394"/>
      <c r="G63" s="306"/>
      <c r="H63" s="306"/>
      <c r="I63" s="306"/>
      <c r="J63" s="306"/>
      <c r="K63" s="306"/>
      <c r="L63" s="306"/>
      <c r="M63" s="306"/>
      <c r="N63" s="306"/>
      <c r="O63" s="306"/>
      <c r="P63" s="306"/>
      <c r="Q63" s="306"/>
      <c r="R63" s="306"/>
      <c r="S63" s="306"/>
      <c r="T63" s="306"/>
      <c r="U63" s="307"/>
      <c r="V63" s="394"/>
      <c r="W63" s="306"/>
      <c r="X63" s="306"/>
      <c r="Y63" s="306"/>
      <c r="Z63" s="307"/>
      <c r="AA63" s="394"/>
      <c r="AB63" s="306"/>
      <c r="AC63" s="306"/>
      <c r="AD63" s="306"/>
      <c r="AE63" s="306"/>
      <c r="AF63" s="306"/>
      <c r="AG63" s="306"/>
      <c r="AH63" s="306"/>
      <c r="AI63" s="306"/>
      <c r="AJ63" s="306"/>
      <c r="AK63" s="306"/>
      <c r="AL63" s="306"/>
      <c r="AM63" s="307"/>
    </row>
    <row r="64" spans="2:39">
      <c r="B64" s="86">
        <f t="shared" si="0"/>
        <v>12</v>
      </c>
      <c r="C64" s="394"/>
      <c r="D64" s="306"/>
      <c r="E64" s="307"/>
      <c r="F64" s="394"/>
      <c r="G64" s="306"/>
      <c r="H64" s="306"/>
      <c r="I64" s="306"/>
      <c r="K64" s="306"/>
      <c r="M64" s="306"/>
      <c r="N64" s="306"/>
      <c r="O64" s="306"/>
      <c r="P64" s="306"/>
      <c r="Q64" s="306"/>
      <c r="R64" s="306"/>
      <c r="S64" s="306"/>
      <c r="T64" s="306"/>
      <c r="U64" s="307"/>
      <c r="V64" s="394"/>
      <c r="W64" s="306"/>
      <c r="X64" s="306"/>
      <c r="Y64" s="306"/>
      <c r="Z64" s="307"/>
      <c r="AA64" s="394"/>
      <c r="AB64" s="306"/>
      <c r="AC64" s="306"/>
      <c r="AD64" s="306"/>
      <c r="AE64" s="306"/>
      <c r="AF64" s="306"/>
      <c r="AG64" s="306"/>
      <c r="AH64" s="306"/>
      <c r="AI64" s="306"/>
      <c r="AJ64" s="306"/>
      <c r="AK64" s="306"/>
      <c r="AL64" s="306"/>
      <c r="AM64" s="307"/>
    </row>
    <row r="65" spans="2:39">
      <c r="B65" s="86">
        <f t="shared" si="0"/>
        <v>13</v>
      </c>
      <c r="C65" s="394"/>
      <c r="D65" s="306"/>
      <c r="E65" s="307"/>
      <c r="F65" s="394"/>
      <c r="G65" s="306"/>
      <c r="H65" s="306"/>
      <c r="I65" s="306"/>
      <c r="J65" s="306"/>
      <c r="K65" s="306"/>
      <c r="L65" s="306"/>
      <c r="M65" s="306"/>
      <c r="N65" s="306"/>
      <c r="O65" s="306"/>
      <c r="Q65" s="306"/>
      <c r="R65" s="306"/>
      <c r="S65" s="306"/>
      <c r="T65" s="306"/>
      <c r="U65" s="307"/>
      <c r="V65" s="394"/>
      <c r="W65" s="306"/>
      <c r="X65" s="306"/>
      <c r="Y65" s="306"/>
      <c r="Z65" s="307"/>
      <c r="AA65" s="394"/>
      <c r="AB65" s="306"/>
      <c r="AC65" s="306"/>
      <c r="AD65" s="306"/>
      <c r="AE65" s="306"/>
      <c r="AF65" s="306"/>
      <c r="AG65" s="306"/>
      <c r="AH65" s="306"/>
      <c r="AI65" s="306"/>
      <c r="AJ65" s="306"/>
      <c r="AK65" s="306"/>
      <c r="AL65" s="306"/>
      <c r="AM65" s="307"/>
    </row>
    <row r="66" spans="2:39">
      <c r="B66" s="86">
        <f t="shared" si="0"/>
        <v>14</v>
      </c>
      <c r="C66" s="394"/>
      <c r="D66" s="306"/>
      <c r="E66" s="307"/>
      <c r="F66" s="394"/>
      <c r="G66" s="306"/>
      <c r="H66" s="306"/>
      <c r="I66" s="306"/>
      <c r="J66" s="306"/>
      <c r="K66" s="306"/>
      <c r="L66" s="306"/>
      <c r="M66" s="306"/>
      <c r="N66" s="306"/>
      <c r="O66" s="306"/>
      <c r="P66" s="306"/>
      <c r="Q66" s="306"/>
      <c r="R66" s="306"/>
      <c r="S66" s="306"/>
      <c r="T66" s="306"/>
      <c r="U66" s="307"/>
      <c r="V66" s="394"/>
      <c r="W66" s="306"/>
      <c r="X66" s="306"/>
      <c r="Y66" s="306"/>
      <c r="Z66" s="307"/>
      <c r="AA66" s="394"/>
      <c r="AB66" s="306"/>
      <c r="AC66" s="306"/>
      <c r="AD66" s="306"/>
      <c r="AE66" s="306"/>
      <c r="AF66" s="306"/>
      <c r="AG66" s="306"/>
      <c r="AH66" s="306"/>
      <c r="AI66" s="306"/>
      <c r="AJ66" s="306"/>
      <c r="AK66" s="306"/>
      <c r="AL66" s="306"/>
      <c r="AM66" s="307"/>
    </row>
    <row r="67" spans="2:39">
      <c r="B67" s="86">
        <f t="shared" si="0"/>
        <v>15</v>
      </c>
      <c r="C67" s="394"/>
      <c r="D67" s="306"/>
      <c r="E67" s="307"/>
      <c r="F67" s="394"/>
      <c r="G67" s="306"/>
      <c r="H67" s="306"/>
      <c r="I67" s="306"/>
      <c r="J67" s="306"/>
      <c r="K67" s="306"/>
      <c r="L67" s="306"/>
      <c r="M67" s="306"/>
      <c r="N67" s="306"/>
      <c r="O67" s="306"/>
      <c r="P67" s="306"/>
      <c r="Q67" s="306"/>
      <c r="R67" s="306"/>
      <c r="S67" s="306"/>
      <c r="T67" s="306"/>
      <c r="U67" s="307"/>
      <c r="V67" s="394"/>
      <c r="W67" s="306"/>
      <c r="X67" s="306"/>
      <c r="Y67" s="306"/>
      <c r="Z67" s="307"/>
      <c r="AA67" s="394"/>
      <c r="AB67" s="306"/>
      <c r="AC67" s="306"/>
      <c r="AD67" s="306"/>
      <c r="AE67" s="306"/>
      <c r="AF67" s="306"/>
      <c r="AG67" s="306"/>
      <c r="AH67" s="306"/>
      <c r="AI67" s="306"/>
      <c r="AJ67" s="306"/>
      <c r="AK67" s="306"/>
      <c r="AL67" s="306"/>
      <c r="AM67" s="307"/>
    </row>
    <row r="68" spans="2:39">
      <c r="B68" s="86">
        <f t="shared" si="0"/>
        <v>16</v>
      </c>
      <c r="C68" s="394"/>
      <c r="D68" s="306"/>
      <c r="E68" s="307"/>
      <c r="F68" s="394"/>
      <c r="G68" s="306"/>
      <c r="H68" s="306"/>
      <c r="I68" s="306"/>
      <c r="J68" s="306"/>
      <c r="K68" s="306"/>
      <c r="L68" s="306"/>
      <c r="M68" s="306"/>
      <c r="N68" s="306"/>
      <c r="O68" s="306"/>
      <c r="P68" s="306"/>
      <c r="Q68" s="306"/>
      <c r="R68" s="306"/>
      <c r="S68" s="306"/>
      <c r="T68" s="306"/>
      <c r="U68" s="307"/>
      <c r="V68" s="394"/>
      <c r="W68" s="306"/>
      <c r="X68" s="306"/>
      <c r="Y68" s="306"/>
      <c r="Z68" s="307"/>
      <c r="AA68" s="394"/>
      <c r="AB68" s="306"/>
      <c r="AC68" s="306"/>
      <c r="AD68" s="306"/>
      <c r="AE68" s="306"/>
      <c r="AF68" s="306"/>
      <c r="AG68" s="306"/>
      <c r="AH68" s="306"/>
      <c r="AI68" s="306"/>
      <c r="AJ68" s="306"/>
      <c r="AK68" s="306"/>
      <c r="AL68" s="306"/>
      <c r="AM68" s="307"/>
    </row>
    <row r="69" spans="2:39">
      <c r="B69" s="86">
        <f t="shared" si="0"/>
        <v>17</v>
      </c>
      <c r="C69" s="394"/>
      <c r="D69" s="306"/>
      <c r="E69" s="307"/>
      <c r="F69" s="394"/>
      <c r="G69" s="306"/>
      <c r="H69" s="306"/>
      <c r="I69" s="306"/>
      <c r="J69" s="306"/>
      <c r="K69" s="306"/>
      <c r="L69" s="306"/>
      <c r="M69" s="306"/>
      <c r="N69" s="306"/>
      <c r="O69" s="306"/>
      <c r="P69" s="306"/>
      <c r="Q69" s="306"/>
      <c r="R69" s="306"/>
      <c r="S69" s="306"/>
      <c r="T69" s="306"/>
      <c r="U69" s="307"/>
      <c r="V69" s="394"/>
      <c r="W69" s="306"/>
      <c r="X69" s="306"/>
      <c r="Y69" s="306"/>
      <c r="Z69" s="307"/>
      <c r="AA69" s="394"/>
      <c r="AB69" s="306"/>
      <c r="AC69" s="306"/>
      <c r="AD69" s="306"/>
      <c r="AE69" s="306"/>
      <c r="AF69" s="306"/>
      <c r="AG69" s="306"/>
      <c r="AH69" s="306"/>
      <c r="AI69" s="306"/>
      <c r="AJ69" s="306"/>
      <c r="AK69" s="306"/>
      <c r="AL69" s="306"/>
      <c r="AM69" s="307"/>
    </row>
    <row r="70" spans="2:39">
      <c r="B70" s="86">
        <f t="shared" si="0"/>
        <v>18</v>
      </c>
      <c r="C70" s="394"/>
      <c r="D70" s="306"/>
      <c r="E70" s="307"/>
      <c r="F70" s="394"/>
      <c r="G70" s="306"/>
      <c r="H70" s="306"/>
      <c r="I70" s="306"/>
      <c r="J70" s="306"/>
      <c r="K70" s="306"/>
      <c r="L70" s="306"/>
      <c r="M70" s="306"/>
      <c r="N70" s="306"/>
      <c r="O70" s="306"/>
      <c r="P70" s="306"/>
      <c r="Q70" s="306"/>
      <c r="R70" s="306"/>
      <c r="S70" s="306"/>
      <c r="T70" s="306"/>
      <c r="U70" s="307"/>
      <c r="V70" s="394"/>
      <c r="W70" s="306"/>
      <c r="X70" s="306"/>
      <c r="Y70" s="306"/>
      <c r="Z70" s="307"/>
      <c r="AA70" s="394"/>
      <c r="AB70" s="306"/>
      <c r="AC70" s="306"/>
      <c r="AD70" s="306"/>
      <c r="AE70" s="306"/>
      <c r="AF70" s="306"/>
      <c r="AG70" s="306"/>
      <c r="AH70" s="306"/>
      <c r="AI70" s="306"/>
      <c r="AJ70" s="306"/>
      <c r="AK70" s="306"/>
      <c r="AL70" s="306"/>
      <c r="AM70" s="307"/>
    </row>
    <row r="71" spans="2:39">
      <c r="B71" s="86">
        <f t="shared" si="0"/>
        <v>19</v>
      </c>
      <c r="C71" s="394"/>
      <c r="D71" s="306"/>
      <c r="E71" s="307"/>
      <c r="F71" s="394"/>
      <c r="G71" s="306"/>
      <c r="H71" s="306"/>
      <c r="I71" s="306"/>
      <c r="J71" s="306"/>
      <c r="K71" s="306"/>
      <c r="L71" s="306"/>
      <c r="M71" s="306"/>
      <c r="N71" s="306"/>
      <c r="O71" s="306"/>
      <c r="P71" s="306"/>
      <c r="Q71" s="306"/>
      <c r="R71" s="306"/>
      <c r="S71" s="306"/>
      <c r="T71" s="306"/>
      <c r="U71" s="307"/>
      <c r="V71" s="394"/>
      <c r="W71" s="306"/>
      <c r="X71" s="306"/>
      <c r="Y71" s="306"/>
      <c r="Z71" s="307"/>
      <c r="AA71" s="394"/>
      <c r="AB71" s="306"/>
      <c r="AC71" s="306"/>
      <c r="AD71" s="306"/>
      <c r="AE71" s="306"/>
      <c r="AF71" s="306"/>
      <c r="AG71" s="306"/>
      <c r="AH71" s="306"/>
      <c r="AI71" s="306"/>
      <c r="AJ71" s="306"/>
      <c r="AK71" s="306"/>
      <c r="AL71" s="306"/>
      <c r="AM71" s="307"/>
    </row>
    <row r="72" spans="2:39">
      <c r="B72" s="86">
        <f t="shared" si="0"/>
        <v>20</v>
      </c>
      <c r="C72" s="394"/>
      <c r="D72" s="306"/>
      <c r="E72" s="307"/>
      <c r="F72" s="394"/>
      <c r="G72" s="306"/>
      <c r="H72" s="306"/>
      <c r="I72" s="306"/>
      <c r="J72" s="306"/>
      <c r="K72" s="306"/>
      <c r="L72" s="306"/>
      <c r="M72" s="306"/>
      <c r="N72" s="306"/>
      <c r="O72" s="306"/>
      <c r="P72" s="306"/>
      <c r="Q72" s="306"/>
      <c r="R72" s="306"/>
      <c r="S72" s="306"/>
      <c r="T72" s="306"/>
      <c r="U72" s="307"/>
      <c r="V72" s="394"/>
      <c r="W72" s="306"/>
      <c r="X72" s="306"/>
      <c r="Y72" s="306"/>
      <c r="Z72" s="307"/>
      <c r="AA72" s="394"/>
      <c r="AB72" s="306"/>
      <c r="AC72" s="306"/>
      <c r="AD72" s="306"/>
      <c r="AE72" s="306"/>
      <c r="AF72" s="306"/>
      <c r="AG72" s="306"/>
      <c r="AH72" s="306"/>
      <c r="AI72" s="306"/>
      <c r="AJ72" s="306"/>
      <c r="AK72" s="306"/>
      <c r="AL72" s="306"/>
      <c r="AM72" s="307"/>
    </row>
    <row r="73" spans="2:39">
      <c r="B73" s="86">
        <f t="shared" si="0"/>
        <v>21</v>
      </c>
      <c r="C73" s="394"/>
      <c r="D73" s="306"/>
      <c r="E73" s="307"/>
      <c r="F73" s="394"/>
      <c r="G73" s="306"/>
      <c r="H73" s="306"/>
      <c r="I73" s="306"/>
      <c r="J73" s="306"/>
      <c r="K73" s="306"/>
      <c r="L73" s="306"/>
      <c r="M73" s="306"/>
      <c r="N73" s="306"/>
      <c r="O73" s="306"/>
      <c r="P73" s="306"/>
      <c r="Q73" s="306"/>
      <c r="R73" s="306"/>
      <c r="S73" s="306"/>
      <c r="T73" s="306"/>
      <c r="U73" s="307"/>
      <c r="V73" s="394"/>
      <c r="W73" s="306"/>
      <c r="X73" s="306"/>
      <c r="Y73" s="306"/>
      <c r="Z73" s="307"/>
      <c r="AA73" s="394"/>
      <c r="AB73" s="306"/>
      <c r="AC73" s="306"/>
      <c r="AD73" s="306"/>
      <c r="AE73" s="306"/>
      <c r="AF73" s="306"/>
      <c r="AG73" s="306"/>
      <c r="AH73" s="306"/>
      <c r="AI73" s="306"/>
      <c r="AJ73" s="306"/>
      <c r="AK73" s="306"/>
      <c r="AL73" s="306"/>
      <c r="AM73" s="307"/>
    </row>
    <row r="74" spans="2:39">
      <c r="B74" s="86">
        <f t="shared" si="0"/>
        <v>22</v>
      </c>
      <c r="C74" s="394"/>
      <c r="D74" s="306"/>
      <c r="E74" s="307"/>
      <c r="F74" s="394"/>
      <c r="G74" s="306"/>
      <c r="H74" s="306"/>
      <c r="I74" s="306"/>
      <c r="J74" s="306"/>
      <c r="K74" s="306"/>
      <c r="L74" s="306"/>
      <c r="M74" s="306"/>
      <c r="N74" s="306"/>
      <c r="O74" s="306"/>
      <c r="P74" s="306"/>
      <c r="Q74" s="306"/>
      <c r="R74" s="306"/>
      <c r="S74" s="306"/>
      <c r="T74" s="306"/>
      <c r="U74" s="307"/>
      <c r="V74" s="394"/>
      <c r="W74" s="306"/>
      <c r="X74" s="306"/>
      <c r="Y74" s="306"/>
      <c r="Z74" s="307"/>
      <c r="AA74" s="394"/>
      <c r="AB74" s="306"/>
      <c r="AC74" s="306"/>
      <c r="AD74" s="306"/>
      <c r="AE74" s="306"/>
      <c r="AF74" s="306"/>
      <c r="AG74" s="306"/>
      <c r="AH74" s="306"/>
      <c r="AI74" s="306"/>
      <c r="AJ74" s="306"/>
      <c r="AK74" s="306"/>
      <c r="AL74" s="306"/>
      <c r="AM74" s="307"/>
    </row>
    <row r="75" spans="2:39">
      <c r="B75" s="86">
        <f t="shared" si="0"/>
        <v>23</v>
      </c>
      <c r="C75" s="394"/>
      <c r="D75" s="306"/>
      <c r="E75" s="307"/>
      <c r="F75" s="394"/>
      <c r="G75" s="306"/>
      <c r="H75" s="306"/>
      <c r="I75" s="306"/>
      <c r="J75" s="306"/>
      <c r="K75" s="306"/>
      <c r="L75" s="306"/>
      <c r="M75" s="306"/>
      <c r="N75" s="306"/>
      <c r="O75" s="306"/>
      <c r="P75" s="306"/>
      <c r="Q75" s="306"/>
      <c r="R75" s="306"/>
      <c r="S75" s="306"/>
      <c r="T75" s="306"/>
      <c r="U75" s="307"/>
      <c r="V75" s="394"/>
      <c r="W75" s="306"/>
      <c r="X75" s="306"/>
      <c r="Y75" s="306"/>
      <c r="Z75" s="307"/>
      <c r="AA75" s="394"/>
      <c r="AB75" s="306"/>
      <c r="AC75" s="306"/>
      <c r="AD75" s="306"/>
      <c r="AE75" s="306"/>
      <c r="AF75" s="306"/>
      <c r="AG75" s="306"/>
      <c r="AH75" s="306"/>
      <c r="AI75" s="306"/>
      <c r="AJ75" s="306"/>
      <c r="AK75" s="306"/>
      <c r="AL75" s="306"/>
      <c r="AM75" s="307"/>
    </row>
    <row r="76" spans="2:39">
      <c r="B76" s="86">
        <f t="shared" si="0"/>
        <v>24</v>
      </c>
      <c r="C76" s="394"/>
      <c r="D76" s="306"/>
      <c r="E76" s="307"/>
      <c r="F76" s="394"/>
      <c r="G76" s="306"/>
      <c r="H76" s="306"/>
      <c r="I76" s="306"/>
      <c r="J76" s="306"/>
      <c r="K76" s="306"/>
      <c r="L76" s="306"/>
      <c r="M76" s="306"/>
      <c r="N76" s="306"/>
      <c r="O76" s="306"/>
      <c r="P76" s="306"/>
      <c r="Q76" s="306"/>
      <c r="R76" s="306"/>
      <c r="S76" s="306"/>
      <c r="T76" s="306"/>
      <c r="U76" s="307"/>
      <c r="V76" s="394"/>
      <c r="W76" s="306"/>
      <c r="X76" s="306"/>
      <c r="Y76" s="306"/>
      <c r="Z76" s="307"/>
      <c r="AA76" s="394"/>
      <c r="AB76" s="306"/>
      <c r="AC76" s="306"/>
      <c r="AD76" s="306"/>
      <c r="AE76" s="306"/>
      <c r="AF76" s="306"/>
      <c r="AG76" s="306"/>
      <c r="AH76" s="306"/>
      <c r="AI76" s="306"/>
      <c r="AJ76" s="306"/>
      <c r="AK76" s="306"/>
      <c r="AL76" s="306"/>
      <c r="AM76" s="307"/>
    </row>
    <row r="77" spans="2:39">
      <c r="B77" s="86">
        <f t="shared" si="0"/>
        <v>25</v>
      </c>
      <c r="C77" s="394"/>
      <c r="D77" s="306"/>
      <c r="E77" s="307"/>
      <c r="F77" s="394"/>
      <c r="G77" s="306"/>
      <c r="H77" s="306"/>
      <c r="I77" s="306"/>
      <c r="J77" s="306"/>
      <c r="K77" s="306"/>
      <c r="L77" s="306"/>
      <c r="M77" s="306"/>
      <c r="N77" s="306"/>
      <c r="O77" s="306"/>
      <c r="P77" s="306"/>
      <c r="Q77" s="306"/>
      <c r="R77" s="306"/>
      <c r="S77" s="306"/>
      <c r="T77" s="306"/>
      <c r="U77" s="307"/>
      <c r="V77" s="394"/>
      <c r="W77" s="306"/>
      <c r="X77" s="306"/>
      <c r="Y77" s="306"/>
      <c r="Z77" s="307"/>
      <c r="AA77" s="394"/>
      <c r="AB77" s="306"/>
      <c r="AC77" s="306"/>
      <c r="AD77" s="306"/>
      <c r="AE77" s="306"/>
      <c r="AF77" s="306"/>
      <c r="AG77" s="306"/>
      <c r="AH77" s="306"/>
      <c r="AI77" s="306"/>
      <c r="AJ77" s="306"/>
      <c r="AK77" s="306"/>
      <c r="AL77" s="306"/>
      <c r="AM77" s="307"/>
    </row>
    <row r="78" spans="2:39">
      <c r="B78" s="86">
        <f t="shared" si="0"/>
        <v>26</v>
      </c>
      <c r="C78" s="394"/>
      <c r="D78" s="306"/>
      <c r="E78" s="307"/>
      <c r="F78" s="394"/>
      <c r="G78" s="306"/>
      <c r="H78" s="306"/>
      <c r="I78" s="306"/>
      <c r="J78" s="306"/>
      <c r="K78" s="306"/>
      <c r="L78" s="306"/>
      <c r="M78" s="306"/>
      <c r="N78" s="306"/>
      <c r="O78" s="306"/>
      <c r="P78" s="306"/>
      <c r="Q78" s="306"/>
      <c r="R78" s="306"/>
      <c r="S78" s="306"/>
      <c r="T78" s="306"/>
      <c r="U78" s="307"/>
      <c r="V78" s="394"/>
      <c r="W78" s="306"/>
      <c r="X78" s="306"/>
      <c r="Y78" s="306"/>
      <c r="Z78" s="307"/>
      <c r="AA78" s="394"/>
      <c r="AB78" s="306"/>
      <c r="AC78" s="306"/>
      <c r="AD78" s="306"/>
      <c r="AE78" s="306"/>
      <c r="AF78" s="306"/>
      <c r="AG78" s="306"/>
      <c r="AH78" s="306"/>
      <c r="AI78" s="306"/>
      <c r="AJ78" s="306"/>
      <c r="AK78" s="306"/>
      <c r="AL78" s="306"/>
      <c r="AM78" s="307"/>
    </row>
    <row r="79" spans="2:39">
      <c r="B79" s="86">
        <f t="shared" si="0"/>
        <v>27</v>
      </c>
      <c r="C79" s="394"/>
      <c r="D79" s="306"/>
      <c r="E79" s="307"/>
      <c r="F79" s="394"/>
      <c r="G79" s="306"/>
      <c r="H79" s="306"/>
      <c r="I79" s="306"/>
      <c r="J79" s="306"/>
      <c r="K79" s="306"/>
      <c r="L79" s="306"/>
      <c r="M79" s="306"/>
      <c r="N79" s="306"/>
      <c r="O79" s="306"/>
      <c r="P79" s="306"/>
      <c r="Q79" s="306"/>
      <c r="R79" s="306"/>
      <c r="S79" s="306"/>
      <c r="T79" s="306"/>
      <c r="U79" s="307"/>
      <c r="V79" s="394"/>
      <c r="W79" s="306"/>
      <c r="X79" s="306"/>
      <c r="Y79" s="306"/>
      <c r="Z79" s="307"/>
      <c r="AA79" s="394"/>
      <c r="AB79" s="306"/>
      <c r="AC79" s="306"/>
      <c r="AD79" s="306"/>
      <c r="AE79" s="306"/>
      <c r="AF79" s="306"/>
      <c r="AG79" s="306"/>
      <c r="AH79" s="306"/>
      <c r="AI79" s="306"/>
      <c r="AJ79" s="306"/>
      <c r="AK79" s="306"/>
      <c r="AL79" s="306"/>
      <c r="AM79" s="307"/>
    </row>
    <row r="80" spans="2:39">
      <c r="B80" s="86">
        <f t="shared" si="0"/>
        <v>28</v>
      </c>
      <c r="C80" s="394"/>
      <c r="D80" s="306"/>
      <c r="E80" s="307"/>
      <c r="F80" s="394"/>
      <c r="G80" s="306"/>
      <c r="H80" s="306"/>
      <c r="I80" s="306"/>
      <c r="J80" s="306"/>
      <c r="K80" s="306"/>
      <c r="L80" s="306"/>
      <c r="M80" s="306"/>
      <c r="N80" s="306"/>
      <c r="O80" s="306"/>
      <c r="P80" s="306"/>
      <c r="Q80" s="306"/>
      <c r="R80" s="306"/>
      <c r="S80" s="306"/>
      <c r="T80" s="306"/>
      <c r="U80" s="307"/>
      <c r="V80" s="394"/>
      <c r="W80" s="306"/>
      <c r="X80" s="306"/>
      <c r="Y80" s="306"/>
      <c r="Z80" s="307"/>
      <c r="AA80" s="394"/>
      <c r="AB80" s="306"/>
      <c r="AC80" s="306"/>
      <c r="AD80" s="306"/>
      <c r="AE80" s="306"/>
      <c r="AF80" s="306"/>
      <c r="AG80" s="306"/>
      <c r="AH80" s="306"/>
      <c r="AI80" s="306"/>
      <c r="AJ80" s="306"/>
      <c r="AK80" s="306"/>
      <c r="AL80" s="306"/>
      <c r="AM80" s="307"/>
    </row>
  </sheetData>
  <mergeCells count="87">
    <mergeCell ref="AH39:AM39"/>
    <mergeCell ref="B40:E40"/>
    <mergeCell ref="W40:Z40"/>
    <mergeCell ref="F40:I40"/>
    <mergeCell ref="L40:T40"/>
    <mergeCell ref="AA40:AB40"/>
    <mergeCell ref="AC40:AG40"/>
    <mergeCell ref="AH40:AM40"/>
    <mergeCell ref="B39:E39"/>
    <mergeCell ref="W39:Z39"/>
    <mergeCell ref="F39:I39"/>
    <mergeCell ref="L39:T39"/>
    <mergeCell ref="AA39:AB39"/>
    <mergeCell ref="AC39:AG39"/>
    <mergeCell ref="J40:K40"/>
    <mergeCell ref="J39:K39"/>
    <mergeCell ref="AH37:AM37"/>
    <mergeCell ref="B38:E38"/>
    <mergeCell ref="W38:Z38"/>
    <mergeCell ref="F38:I38"/>
    <mergeCell ref="L38:T38"/>
    <mergeCell ref="AA38:AB38"/>
    <mergeCell ref="AC38:AG38"/>
    <mergeCell ref="AH38:AM38"/>
    <mergeCell ref="B37:E37"/>
    <mergeCell ref="W37:Z37"/>
    <mergeCell ref="F37:I37"/>
    <mergeCell ref="L37:T37"/>
    <mergeCell ref="AA37:AB37"/>
    <mergeCell ref="AC37:AG37"/>
    <mergeCell ref="J37:K37"/>
    <mergeCell ref="J38:K38"/>
    <mergeCell ref="AH35:AM35"/>
    <mergeCell ref="B36:E36"/>
    <mergeCell ref="W36:Z36"/>
    <mergeCell ref="F36:I36"/>
    <mergeCell ref="L36:T36"/>
    <mergeCell ref="AA36:AB36"/>
    <mergeCell ref="AC36:AG36"/>
    <mergeCell ref="AH36:AM36"/>
    <mergeCell ref="B35:E35"/>
    <mergeCell ref="W35:Z35"/>
    <mergeCell ref="F35:I35"/>
    <mergeCell ref="L35:T35"/>
    <mergeCell ref="AA35:AB35"/>
    <mergeCell ref="AC35:AG35"/>
    <mergeCell ref="J35:K35"/>
    <mergeCell ref="J36:K36"/>
    <mergeCell ref="B33:E33"/>
    <mergeCell ref="W33:Z33"/>
    <mergeCell ref="F33:I33"/>
    <mergeCell ref="L33:T33"/>
    <mergeCell ref="J33:K33"/>
    <mergeCell ref="AP10:AQ10"/>
    <mergeCell ref="X13:AO13"/>
    <mergeCell ref="AP13:AR13"/>
    <mergeCell ref="AA33:AB33"/>
    <mergeCell ref="AH33:AM33"/>
    <mergeCell ref="AC33:AG33"/>
    <mergeCell ref="X19:AR19"/>
    <mergeCell ref="X20:AR20"/>
    <mergeCell ref="X21:AC21"/>
    <mergeCell ref="X14:AR14"/>
    <mergeCell ref="X15:AR15"/>
    <mergeCell ref="X16:AR16"/>
    <mergeCell ref="X17:AR17"/>
    <mergeCell ref="X18:AR18"/>
    <mergeCell ref="C18:I18"/>
    <mergeCell ref="M28:R28"/>
    <mergeCell ref="C23:T23"/>
    <mergeCell ref="I27:L27"/>
    <mergeCell ref="M27:R27"/>
    <mergeCell ref="B28:E28"/>
    <mergeCell ref="I28:L28"/>
    <mergeCell ref="C16:I16"/>
    <mergeCell ref="C17:I17"/>
    <mergeCell ref="C13:I13"/>
    <mergeCell ref="C14:I14"/>
    <mergeCell ref="C15:I15"/>
    <mergeCell ref="AA34:AB34"/>
    <mergeCell ref="AC34:AG34"/>
    <mergeCell ref="AH34:AM34"/>
    <mergeCell ref="B34:E34"/>
    <mergeCell ref="W34:Z34"/>
    <mergeCell ref="F34:I34"/>
    <mergeCell ref="J34:K34"/>
    <mergeCell ref="L34:T34"/>
  </mergeCells>
  <conditionalFormatting sqref="F35">
    <cfRule type="duplicateValues" dxfId="7" priority="3"/>
  </conditionalFormatting>
  <conditionalFormatting sqref="F36:F40">
    <cfRule type="duplicateValues" dxfId="6" priority="4"/>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Q47"/>
  <sheetViews>
    <sheetView showZeros="0" zoomScale="70" zoomScaleNormal="70" workbookViewId="0">
      <selection activeCell="M34" sqref="M34"/>
    </sheetView>
  </sheetViews>
  <sheetFormatPr defaultRowHeight="15"/>
  <cols>
    <col min="1" max="1" width="3.5703125" style="58" customWidth="1"/>
    <col min="2" max="47" width="4.7109375" style="58" customWidth="1"/>
    <col min="48" max="60" width="3.28515625" style="58" customWidth="1"/>
    <col min="61" max="16384" width="9.140625" style="58"/>
  </cols>
  <sheetData>
    <row r="1" spans="2:43" ht="8.25" customHeight="1"/>
    <row r="8" spans="2:43" ht="8.25" customHeight="1"/>
    <row r="10" spans="2:43">
      <c r="AP10" s="700"/>
      <c r="AQ10" s="700"/>
    </row>
    <row r="11" spans="2:43" ht="7.5" customHeight="1"/>
    <row r="13" spans="2:43" s="62" customFormat="1" ht="18" customHeight="1">
      <c r="B13" s="59"/>
      <c r="C13" s="701" t="s">
        <v>290</v>
      </c>
      <c r="D13" s="701"/>
      <c r="E13" s="701"/>
      <c r="F13" s="701"/>
      <c r="G13" s="701"/>
      <c r="H13" s="701"/>
      <c r="I13" s="701"/>
      <c r="J13" s="701"/>
      <c r="K13" s="701"/>
      <c r="L13" s="701"/>
      <c r="M13" s="701"/>
      <c r="N13" s="701"/>
      <c r="O13" s="701"/>
      <c r="P13" s="701"/>
      <c r="Q13" s="701"/>
      <c r="R13" s="701"/>
      <c r="S13" s="701"/>
      <c r="T13" s="701"/>
      <c r="U13" s="59"/>
      <c r="V13" s="701" t="s">
        <v>450</v>
      </c>
      <c r="W13" s="701"/>
      <c r="X13" s="701"/>
      <c r="Y13" s="701"/>
      <c r="Z13" s="701"/>
      <c r="AA13" s="701"/>
      <c r="AB13" s="701"/>
      <c r="AC13" s="701"/>
      <c r="AD13" s="701"/>
      <c r="AE13" s="701"/>
      <c r="AF13" s="701"/>
      <c r="AG13" s="701"/>
      <c r="AH13" s="701"/>
      <c r="AI13" s="701"/>
      <c r="AJ13" s="701"/>
      <c r="AK13" s="701"/>
      <c r="AL13" s="138"/>
      <c r="AM13" s="138"/>
      <c r="AN13" s="138"/>
      <c r="AO13" s="138"/>
      <c r="AP13" s="138"/>
      <c r="AQ13" s="61"/>
    </row>
    <row r="14" spans="2:43" s="62" customFormat="1" ht="18" customHeight="1">
      <c r="B14" s="63"/>
      <c r="C14" s="703" t="s">
        <v>291</v>
      </c>
      <c r="D14" s="703"/>
      <c r="E14" s="703"/>
      <c r="F14" s="703"/>
      <c r="G14" s="703"/>
      <c r="H14" s="703"/>
      <c r="I14" s="703"/>
      <c r="J14" s="703"/>
      <c r="K14" s="703"/>
      <c r="L14" s="703"/>
      <c r="M14" s="703"/>
      <c r="N14" s="703"/>
      <c r="O14" s="703"/>
      <c r="P14" s="703"/>
      <c r="Q14" s="703"/>
      <c r="R14" s="703"/>
      <c r="S14" s="703"/>
      <c r="T14" s="703"/>
      <c r="U14" s="63"/>
      <c r="V14" s="703" t="s">
        <v>451</v>
      </c>
      <c r="W14" s="703"/>
      <c r="X14" s="703"/>
      <c r="Y14" s="703"/>
      <c r="Z14" s="703"/>
      <c r="AA14" s="703"/>
      <c r="AB14" s="703"/>
      <c r="AC14" s="703"/>
      <c r="AD14" s="703"/>
      <c r="AE14" s="703"/>
      <c r="AF14" s="703"/>
      <c r="AG14" s="703"/>
      <c r="AH14" s="703"/>
      <c r="AI14" s="703"/>
      <c r="AJ14" s="703"/>
      <c r="AK14" s="703"/>
      <c r="AL14" s="137"/>
      <c r="AM14" s="137"/>
      <c r="AN14" s="137"/>
      <c r="AO14" s="137"/>
      <c r="AP14" s="137"/>
      <c r="AQ14" s="65"/>
    </row>
    <row r="15" spans="2:43" s="62" customFormat="1" ht="18" customHeight="1">
      <c r="B15" s="63"/>
      <c r="C15" s="703" t="s">
        <v>261</v>
      </c>
      <c r="D15" s="703"/>
      <c r="E15" s="703"/>
      <c r="F15" s="703"/>
      <c r="G15" s="703"/>
      <c r="H15" s="703"/>
      <c r="I15" s="703"/>
      <c r="J15" s="703"/>
      <c r="K15" s="703"/>
      <c r="L15" s="703"/>
      <c r="M15" s="703"/>
      <c r="N15" s="703"/>
      <c r="O15" s="703"/>
      <c r="P15" s="703"/>
      <c r="Q15" s="703"/>
      <c r="R15" s="703"/>
      <c r="S15" s="703"/>
      <c r="T15" s="703"/>
      <c r="U15" s="63"/>
      <c r="V15" s="703" t="s">
        <v>452</v>
      </c>
      <c r="W15" s="703"/>
      <c r="X15" s="703"/>
      <c r="Y15" s="703"/>
      <c r="Z15" s="703"/>
      <c r="AA15" s="703"/>
      <c r="AB15" s="703"/>
      <c r="AC15" s="703"/>
      <c r="AD15" s="703"/>
      <c r="AE15" s="703"/>
      <c r="AF15" s="703"/>
      <c r="AG15" s="703"/>
      <c r="AH15" s="703"/>
      <c r="AI15" s="703"/>
      <c r="AJ15" s="703"/>
      <c r="AK15" s="703"/>
      <c r="AL15" s="137"/>
      <c r="AM15" s="137"/>
      <c r="AN15" s="137"/>
      <c r="AO15" s="137"/>
      <c r="AP15" s="137"/>
      <c r="AQ15" s="65"/>
    </row>
    <row r="16" spans="2:43" s="62" customFormat="1" ht="18" customHeight="1">
      <c r="B16" s="63"/>
      <c r="C16" s="703" t="s">
        <v>292</v>
      </c>
      <c r="D16" s="703"/>
      <c r="E16" s="703"/>
      <c r="F16" s="703"/>
      <c r="G16" s="703"/>
      <c r="H16" s="703"/>
      <c r="I16" s="703"/>
      <c r="J16" s="703"/>
      <c r="K16" s="703"/>
      <c r="L16" s="703"/>
      <c r="M16" s="703"/>
      <c r="N16" s="703"/>
      <c r="O16" s="703"/>
      <c r="P16" s="703"/>
      <c r="Q16" s="703"/>
      <c r="R16" s="703"/>
      <c r="S16" s="703"/>
      <c r="T16" s="703"/>
      <c r="U16" s="63"/>
      <c r="V16" s="703" t="s">
        <v>1120</v>
      </c>
      <c r="W16" s="703"/>
      <c r="X16" s="703"/>
      <c r="Y16" s="703"/>
      <c r="Z16" s="703"/>
      <c r="AA16" s="703"/>
      <c r="AB16" s="703"/>
      <c r="AC16" s="703"/>
      <c r="AD16" s="703"/>
      <c r="AE16" s="703"/>
      <c r="AF16" s="703"/>
      <c r="AG16" s="703"/>
      <c r="AH16" s="703"/>
      <c r="AI16" s="703"/>
      <c r="AJ16" s="703"/>
      <c r="AK16" s="703"/>
      <c r="AL16" s="137"/>
      <c r="AM16" s="137"/>
      <c r="AN16" s="137"/>
      <c r="AO16" s="137"/>
      <c r="AP16" s="137"/>
      <c r="AQ16" s="65"/>
    </row>
    <row r="17" spans="2:43" s="62" customFormat="1" ht="18" customHeight="1">
      <c r="B17" s="63"/>
      <c r="C17" s="703" t="s">
        <v>595</v>
      </c>
      <c r="D17" s="703"/>
      <c r="E17" s="703"/>
      <c r="F17" s="703"/>
      <c r="G17" s="703"/>
      <c r="H17" s="703"/>
      <c r="I17" s="703"/>
      <c r="J17" s="703"/>
      <c r="K17" s="703"/>
      <c r="L17" s="703"/>
      <c r="M17" s="703"/>
      <c r="N17" s="703"/>
      <c r="O17" s="703"/>
      <c r="P17" s="703"/>
      <c r="Q17" s="703"/>
      <c r="R17" s="703"/>
      <c r="S17" s="703"/>
      <c r="T17" s="703"/>
      <c r="U17" s="63"/>
      <c r="V17" s="703" t="s">
        <v>453</v>
      </c>
      <c r="W17" s="703"/>
      <c r="X17" s="703"/>
      <c r="Y17" s="703"/>
      <c r="Z17" s="703"/>
      <c r="AA17" s="703"/>
      <c r="AB17" s="703"/>
      <c r="AC17" s="703"/>
      <c r="AD17" s="703"/>
      <c r="AE17" s="703"/>
      <c r="AF17" s="703"/>
      <c r="AG17" s="703"/>
      <c r="AH17" s="703"/>
      <c r="AI17" s="703"/>
      <c r="AJ17" s="703"/>
      <c r="AK17" s="703"/>
      <c r="AL17" s="137"/>
      <c r="AM17" s="137"/>
      <c r="AN17" s="137"/>
      <c r="AO17" s="137"/>
      <c r="AP17" s="137"/>
      <c r="AQ17" s="65"/>
    </row>
    <row r="18" spans="2:43" s="62" customFormat="1" ht="18" customHeight="1">
      <c r="B18" s="63"/>
      <c r="C18" s="703" t="s">
        <v>259</v>
      </c>
      <c r="D18" s="703"/>
      <c r="E18" s="703"/>
      <c r="F18" s="703"/>
      <c r="G18" s="703"/>
      <c r="H18" s="703"/>
      <c r="I18" s="703"/>
      <c r="J18" s="703"/>
      <c r="K18" s="703"/>
      <c r="L18" s="703"/>
      <c r="M18" s="360"/>
      <c r="N18" s="360"/>
      <c r="O18" s="360"/>
      <c r="P18" s="360"/>
      <c r="Q18" s="360"/>
      <c r="R18" s="360"/>
      <c r="S18" s="360"/>
      <c r="T18" s="360"/>
      <c r="U18" s="63"/>
      <c r="V18" s="703" t="s">
        <v>548</v>
      </c>
      <c r="W18" s="703"/>
      <c r="X18" s="703"/>
      <c r="Y18" s="703"/>
      <c r="Z18" s="703"/>
      <c r="AA18" s="703"/>
      <c r="AB18" s="703"/>
      <c r="AC18" s="703"/>
      <c r="AD18" s="703"/>
      <c r="AE18" s="703"/>
      <c r="AF18" s="703"/>
      <c r="AG18" s="703"/>
      <c r="AH18" s="703"/>
      <c r="AI18" s="703"/>
      <c r="AJ18" s="703"/>
      <c r="AK18" s="703"/>
      <c r="AL18" s="187"/>
      <c r="AM18" s="187"/>
      <c r="AN18" s="187"/>
      <c r="AO18" s="187"/>
      <c r="AP18" s="187"/>
      <c r="AQ18" s="65"/>
    </row>
    <row r="19" spans="2:43" s="62" customFormat="1" ht="18" customHeight="1">
      <c r="B19" s="63"/>
      <c r="C19" s="90"/>
      <c r="D19" s="90"/>
      <c r="E19" s="90"/>
      <c r="F19" s="90"/>
      <c r="G19" s="90"/>
      <c r="H19" s="90"/>
      <c r="I19" s="90"/>
      <c r="J19" s="90"/>
      <c r="K19" s="90"/>
      <c r="L19" s="90"/>
      <c r="M19" s="90"/>
      <c r="N19" s="90"/>
      <c r="O19" s="90"/>
      <c r="P19" s="90"/>
      <c r="Q19" s="90"/>
      <c r="R19" s="90"/>
      <c r="S19" s="90"/>
      <c r="T19" s="64"/>
      <c r="U19" s="63"/>
      <c r="V19" s="703" t="s">
        <v>549</v>
      </c>
      <c r="W19" s="703"/>
      <c r="X19" s="703"/>
      <c r="Y19" s="703"/>
      <c r="Z19" s="703"/>
      <c r="AA19" s="703"/>
      <c r="AB19" s="703"/>
      <c r="AC19" s="703"/>
      <c r="AD19" s="703"/>
      <c r="AE19" s="703"/>
      <c r="AF19" s="703"/>
      <c r="AG19" s="703"/>
      <c r="AH19" s="703"/>
      <c r="AI19" s="703"/>
      <c r="AJ19" s="703"/>
      <c r="AK19" s="703"/>
      <c r="AL19" s="187"/>
      <c r="AM19" s="187"/>
      <c r="AN19" s="187"/>
      <c r="AO19" s="187"/>
      <c r="AP19" s="187"/>
      <c r="AQ19" s="65"/>
    </row>
    <row r="20" spans="2:43" s="62" customFormat="1" ht="18" customHeight="1">
      <c r="B20" s="63"/>
      <c r="C20" s="90"/>
      <c r="D20" s="90"/>
      <c r="E20" s="90"/>
      <c r="F20" s="90"/>
      <c r="G20" s="90"/>
      <c r="H20" s="90"/>
      <c r="I20" s="90"/>
      <c r="J20" s="90"/>
      <c r="K20" s="90"/>
      <c r="L20" s="90"/>
      <c r="M20" s="90"/>
      <c r="N20" s="90"/>
      <c r="O20" s="90"/>
      <c r="P20" s="90"/>
      <c r="Q20" s="90"/>
      <c r="R20" s="90"/>
      <c r="S20" s="90"/>
      <c r="T20" s="64"/>
      <c r="U20" s="63"/>
      <c r="V20" s="703" t="s">
        <v>579</v>
      </c>
      <c r="W20" s="703"/>
      <c r="X20" s="703"/>
      <c r="Y20" s="703"/>
      <c r="Z20" s="703"/>
      <c r="AA20" s="703"/>
      <c r="AB20" s="703"/>
      <c r="AC20" s="703"/>
      <c r="AD20" s="703"/>
      <c r="AE20" s="703"/>
      <c r="AF20" s="703"/>
      <c r="AG20" s="703"/>
      <c r="AH20" s="703"/>
      <c r="AI20" s="703"/>
      <c r="AJ20" s="703"/>
      <c r="AK20" s="703"/>
      <c r="AL20" s="90"/>
      <c r="AM20" s="90"/>
      <c r="AN20" s="90"/>
      <c r="AO20" s="90"/>
      <c r="AP20" s="90"/>
      <c r="AQ20" s="65"/>
    </row>
    <row r="21" spans="2:43" s="62" customFormat="1" ht="18" customHeight="1">
      <c r="B21" s="63"/>
      <c r="C21" s="90"/>
      <c r="D21" s="90"/>
      <c r="E21" s="90"/>
      <c r="F21" s="90"/>
      <c r="G21" s="90"/>
      <c r="H21" s="90"/>
      <c r="I21" s="90"/>
      <c r="J21" s="90"/>
      <c r="K21" s="90"/>
      <c r="L21" s="90"/>
      <c r="M21" s="90"/>
      <c r="N21" s="90"/>
      <c r="O21" s="90"/>
      <c r="P21" s="90"/>
      <c r="Q21" s="90"/>
      <c r="R21" s="90"/>
      <c r="S21" s="90"/>
      <c r="T21" s="64"/>
      <c r="U21" s="63"/>
      <c r="V21" s="703" t="s">
        <v>262</v>
      </c>
      <c r="W21" s="703"/>
      <c r="X21" s="703"/>
      <c r="Y21" s="703"/>
      <c r="Z21" s="703"/>
      <c r="AA21" s="703"/>
      <c r="AB21" s="360"/>
      <c r="AC21" s="360"/>
      <c r="AD21" s="360"/>
      <c r="AE21" s="360"/>
      <c r="AF21" s="360"/>
      <c r="AG21" s="360"/>
      <c r="AH21" s="360"/>
      <c r="AI21" s="360"/>
      <c r="AJ21" s="360"/>
      <c r="AK21" s="360"/>
      <c r="AL21" s="90"/>
      <c r="AM21" s="90"/>
      <c r="AN21" s="90"/>
      <c r="AO21" s="90"/>
      <c r="AP21" s="90"/>
      <c r="AQ21" s="65"/>
    </row>
    <row r="22" spans="2:43" s="62" customFormat="1" ht="18" customHeight="1">
      <c r="B22" s="63"/>
      <c r="C22" s="90"/>
      <c r="D22" s="90"/>
      <c r="E22" s="90"/>
      <c r="F22" s="90"/>
      <c r="G22" s="90"/>
      <c r="H22" s="90"/>
      <c r="I22" s="90"/>
      <c r="J22" s="90"/>
      <c r="K22" s="90"/>
      <c r="L22" s="90"/>
      <c r="M22" s="90"/>
      <c r="N22" s="90"/>
      <c r="O22" s="90"/>
      <c r="P22" s="90"/>
      <c r="Q22" s="90"/>
      <c r="R22" s="90"/>
      <c r="S22" s="90"/>
      <c r="T22" s="64"/>
      <c r="U22" s="63"/>
      <c r="V22" s="90"/>
      <c r="W22" s="90"/>
      <c r="X22" s="90"/>
      <c r="Y22" s="90"/>
      <c r="Z22" s="90"/>
      <c r="AA22" s="90"/>
      <c r="AB22" s="90"/>
      <c r="AC22" s="90"/>
      <c r="AD22" s="90"/>
      <c r="AE22" s="90"/>
      <c r="AF22" s="90"/>
      <c r="AG22" s="90"/>
      <c r="AH22" s="90"/>
      <c r="AI22" s="90"/>
      <c r="AJ22" s="90"/>
      <c r="AK22" s="90"/>
      <c r="AL22" s="90"/>
      <c r="AM22" s="90"/>
      <c r="AN22" s="90"/>
      <c r="AO22" s="90"/>
      <c r="AP22" s="90"/>
      <c r="AQ22" s="65"/>
    </row>
    <row r="23" spans="2:43" s="62" customFormat="1" ht="6" customHeight="1">
      <c r="B23" s="66"/>
      <c r="C23" s="704"/>
      <c r="D23" s="704"/>
      <c r="E23" s="704"/>
      <c r="F23" s="704"/>
      <c r="G23" s="704"/>
      <c r="H23" s="704"/>
      <c r="I23" s="704"/>
      <c r="J23" s="704"/>
      <c r="K23" s="704"/>
      <c r="L23" s="704"/>
      <c r="M23" s="704"/>
      <c r="N23" s="704"/>
      <c r="O23" s="704"/>
      <c r="P23" s="704"/>
      <c r="Q23" s="704"/>
      <c r="R23" s="704"/>
      <c r="S23" s="91"/>
      <c r="T23" s="67"/>
      <c r="U23" s="66"/>
      <c r="V23" s="67"/>
      <c r="W23" s="67"/>
      <c r="X23" s="67"/>
      <c r="Y23" s="67"/>
      <c r="Z23" s="67"/>
      <c r="AA23" s="67"/>
      <c r="AB23" s="67"/>
      <c r="AC23" s="67"/>
      <c r="AD23" s="67"/>
      <c r="AE23" s="67"/>
      <c r="AF23" s="67"/>
      <c r="AG23" s="67"/>
      <c r="AH23" s="67"/>
      <c r="AI23" s="67"/>
      <c r="AJ23" s="67"/>
      <c r="AK23" s="67"/>
      <c r="AL23" s="67"/>
      <c r="AM23" s="67"/>
      <c r="AN23" s="67"/>
      <c r="AO23" s="67"/>
      <c r="AP23" s="67"/>
      <c r="AQ23" s="68"/>
    </row>
    <row r="25" spans="2:43">
      <c r="D25" s="126"/>
    </row>
    <row r="27" spans="2:43">
      <c r="B27" s="58" t="s">
        <v>481</v>
      </c>
    </row>
    <row r="28" spans="2:43">
      <c r="B28" s="58" t="s">
        <v>1112</v>
      </c>
    </row>
    <row r="41" spans="17:27">
      <c r="Q41" s="58" t="s">
        <v>1197</v>
      </c>
    </row>
    <row r="42" spans="17:27">
      <c r="Q42" s="58" t="s">
        <v>1198</v>
      </c>
    </row>
    <row r="45" spans="17:27">
      <c r="V45" s="58" t="s">
        <v>1199</v>
      </c>
    </row>
    <row r="47" spans="17:27">
      <c r="AA47" s="58" t="s">
        <v>1376</v>
      </c>
    </row>
  </sheetData>
  <mergeCells count="17">
    <mergeCell ref="V17:AK17"/>
    <mergeCell ref="C23:R23"/>
    <mergeCell ref="C17:T17"/>
    <mergeCell ref="C18:L18"/>
    <mergeCell ref="V18:AK18"/>
    <mergeCell ref="V19:AK19"/>
    <mergeCell ref="V20:AK20"/>
    <mergeCell ref="V21:AA21"/>
    <mergeCell ref="AP10:AQ10"/>
    <mergeCell ref="C13:T13"/>
    <mergeCell ref="C14:T14"/>
    <mergeCell ref="C15:T15"/>
    <mergeCell ref="C16:T16"/>
    <mergeCell ref="V13:AK13"/>
    <mergeCell ref="V14:AK14"/>
    <mergeCell ref="V15:AK15"/>
    <mergeCell ref="V16:AK16"/>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legacy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0"/>
  <sheetViews>
    <sheetView workbookViewId="0">
      <selection activeCell="D9" sqref="D9"/>
    </sheetView>
  </sheetViews>
  <sheetFormatPr defaultRowHeight="15"/>
  <cols>
    <col min="1" max="1" width="4" customWidth="1"/>
    <col min="2" max="2" width="2" bestFit="1" customWidth="1"/>
    <col min="3" max="3" width="30" bestFit="1" customWidth="1"/>
    <col min="4" max="4" width="63.7109375" customWidth="1"/>
  </cols>
  <sheetData>
    <row r="2" spans="2:5">
      <c r="B2" s="329"/>
      <c r="C2" s="329"/>
      <c r="D2" s="329"/>
      <c r="E2" s="329" t="s">
        <v>597</v>
      </c>
    </row>
    <row r="3" spans="2:5">
      <c r="B3" s="330">
        <v>1</v>
      </c>
      <c r="C3" s="331" t="s">
        <v>1121</v>
      </c>
      <c r="D3" s="329"/>
      <c r="E3" s="329"/>
    </row>
    <row r="4" spans="2:5">
      <c r="B4" s="330"/>
      <c r="C4" s="331" t="s">
        <v>260</v>
      </c>
      <c r="D4" s="329" t="s">
        <v>1130</v>
      </c>
      <c r="E4" s="329" t="s">
        <v>1194</v>
      </c>
    </row>
    <row r="5" spans="2:5">
      <c r="B5" s="330"/>
      <c r="C5" s="331" t="s">
        <v>293</v>
      </c>
      <c r="D5" s="329" t="s">
        <v>1131</v>
      </c>
      <c r="E5" s="329" t="s">
        <v>1194</v>
      </c>
    </row>
    <row r="6" spans="2:5">
      <c r="B6" s="330"/>
      <c r="C6" s="331" t="s">
        <v>1122</v>
      </c>
      <c r="D6" s="329" t="s">
        <v>1132</v>
      </c>
      <c r="E6" s="329" t="s">
        <v>1194</v>
      </c>
    </row>
    <row r="7" spans="2:5">
      <c r="B7" s="330"/>
      <c r="C7" s="331" t="s">
        <v>1123</v>
      </c>
      <c r="D7" s="329"/>
      <c r="E7" s="329" t="s">
        <v>1195</v>
      </c>
    </row>
    <row r="8" spans="2:5">
      <c r="B8" s="330">
        <v>2</v>
      </c>
      <c r="C8" s="331" t="s">
        <v>1124</v>
      </c>
      <c r="D8" s="329"/>
      <c r="E8" s="329"/>
    </row>
    <row r="9" spans="2:5">
      <c r="B9" s="330"/>
      <c r="C9" s="331" t="s">
        <v>592</v>
      </c>
      <c r="D9" s="329"/>
      <c r="E9" s="329" t="s">
        <v>1194</v>
      </c>
    </row>
    <row r="10" spans="2:5">
      <c r="B10" s="330"/>
      <c r="C10" s="331" t="s">
        <v>1125</v>
      </c>
      <c r="D10" s="329"/>
      <c r="E10" s="329" t="s">
        <v>1194</v>
      </c>
    </row>
    <row r="11" spans="2:5">
      <c r="B11" s="330">
        <v>3</v>
      </c>
      <c r="C11" s="331" t="s">
        <v>261</v>
      </c>
      <c r="D11" s="329"/>
      <c r="E11" s="329"/>
    </row>
    <row r="12" spans="2:5">
      <c r="B12" s="330">
        <v>3.1</v>
      </c>
      <c r="C12" s="331" t="s">
        <v>1176</v>
      </c>
      <c r="D12" s="329"/>
      <c r="E12" s="329"/>
    </row>
    <row r="13" spans="2:5">
      <c r="B13" s="330">
        <v>3.2</v>
      </c>
      <c r="C13" s="331" t="s">
        <v>1175</v>
      </c>
      <c r="D13" s="329"/>
      <c r="E13" s="329"/>
    </row>
    <row r="14" spans="2:5">
      <c r="B14" s="330"/>
      <c r="C14" s="331" t="s">
        <v>450</v>
      </c>
      <c r="D14" s="329" t="s">
        <v>1133</v>
      </c>
      <c r="E14" s="329" t="s">
        <v>1194</v>
      </c>
    </row>
    <row r="15" spans="2:5">
      <c r="B15" s="330"/>
      <c r="C15" s="331" t="s">
        <v>451</v>
      </c>
      <c r="D15" s="329"/>
      <c r="E15" s="329"/>
    </row>
    <row r="16" spans="2:5">
      <c r="B16" s="330"/>
      <c r="C16" s="331" t="s">
        <v>1126</v>
      </c>
      <c r="D16" s="329"/>
      <c r="E16" s="329" t="s">
        <v>1194</v>
      </c>
    </row>
    <row r="17" spans="2:5">
      <c r="B17" s="330"/>
      <c r="C17" s="331" t="s">
        <v>1127</v>
      </c>
      <c r="D17" s="329"/>
      <c r="E17" s="329" t="s">
        <v>1194</v>
      </c>
    </row>
    <row r="18" spans="2:5">
      <c r="B18" s="330"/>
      <c r="C18" s="331" t="s">
        <v>1128</v>
      </c>
      <c r="D18" s="329"/>
      <c r="E18" s="329" t="s">
        <v>1194</v>
      </c>
    </row>
    <row r="19" spans="2:5">
      <c r="B19" s="330"/>
      <c r="C19" s="331" t="s">
        <v>548</v>
      </c>
      <c r="D19" s="329" t="s">
        <v>1134</v>
      </c>
      <c r="E19" s="329" t="s">
        <v>1195</v>
      </c>
    </row>
    <row r="20" spans="2:5">
      <c r="B20" s="330"/>
      <c r="C20" s="331" t="s">
        <v>549</v>
      </c>
      <c r="D20" s="329" t="s">
        <v>1135</v>
      </c>
      <c r="E20" s="329"/>
    </row>
    <row r="21" spans="2:5">
      <c r="B21" s="330"/>
      <c r="C21" s="331" t="s">
        <v>1196</v>
      </c>
      <c r="D21" s="329"/>
      <c r="E21" s="329" t="s">
        <v>1194</v>
      </c>
    </row>
    <row r="22" spans="2:5">
      <c r="B22" s="330"/>
      <c r="C22" s="331" t="s">
        <v>262</v>
      </c>
      <c r="D22" s="329" t="s">
        <v>1136</v>
      </c>
      <c r="E22" s="329" t="s">
        <v>1194</v>
      </c>
    </row>
    <row r="23" spans="2:5">
      <c r="B23" s="330">
        <v>4</v>
      </c>
      <c r="C23" s="331" t="s">
        <v>1129</v>
      </c>
      <c r="D23" t="s">
        <v>1181</v>
      </c>
      <c r="E23" s="329"/>
    </row>
    <row r="24" spans="2:5">
      <c r="B24" s="329"/>
      <c r="C24" s="329"/>
      <c r="D24" t="s">
        <v>604</v>
      </c>
      <c r="E24" s="329"/>
    </row>
    <row r="25" spans="2:5">
      <c r="B25" s="329"/>
      <c r="C25" s="329"/>
      <c r="D25" s="329"/>
      <c r="E25" s="329"/>
    </row>
    <row r="26" spans="2:5">
      <c r="B26" s="329"/>
      <c r="C26" s="329"/>
      <c r="D26" s="329"/>
      <c r="E26" s="329"/>
    </row>
    <row r="27" spans="2:5">
      <c r="B27" s="329"/>
      <c r="C27" s="329"/>
      <c r="D27" s="329"/>
      <c r="E27" s="329"/>
    </row>
    <row r="28" spans="2:5">
      <c r="B28" s="329"/>
      <c r="C28" s="329"/>
      <c r="D28" s="329"/>
      <c r="E28" s="329"/>
    </row>
    <row r="29" spans="2:5">
      <c r="B29" s="329"/>
      <c r="C29" s="329"/>
      <c r="D29" s="329"/>
      <c r="E29" s="329"/>
    </row>
    <row r="30" spans="2:5">
      <c r="B30" s="329"/>
      <c r="C30" s="329"/>
      <c r="D30" s="329"/>
      <c r="E30" s="329"/>
    </row>
  </sheetData>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H59"/>
  <sheetViews>
    <sheetView topLeftCell="A16" zoomScale="70" zoomScaleNormal="70" workbookViewId="0">
      <selection activeCell="AB37" sqref="AB37"/>
    </sheetView>
  </sheetViews>
  <sheetFormatPr defaultRowHeight="21" customHeight="1"/>
  <cols>
    <col min="1" max="1" width="3.5703125" style="178" customWidth="1"/>
    <col min="2" max="2" width="4.7109375" style="178" customWidth="1"/>
    <col min="3" max="11" width="7.85546875" style="178" customWidth="1"/>
    <col min="12" max="12" width="8.42578125" style="178" bestFit="1" customWidth="1"/>
    <col min="13" max="21" width="7.85546875" style="178" customWidth="1"/>
    <col min="22" max="22" width="8.42578125" style="178" bestFit="1" customWidth="1"/>
    <col min="23" max="23" width="11" style="178" bestFit="1" customWidth="1"/>
    <col min="24" max="42" width="4.7109375" style="178" customWidth="1"/>
    <col min="43" max="55" width="3.28515625" style="178" customWidth="1"/>
    <col min="56" max="16384" width="9.140625" style="178"/>
  </cols>
  <sheetData>
    <row r="1" spans="2:34" s="58" customFormat="1" ht="8.25" customHeight="1"/>
    <row r="2" spans="2:34" s="58" customFormat="1" ht="15"/>
    <row r="3" spans="2:34" s="58" customFormat="1" ht="15"/>
    <row r="4" spans="2:34" s="58" customFormat="1" ht="15"/>
    <row r="5" spans="2:34" s="58" customFormat="1" ht="15"/>
    <row r="6" spans="2:34" s="58" customFormat="1" ht="15"/>
    <row r="7" spans="2:34" s="58" customFormat="1" ht="15"/>
    <row r="8" spans="2:34" s="58" customFormat="1" ht="8.25" customHeight="1"/>
    <row r="9" spans="2:34" s="58" customFormat="1" ht="15"/>
    <row r="10" spans="2:34" s="58" customFormat="1" ht="15">
      <c r="AG10" s="700"/>
      <c r="AH10" s="700"/>
    </row>
    <row r="11" spans="2:34" s="58" customFormat="1" ht="7.5" customHeight="1"/>
    <row r="12" spans="2:34" s="58" customFormat="1" ht="15"/>
    <row r="13" spans="2:34" s="62" customFormat="1" ht="18" customHeight="1">
      <c r="B13" s="59"/>
      <c r="C13" s="701" t="s">
        <v>290</v>
      </c>
      <c r="D13" s="701"/>
      <c r="E13" s="701"/>
      <c r="F13" s="701"/>
      <c r="G13" s="701"/>
      <c r="H13" s="701"/>
      <c r="I13" s="701"/>
      <c r="J13" s="363"/>
      <c r="K13" s="363"/>
      <c r="L13" s="363"/>
      <c r="M13" s="363"/>
      <c r="N13" s="59"/>
      <c r="O13" s="701" t="s">
        <v>1102</v>
      </c>
      <c r="P13" s="701"/>
      <c r="Q13" s="701"/>
      <c r="R13" s="701"/>
      <c r="S13" s="701"/>
      <c r="T13" s="701"/>
      <c r="U13" s="701"/>
      <c r="V13" s="701"/>
      <c r="W13" s="701"/>
      <c r="X13" s="701"/>
      <c r="Y13" s="701"/>
      <c r="Z13" s="701"/>
      <c r="AA13" s="701"/>
      <c r="AB13" s="701"/>
      <c r="AC13" s="702"/>
      <c r="AD13" s="702"/>
      <c r="AE13" s="702"/>
      <c r="AF13" s="61"/>
    </row>
    <row r="14" spans="2:34" s="62" customFormat="1" ht="18" customHeight="1">
      <c r="B14" s="63"/>
      <c r="C14" s="703" t="s">
        <v>291</v>
      </c>
      <c r="D14" s="703"/>
      <c r="E14" s="703"/>
      <c r="F14" s="703"/>
      <c r="G14" s="703"/>
      <c r="H14" s="703"/>
      <c r="I14" s="703"/>
      <c r="J14" s="361"/>
      <c r="K14" s="361"/>
      <c r="L14" s="361"/>
      <c r="M14" s="361"/>
      <c r="N14" s="63"/>
      <c r="O14" s="703" t="s">
        <v>1103</v>
      </c>
      <c r="P14" s="703"/>
      <c r="Q14" s="703"/>
      <c r="R14" s="703"/>
      <c r="S14" s="703"/>
      <c r="T14" s="703"/>
      <c r="U14" s="703"/>
      <c r="V14" s="703"/>
      <c r="W14" s="703"/>
      <c r="X14" s="703"/>
      <c r="Y14" s="703"/>
      <c r="Z14" s="703"/>
      <c r="AA14" s="703"/>
      <c r="AB14" s="703"/>
      <c r="AC14" s="703"/>
      <c r="AD14" s="703"/>
      <c r="AE14" s="703"/>
      <c r="AF14" s="65"/>
    </row>
    <row r="15" spans="2:34" s="62" customFormat="1" ht="18" customHeight="1">
      <c r="B15" s="63"/>
      <c r="C15" s="703" t="s">
        <v>261</v>
      </c>
      <c r="D15" s="703"/>
      <c r="E15" s="703"/>
      <c r="F15" s="703"/>
      <c r="G15" s="703"/>
      <c r="H15" s="703"/>
      <c r="I15" s="703"/>
      <c r="J15" s="361"/>
      <c r="K15" s="361"/>
      <c r="L15" s="361"/>
      <c r="M15" s="361"/>
      <c r="N15" s="63"/>
      <c r="O15" s="703"/>
      <c r="P15" s="703"/>
      <c r="Q15" s="703"/>
      <c r="R15" s="703"/>
      <c r="S15" s="703"/>
      <c r="T15" s="703"/>
      <c r="U15" s="703"/>
      <c r="V15" s="703"/>
      <c r="W15" s="703"/>
      <c r="X15" s="703"/>
      <c r="Y15" s="703"/>
      <c r="Z15" s="703"/>
      <c r="AA15" s="703"/>
      <c r="AB15" s="703"/>
      <c r="AC15" s="703"/>
      <c r="AD15" s="703"/>
      <c r="AE15" s="703"/>
      <c r="AF15" s="65"/>
    </row>
    <row r="16" spans="2:34" s="62" customFormat="1" ht="18" customHeight="1">
      <c r="B16" s="63"/>
      <c r="C16" s="703" t="s">
        <v>292</v>
      </c>
      <c r="D16" s="703"/>
      <c r="E16" s="703"/>
      <c r="F16" s="703"/>
      <c r="G16" s="703"/>
      <c r="H16" s="703"/>
      <c r="I16" s="703"/>
      <c r="J16" s="361"/>
      <c r="K16" s="361"/>
      <c r="L16" s="361"/>
      <c r="M16" s="361"/>
      <c r="N16" s="63"/>
      <c r="O16" s="703"/>
      <c r="P16" s="703"/>
      <c r="Q16" s="703"/>
      <c r="R16" s="703"/>
      <c r="S16" s="703"/>
      <c r="T16" s="703"/>
      <c r="U16" s="703"/>
      <c r="V16" s="703"/>
      <c r="W16" s="703"/>
      <c r="X16" s="703"/>
      <c r="Y16" s="703"/>
      <c r="Z16" s="703"/>
      <c r="AA16" s="703"/>
      <c r="AB16" s="703"/>
      <c r="AC16" s="703"/>
      <c r="AD16" s="703"/>
      <c r="AE16" s="703"/>
      <c r="AF16" s="65"/>
    </row>
    <row r="17" spans="2:32" s="62" customFormat="1" ht="18" customHeight="1">
      <c r="B17" s="63"/>
      <c r="C17" s="703" t="s">
        <v>595</v>
      </c>
      <c r="D17" s="703"/>
      <c r="E17" s="703"/>
      <c r="F17" s="703"/>
      <c r="G17" s="703"/>
      <c r="H17" s="703"/>
      <c r="I17" s="703"/>
      <c r="J17" s="360"/>
      <c r="K17" s="360"/>
      <c r="L17" s="360"/>
      <c r="M17" s="360"/>
      <c r="N17" s="63"/>
      <c r="O17" s="360"/>
      <c r="P17" s="360"/>
      <c r="Q17" s="360"/>
      <c r="R17" s="360"/>
      <c r="S17" s="360"/>
      <c r="T17" s="360"/>
      <c r="U17" s="360"/>
      <c r="V17" s="360"/>
      <c r="W17" s="360"/>
      <c r="X17" s="360"/>
      <c r="Y17" s="360"/>
      <c r="Z17" s="360"/>
      <c r="AA17" s="360"/>
      <c r="AB17" s="360"/>
      <c r="AC17" s="360"/>
      <c r="AD17" s="360"/>
      <c r="AE17" s="360"/>
      <c r="AF17" s="65"/>
    </row>
    <row r="18" spans="2:32" s="62" customFormat="1" ht="18" customHeight="1">
      <c r="B18" s="63"/>
      <c r="C18" s="703" t="s">
        <v>259</v>
      </c>
      <c r="D18" s="703"/>
      <c r="E18" s="703"/>
      <c r="F18" s="703"/>
      <c r="G18" s="703"/>
      <c r="H18" s="703"/>
      <c r="I18" s="703"/>
      <c r="J18" s="360"/>
      <c r="K18" s="360"/>
      <c r="L18" s="360"/>
      <c r="M18" s="360"/>
      <c r="N18" s="63"/>
      <c r="O18" s="360"/>
      <c r="P18" s="360"/>
      <c r="Q18" s="360"/>
      <c r="R18" s="360"/>
      <c r="S18" s="360"/>
      <c r="T18" s="360"/>
      <c r="U18" s="360"/>
      <c r="V18" s="360"/>
      <c r="W18" s="360"/>
      <c r="X18" s="360"/>
      <c r="Y18" s="360"/>
      <c r="Z18" s="360"/>
      <c r="AA18" s="360"/>
      <c r="AB18" s="360"/>
      <c r="AC18" s="360"/>
      <c r="AD18" s="360"/>
      <c r="AE18" s="360"/>
      <c r="AF18" s="65"/>
    </row>
    <row r="19" spans="2:32" s="62" customFormat="1" ht="18" customHeight="1">
      <c r="B19" s="63"/>
      <c r="C19" s="360"/>
      <c r="D19" s="360"/>
      <c r="E19" s="360"/>
      <c r="F19" s="360"/>
      <c r="G19" s="360"/>
      <c r="H19" s="360"/>
      <c r="I19" s="360"/>
      <c r="J19" s="360"/>
      <c r="K19" s="360"/>
      <c r="L19" s="360"/>
      <c r="M19" s="360"/>
      <c r="N19" s="63"/>
      <c r="O19" s="360"/>
      <c r="P19" s="360"/>
      <c r="Q19" s="360"/>
      <c r="R19" s="360"/>
      <c r="S19" s="360"/>
      <c r="T19" s="360"/>
      <c r="U19" s="360"/>
      <c r="V19" s="360"/>
      <c r="W19" s="360"/>
      <c r="X19" s="360"/>
      <c r="Y19" s="360"/>
      <c r="Z19" s="360"/>
      <c r="AA19" s="360"/>
      <c r="AB19" s="360"/>
      <c r="AC19" s="360"/>
      <c r="AD19" s="360"/>
      <c r="AE19" s="360"/>
      <c r="AF19" s="65"/>
    </row>
    <row r="20" spans="2:32" s="62" customFormat="1" ht="18" customHeight="1">
      <c r="B20" s="63"/>
      <c r="C20" s="360"/>
      <c r="D20" s="360"/>
      <c r="E20" s="360"/>
      <c r="F20" s="360"/>
      <c r="G20" s="360"/>
      <c r="H20" s="360"/>
      <c r="I20" s="360"/>
      <c r="J20" s="360"/>
      <c r="K20" s="360"/>
      <c r="L20" s="360"/>
      <c r="M20" s="360"/>
      <c r="N20" s="63"/>
      <c r="O20" s="360"/>
      <c r="P20" s="360"/>
      <c r="Q20" s="360"/>
      <c r="R20" s="360"/>
      <c r="S20" s="360"/>
      <c r="T20" s="360"/>
      <c r="U20" s="360"/>
      <c r="V20" s="360"/>
      <c r="W20" s="360"/>
      <c r="X20" s="360"/>
      <c r="Y20" s="360"/>
      <c r="Z20" s="360"/>
      <c r="AA20" s="360"/>
      <c r="AB20" s="360"/>
      <c r="AC20" s="360"/>
      <c r="AD20" s="360"/>
      <c r="AE20" s="360"/>
      <c r="AF20" s="65"/>
    </row>
    <row r="21" spans="2:32" s="62" customFormat="1" ht="18" customHeight="1">
      <c r="B21" s="63"/>
      <c r="C21" s="210"/>
      <c r="D21" s="210"/>
      <c r="E21" s="210"/>
      <c r="F21" s="210"/>
      <c r="G21" s="210"/>
      <c r="H21" s="210"/>
      <c r="I21" s="210"/>
      <c r="J21" s="210"/>
      <c r="K21" s="210"/>
      <c r="L21" s="210"/>
      <c r="M21" s="210"/>
      <c r="N21" s="63"/>
      <c r="O21" s="210"/>
      <c r="P21" s="210"/>
      <c r="Q21" s="210"/>
      <c r="R21" s="210"/>
      <c r="S21" s="210"/>
      <c r="T21" s="210"/>
      <c r="U21" s="210"/>
      <c r="V21" s="210"/>
      <c r="W21" s="210"/>
      <c r="X21" s="210"/>
      <c r="Y21" s="210"/>
      <c r="Z21" s="210"/>
      <c r="AA21" s="210"/>
      <c r="AB21" s="210"/>
      <c r="AC21" s="210"/>
      <c r="AD21" s="210"/>
      <c r="AE21" s="210"/>
      <c r="AF21" s="65"/>
    </row>
    <row r="22" spans="2:32" s="62" customFormat="1" ht="6" customHeight="1">
      <c r="B22" s="66"/>
      <c r="C22" s="350"/>
      <c r="D22" s="350"/>
      <c r="E22" s="350"/>
      <c r="F22" s="350"/>
      <c r="G22" s="350"/>
      <c r="H22" s="350"/>
      <c r="I22" s="350"/>
      <c r="J22" s="350"/>
      <c r="K22" s="350"/>
      <c r="L22" s="350"/>
      <c r="M22" s="350"/>
      <c r="N22" s="66"/>
      <c r="O22" s="67"/>
      <c r="P22" s="67"/>
      <c r="Q22" s="67"/>
      <c r="R22" s="67"/>
      <c r="S22" s="67"/>
      <c r="T22" s="67"/>
      <c r="U22" s="67"/>
      <c r="V22" s="67"/>
      <c r="W22" s="67"/>
      <c r="X22" s="67"/>
      <c r="Y22" s="67"/>
      <c r="Z22" s="67"/>
      <c r="AA22" s="67"/>
      <c r="AB22" s="67"/>
      <c r="AC22" s="67"/>
      <c r="AD22" s="67"/>
      <c r="AE22" s="67"/>
      <c r="AF22" s="68"/>
    </row>
    <row r="23" spans="2:32" s="58" customFormat="1" ht="18" customHeight="1">
      <c r="N23" s="105"/>
    </row>
    <row r="24" spans="2:32" s="58" customFormat="1" ht="18" customHeight="1"/>
    <row r="25" spans="2:32" s="58" customFormat="1" ht="18" customHeight="1"/>
    <row r="26" spans="2:32" ht="18" customHeight="1">
      <c r="B26" s="239"/>
      <c r="C26" s="407"/>
      <c r="D26" s="407"/>
      <c r="E26" s="405"/>
      <c r="F26" s="405"/>
      <c r="G26" s="404"/>
      <c r="H26" s="257">
        <v>42736</v>
      </c>
      <c r="I26" s="151">
        <v>42767</v>
      </c>
      <c r="J26" s="151">
        <v>42795</v>
      </c>
      <c r="K26" s="151">
        <v>42826</v>
      </c>
      <c r="L26" s="151">
        <v>42856</v>
      </c>
      <c r="M26" s="151">
        <v>42887</v>
      </c>
      <c r="N26" s="151">
        <v>42917</v>
      </c>
      <c r="O26" s="151">
        <v>42948</v>
      </c>
      <c r="P26" s="151">
        <v>42979</v>
      </c>
      <c r="Q26" s="151">
        <v>43009</v>
      </c>
      <c r="R26" s="151">
        <v>43040</v>
      </c>
      <c r="S26" s="151">
        <v>43070</v>
      </c>
      <c r="T26" s="151">
        <v>43101</v>
      </c>
      <c r="U26" s="151">
        <v>43132</v>
      </c>
      <c r="V26" s="151">
        <v>43160</v>
      </c>
      <c r="W26" s="239"/>
      <c r="X26" s="239"/>
      <c r="Y26" s="239"/>
      <c r="Z26" s="239"/>
      <c r="AA26" s="239"/>
      <c r="AB26" s="239"/>
    </row>
    <row r="27" spans="2:32" ht="18" customHeight="1">
      <c r="C27" s="272" t="s">
        <v>1113</v>
      </c>
      <c r="D27" s="273"/>
      <c r="E27" s="273"/>
      <c r="F27" s="274"/>
      <c r="G27" s="258"/>
      <c r="H27" s="259">
        <v>1</v>
      </c>
      <c r="I27" s="260">
        <v>2</v>
      </c>
      <c r="J27" s="260">
        <v>3</v>
      </c>
      <c r="K27" s="260">
        <v>4</v>
      </c>
      <c r="L27" s="260">
        <v>5</v>
      </c>
      <c r="M27" s="260">
        <v>6</v>
      </c>
      <c r="N27" s="260">
        <v>7</v>
      </c>
      <c r="O27" s="260">
        <v>8</v>
      </c>
      <c r="P27" s="260">
        <v>9</v>
      </c>
      <c r="Q27" s="260">
        <v>10</v>
      </c>
      <c r="R27" s="260">
        <v>11</v>
      </c>
      <c r="S27" s="260">
        <v>12</v>
      </c>
      <c r="T27" s="260">
        <v>13</v>
      </c>
      <c r="U27" s="260">
        <v>14</v>
      </c>
      <c r="V27" s="260">
        <v>15</v>
      </c>
    </row>
    <row r="28" spans="2:32" ht="18" customHeight="1">
      <c r="C28" s="405"/>
      <c r="D28" s="405"/>
      <c r="E28" s="405"/>
      <c r="F28" s="405"/>
      <c r="G28" s="405"/>
      <c r="H28" s="256"/>
      <c r="I28" s="256"/>
      <c r="J28" s="256"/>
      <c r="K28" s="256"/>
      <c r="L28" s="256"/>
      <c r="M28" s="256"/>
      <c r="N28" s="256"/>
      <c r="O28" s="256"/>
      <c r="P28" s="256"/>
      <c r="Q28" s="256"/>
      <c r="R28" s="256"/>
      <c r="S28" s="256"/>
      <c r="T28" s="256"/>
      <c r="U28" s="256"/>
      <c r="V28" s="256"/>
    </row>
    <row r="29" spans="2:32" ht="18" customHeight="1">
      <c r="C29" s="261" t="s">
        <v>1114</v>
      </c>
      <c r="D29" s="261" t="s">
        <v>1115</v>
      </c>
      <c r="E29" s="261" t="s">
        <v>607</v>
      </c>
      <c r="F29" s="261" t="s">
        <v>610</v>
      </c>
      <c r="G29" s="406"/>
      <c r="H29" s="262">
        <v>19.5</v>
      </c>
      <c r="I29" s="262">
        <v>19</v>
      </c>
      <c r="J29" s="262">
        <v>25</v>
      </c>
      <c r="K29" s="262">
        <v>21</v>
      </c>
      <c r="L29" s="262">
        <v>23</v>
      </c>
      <c r="M29" s="262">
        <v>24</v>
      </c>
      <c r="N29" s="262">
        <v>23</v>
      </c>
      <c r="O29" s="262">
        <v>21</v>
      </c>
      <c r="P29" s="262">
        <v>23.5</v>
      </c>
      <c r="Q29" s="262">
        <v>25</v>
      </c>
      <c r="R29" s="262">
        <v>24</v>
      </c>
      <c r="S29" s="262">
        <v>23</v>
      </c>
      <c r="T29" s="262">
        <v>25</v>
      </c>
      <c r="U29" s="262">
        <v>16</v>
      </c>
      <c r="V29" s="262">
        <v>25</v>
      </c>
    </row>
    <row r="30" spans="2:32" ht="18" customHeight="1">
      <c r="C30" s="263">
        <v>1</v>
      </c>
      <c r="D30" s="264" t="s">
        <v>332</v>
      </c>
      <c r="E30" s="265" t="s">
        <v>1116</v>
      </c>
      <c r="F30" s="266" t="s">
        <v>332</v>
      </c>
      <c r="G30" s="406"/>
      <c r="H30" s="267">
        <v>30</v>
      </c>
      <c r="I30" s="267">
        <v>30</v>
      </c>
      <c r="J30" s="267">
        <v>50</v>
      </c>
      <c r="K30" s="267">
        <v>40</v>
      </c>
      <c r="L30" s="267">
        <v>40</v>
      </c>
      <c r="M30" s="267">
        <v>10</v>
      </c>
      <c r="N30" s="267"/>
      <c r="O30" s="267"/>
      <c r="P30" s="267"/>
      <c r="Q30" s="267"/>
      <c r="R30" s="267"/>
      <c r="S30" s="267"/>
      <c r="T30" s="267"/>
      <c r="U30" s="267"/>
      <c r="V30" s="267"/>
    </row>
    <row r="31" spans="2:32" ht="18" customHeight="1">
      <c r="C31" s="268">
        <f>+C30+1</f>
        <v>2</v>
      </c>
      <c r="D31" s="269" t="s">
        <v>333</v>
      </c>
      <c r="E31" s="265" t="s">
        <v>1116</v>
      </c>
      <c r="F31" s="265" t="s">
        <v>333</v>
      </c>
      <c r="G31" s="406"/>
      <c r="H31" s="270">
        <v>160</v>
      </c>
      <c r="I31" s="271">
        <v>180</v>
      </c>
      <c r="J31" s="271">
        <v>220</v>
      </c>
      <c r="K31" s="271">
        <v>237</v>
      </c>
      <c r="L31" s="271">
        <v>165</v>
      </c>
      <c r="M31" s="271">
        <v>60</v>
      </c>
      <c r="N31" s="271">
        <v>60</v>
      </c>
      <c r="O31" s="271">
        <v>10</v>
      </c>
      <c r="P31" s="271"/>
      <c r="Q31" s="271"/>
      <c r="R31" s="271"/>
      <c r="S31" s="271"/>
      <c r="T31" s="271"/>
      <c r="U31" s="271"/>
      <c r="V31" s="271"/>
    </row>
    <row r="32" spans="2:32" ht="18" customHeight="1">
      <c r="C32" s="268">
        <f t="shared" ref="C32:C59" si="0">+C31+1</f>
        <v>3</v>
      </c>
      <c r="D32" s="269" t="s">
        <v>334</v>
      </c>
      <c r="E32" s="265" t="s">
        <v>1116</v>
      </c>
      <c r="F32" s="265" t="s">
        <v>334</v>
      </c>
      <c r="G32" s="406"/>
      <c r="H32" s="271">
        <v>141</v>
      </c>
      <c r="I32" s="271">
        <v>148</v>
      </c>
      <c r="J32" s="271">
        <v>221</v>
      </c>
      <c r="K32" s="271">
        <v>220</v>
      </c>
      <c r="L32" s="271">
        <v>180</v>
      </c>
      <c r="M32" s="271">
        <v>40</v>
      </c>
      <c r="N32" s="271">
        <v>50</v>
      </c>
      <c r="O32" s="271">
        <v>10</v>
      </c>
      <c r="P32" s="271"/>
      <c r="Q32" s="271"/>
      <c r="R32" s="271"/>
      <c r="S32" s="271"/>
      <c r="T32" s="271"/>
      <c r="U32" s="271"/>
      <c r="V32" s="271"/>
    </row>
    <row r="33" spans="3:22" ht="18" customHeight="1">
      <c r="C33" s="268">
        <f t="shared" si="0"/>
        <v>4</v>
      </c>
      <c r="D33" s="269" t="s">
        <v>335</v>
      </c>
      <c r="E33" s="265" t="s">
        <v>1116</v>
      </c>
      <c r="F33" s="265" t="s">
        <v>335</v>
      </c>
      <c r="G33" s="406"/>
      <c r="H33" s="271">
        <v>0</v>
      </c>
      <c r="I33" s="271">
        <v>10</v>
      </c>
      <c r="J33" s="271">
        <v>10</v>
      </c>
      <c r="K33" s="271">
        <v>20</v>
      </c>
      <c r="L33" s="271">
        <v>20</v>
      </c>
      <c r="M33" s="271">
        <v>10</v>
      </c>
      <c r="N33" s="271"/>
      <c r="O33" s="271"/>
      <c r="P33" s="271"/>
      <c r="Q33" s="271"/>
      <c r="R33" s="271"/>
      <c r="S33" s="271"/>
      <c r="T33" s="271"/>
      <c r="U33" s="271"/>
      <c r="V33" s="271"/>
    </row>
    <row r="34" spans="3:22" ht="18" customHeight="1">
      <c r="C34" s="268">
        <f t="shared" si="0"/>
        <v>5</v>
      </c>
      <c r="D34" s="269" t="s">
        <v>336</v>
      </c>
      <c r="E34" s="265" t="s">
        <v>1117</v>
      </c>
      <c r="F34" s="265" t="s">
        <v>336</v>
      </c>
      <c r="G34" s="406"/>
      <c r="H34" s="271">
        <v>0</v>
      </c>
      <c r="I34" s="271">
        <v>10</v>
      </c>
      <c r="J34" s="271">
        <v>10</v>
      </c>
      <c r="K34" s="271">
        <v>10</v>
      </c>
      <c r="L34" s="271">
        <v>10</v>
      </c>
      <c r="M34" s="271">
        <v>0</v>
      </c>
      <c r="N34" s="271"/>
      <c r="O34" s="271"/>
      <c r="P34" s="271"/>
      <c r="Q34" s="271">
        <v>10</v>
      </c>
      <c r="R34" s="271">
        <v>10</v>
      </c>
      <c r="S34" s="271">
        <v>0</v>
      </c>
      <c r="T34" s="271">
        <v>0</v>
      </c>
      <c r="U34" s="271">
        <v>0</v>
      </c>
      <c r="V34" s="271">
        <v>0</v>
      </c>
    </row>
    <row r="35" spans="3:22" ht="18" customHeight="1">
      <c r="C35" s="268">
        <f t="shared" si="0"/>
        <v>6</v>
      </c>
      <c r="D35" s="269" t="s">
        <v>337</v>
      </c>
      <c r="E35" s="265" t="s">
        <v>1117</v>
      </c>
      <c r="F35" s="265" t="s">
        <v>337</v>
      </c>
      <c r="G35" s="406"/>
      <c r="H35" s="271">
        <v>110</v>
      </c>
      <c r="I35" s="271">
        <v>50</v>
      </c>
      <c r="J35" s="271">
        <v>210</v>
      </c>
      <c r="K35" s="271">
        <v>170</v>
      </c>
      <c r="L35" s="271">
        <v>177</v>
      </c>
      <c r="M35" s="271">
        <v>100</v>
      </c>
      <c r="N35" s="271"/>
      <c r="O35" s="271"/>
      <c r="P35" s="271"/>
      <c r="Q35" s="271">
        <v>200</v>
      </c>
      <c r="R35" s="271">
        <v>120</v>
      </c>
      <c r="S35" s="271">
        <v>170</v>
      </c>
      <c r="T35" s="271">
        <v>190</v>
      </c>
      <c r="U35" s="271">
        <v>170</v>
      </c>
      <c r="V35" s="271">
        <v>180</v>
      </c>
    </row>
    <row r="36" spans="3:22" ht="18" customHeight="1">
      <c r="C36" s="268">
        <f t="shared" si="0"/>
        <v>7</v>
      </c>
      <c r="D36" s="269" t="s">
        <v>338</v>
      </c>
      <c r="E36" s="265" t="s">
        <v>1117</v>
      </c>
      <c r="F36" s="265" t="s">
        <v>338</v>
      </c>
      <c r="G36" s="406"/>
      <c r="H36" s="271">
        <v>242</v>
      </c>
      <c r="I36" s="271">
        <v>137</v>
      </c>
      <c r="J36" s="271">
        <v>221</v>
      </c>
      <c r="K36" s="271">
        <v>241</v>
      </c>
      <c r="L36" s="271">
        <v>151</v>
      </c>
      <c r="M36" s="271">
        <v>150</v>
      </c>
      <c r="N36" s="271">
        <v>10</v>
      </c>
      <c r="O36" s="271">
        <v>0</v>
      </c>
      <c r="P36" s="271"/>
      <c r="Q36" s="271">
        <v>244</v>
      </c>
      <c r="R36" s="271">
        <v>196</v>
      </c>
      <c r="S36" s="271">
        <v>230</v>
      </c>
      <c r="T36" s="271">
        <v>200</v>
      </c>
      <c r="U36" s="271">
        <v>120</v>
      </c>
      <c r="V36" s="271">
        <v>250</v>
      </c>
    </row>
    <row r="37" spans="3:22" ht="18" customHeight="1">
      <c r="C37" s="268">
        <f t="shared" si="0"/>
        <v>8</v>
      </c>
      <c r="D37" s="269" t="s">
        <v>339</v>
      </c>
      <c r="E37" s="265" t="s">
        <v>318</v>
      </c>
      <c r="F37" s="265" t="s">
        <v>339</v>
      </c>
      <c r="G37" s="406"/>
      <c r="H37" s="271">
        <v>340</v>
      </c>
      <c r="I37" s="271">
        <v>266</v>
      </c>
      <c r="J37" s="271">
        <v>454</v>
      </c>
      <c r="K37" s="271">
        <v>350</v>
      </c>
      <c r="L37" s="271">
        <v>278</v>
      </c>
      <c r="M37" s="271">
        <v>50</v>
      </c>
      <c r="N37" s="271">
        <v>190</v>
      </c>
      <c r="O37" s="271">
        <v>400</v>
      </c>
      <c r="P37" s="271">
        <v>300</v>
      </c>
      <c r="Q37" s="271">
        <v>250</v>
      </c>
      <c r="R37" s="271">
        <v>270</v>
      </c>
      <c r="S37" s="271">
        <v>450</v>
      </c>
      <c r="T37" s="271">
        <v>460</v>
      </c>
      <c r="U37" s="271">
        <v>300</v>
      </c>
      <c r="V37" s="271">
        <v>410</v>
      </c>
    </row>
    <row r="38" spans="3:22" ht="18" customHeight="1">
      <c r="C38" s="268">
        <f t="shared" si="0"/>
        <v>9</v>
      </c>
      <c r="D38" s="269" t="s">
        <v>340</v>
      </c>
      <c r="E38" s="265" t="s">
        <v>318</v>
      </c>
      <c r="F38" s="265" t="s">
        <v>340</v>
      </c>
      <c r="G38" s="406"/>
      <c r="H38" s="271">
        <v>728</v>
      </c>
      <c r="I38" s="271">
        <v>521</v>
      </c>
      <c r="J38" s="271">
        <v>631</v>
      </c>
      <c r="K38" s="271">
        <v>559</v>
      </c>
      <c r="L38" s="271">
        <v>742</v>
      </c>
      <c r="M38" s="271">
        <v>800</v>
      </c>
      <c r="N38" s="271">
        <v>750</v>
      </c>
      <c r="O38" s="271">
        <v>360</v>
      </c>
      <c r="P38" s="271">
        <v>300</v>
      </c>
      <c r="Q38" s="271">
        <v>507</v>
      </c>
      <c r="R38" s="271">
        <v>674</v>
      </c>
      <c r="S38" s="271">
        <v>680</v>
      </c>
      <c r="T38" s="271">
        <v>827</v>
      </c>
      <c r="U38" s="271">
        <v>694</v>
      </c>
      <c r="V38" s="271">
        <v>1010</v>
      </c>
    </row>
    <row r="39" spans="3:22" ht="18" customHeight="1">
      <c r="C39" s="268">
        <f t="shared" si="0"/>
        <v>10</v>
      </c>
      <c r="D39" s="269" t="s">
        <v>341</v>
      </c>
      <c r="E39" s="265" t="s">
        <v>318</v>
      </c>
      <c r="F39" s="265" t="s">
        <v>341</v>
      </c>
      <c r="G39" s="406"/>
      <c r="H39" s="271">
        <v>0</v>
      </c>
      <c r="I39" s="271">
        <v>0</v>
      </c>
      <c r="J39" s="271">
        <v>40</v>
      </c>
      <c r="K39" s="271">
        <v>0</v>
      </c>
      <c r="L39" s="271">
        <v>0</v>
      </c>
      <c r="M39" s="271">
        <v>0</v>
      </c>
      <c r="N39" s="271">
        <v>0</v>
      </c>
      <c r="O39" s="271">
        <v>20</v>
      </c>
      <c r="P39" s="271">
        <v>0</v>
      </c>
      <c r="Q39" s="271">
        <v>0</v>
      </c>
      <c r="R39" s="271">
        <v>0</v>
      </c>
      <c r="S39" s="271">
        <v>0</v>
      </c>
      <c r="T39" s="271">
        <v>0</v>
      </c>
      <c r="U39" s="271">
        <v>0</v>
      </c>
      <c r="V39" s="271"/>
    </row>
    <row r="40" spans="3:22" ht="18" customHeight="1">
      <c r="C40" s="268">
        <f t="shared" si="0"/>
        <v>11</v>
      </c>
      <c r="D40" s="269" t="s">
        <v>342</v>
      </c>
      <c r="E40" s="265" t="s">
        <v>318</v>
      </c>
      <c r="F40" s="265" t="s">
        <v>342</v>
      </c>
      <c r="G40" s="406"/>
      <c r="H40" s="271">
        <v>572</v>
      </c>
      <c r="I40" s="271">
        <v>538</v>
      </c>
      <c r="J40" s="271">
        <v>600</v>
      </c>
      <c r="K40" s="271">
        <v>490</v>
      </c>
      <c r="L40" s="271">
        <v>710</v>
      </c>
      <c r="M40" s="271">
        <v>1150</v>
      </c>
      <c r="N40" s="271">
        <v>1150</v>
      </c>
      <c r="O40" s="271">
        <v>1320</v>
      </c>
      <c r="P40" s="271">
        <v>1125</v>
      </c>
      <c r="Q40" s="271">
        <v>635</v>
      </c>
      <c r="R40" s="271">
        <v>1249</v>
      </c>
      <c r="S40" s="271">
        <v>1390</v>
      </c>
      <c r="T40" s="271">
        <v>1028</v>
      </c>
      <c r="U40" s="271">
        <v>560</v>
      </c>
      <c r="V40" s="271">
        <v>1060</v>
      </c>
    </row>
    <row r="41" spans="3:22" ht="18" customHeight="1">
      <c r="C41" s="268">
        <f t="shared" si="0"/>
        <v>12</v>
      </c>
      <c r="D41" s="269" t="s">
        <v>340</v>
      </c>
      <c r="E41" s="265" t="s">
        <v>318</v>
      </c>
      <c r="F41" s="265" t="s">
        <v>343</v>
      </c>
      <c r="G41" s="406"/>
      <c r="H41" s="271">
        <v>0</v>
      </c>
      <c r="I41" s="271">
        <v>0</v>
      </c>
      <c r="J41" s="271">
        <v>0</v>
      </c>
      <c r="K41" s="271">
        <v>0</v>
      </c>
      <c r="L41" s="271">
        <v>0</v>
      </c>
      <c r="M41" s="271">
        <v>70</v>
      </c>
      <c r="N41" s="271">
        <v>60</v>
      </c>
      <c r="O41" s="271">
        <v>20</v>
      </c>
      <c r="P41" s="271">
        <v>50</v>
      </c>
      <c r="Q41" s="271">
        <v>60</v>
      </c>
      <c r="R41" s="271">
        <v>50</v>
      </c>
      <c r="S41" s="271">
        <v>50</v>
      </c>
      <c r="T41" s="271">
        <v>30</v>
      </c>
      <c r="U41" s="271">
        <v>40</v>
      </c>
      <c r="V41" s="271">
        <v>50</v>
      </c>
    </row>
    <row r="42" spans="3:22" ht="18" customHeight="1">
      <c r="C42" s="268">
        <f t="shared" si="0"/>
        <v>13</v>
      </c>
      <c r="D42" s="269" t="s">
        <v>344</v>
      </c>
      <c r="E42" s="265" t="s">
        <v>1118</v>
      </c>
      <c r="F42" s="265" t="s">
        <v>344</v>
      </c>
      <c r="G42" s="406"/>
      <c r="H42" s="271">
        <v>1082</v>
      </c>
      <c r="I42" s="271">
        <v>718</v>
      </c>
      <c r="J42" s="271">
        <v>860</v>
      </c>
      <c r="K42" s="271">
        <v>730</v>
      </c>
      <c r="L42" s="271">
        <v>767</v>
      </c>
      <c r="M42" s="271">
        <v>920</v>
      </c>
      <c r="N42" s="271">
        <v>830</v>
      </c>
      <c r="O42" s="271">
        <v>860</v>
      </c>
      <c r="P42" s="271">
        <v>442</v>
      </c>
      <c r="Q42" s="271">
        <v>507</v>
      </c>
      <c r="R42" s="271">
        <v>590</v>
      </c>
      <c r="S42" s="271">
        <v>630</v>
      </c>
      <c r="T42" s="271">
        <v>998</v>
      </c>
      <c r="U42" s="271">
        <v>672</v>
      </c>
      <c r="V42" s="271">
        <v>760</v>
      </c>
    </row>
    <row r="43" spans="3:22" ht="18" customHeight="1">
      <c r="C43" s="268">
        <f t="shared" si="0"/>
        <v>14</v>
      </c>
      <c r="D43" s="269" t="s">
        <v>345</v>
      </c>
      <c r="E43" s="265" t="s">
        <v>1118</v>
      </c>
      <c r="F43" s="265" t="s">
        <v>345</v>
      </c>
      <c r="G43" s="406"/>
      <c r="H43" s="271">
        <v>308</v>
      </c>
      <c r="I43" s="271">
        <v>33</v>
      </c>
      <c r="J43" s="271">
        <v>179</v>
      </c>
      <c r="K43" s="271">
        <v>97</v>
      </c>
      <c r="L43" s="271">
        <v>100</v>
      </c>
      <c r="M43" s="271">
        <v>160</v>
      </c>
      <c r="N43" s="271">
        <v>120</v>
      </c>
      <c r="O43" s="271">
        <v>70</v>
      </c>
      <c r="P43" s="271">
        <v>100</v>
      </c>
      <c r="Q43" s="271">
        <v>10</v>
      </c>
      <c r="R43" s="271">
        <v>200</v>
      </c>
      <c r="S43" s="271">
        <v>130</v>
      </c>
      <c r="T43" s="271">
        <v>190</v>
      </c>
      <c r="U43" s="271">
        <v>120</v>
      </c>
      <c r="V43" s="271">
        <v>210</v>
      </c>
    </row>
    <row r="44" spans="3:22" ht="18" customHeight="1">
      <c r="C44" s="268">
        <f t="shared" si="0"/>
        <v>15</v>
      </c>
      <c r="D44" s="269" t="s">
        <v>346</v>
      </c>
      <c r="E44" s="265" t="s">
        <v>1118</v>
      </c>
      <c r="F44" s="265" t="s">
        <v>346</v>
      </c>
      <c r="G44" s="406"/>
      <c r="H44" s="271">
        <v>190</v>
      </c>
      <c r="I44" s="271">
        <v>10</v>
      </c>
      <c r="J44" s="271">
        <v>10</v>
      </c>
      <c r="K44" s="271">
        <v>10</v>
      </c>
      <c r="L44" s="271">
        <v>30</v>
      </c>
      <c r="M44" s="271">
        <v>50</v>
      </c>
      <c r="N44" s="271">
        <v>100</v>
      </c>
      <c r="O44" s="271">
        <v>10</v>
      </c>
      <c r="P44" s="271">
        <v>0</v>
      </c>
      <c r="Q44" s="271"/>
      <c r="R44" s="271">
        <v>0</v>
      </c>
      <c r="S44" s="271">
        <v>0</v>
      </c>
      <c r="T44" s="271">
        <v>0</v>
      </c>
      <c r="U44" s="271">
        <v>20</v>
      </c>
      <c r="V44" s="271">
        <v>30</v>
      </c>
    </row>
    <row r="45" spans="3:22" ht="18" customHeight="1">
      <c r="C45" s="268">
        <f t="shared" si="0"/>
        <v>16</v>
      </c>
      <c r="D45" s="269" t="s">
        <v>350</v>
      </c>
      <c r="E45" s="265" t="s">
        <v>1119</v>
      </c>
      <c r="F45" s="265" t="s">
        <v>350</v>
      </c>
      <c r="G45" s="406"/>
      <c r="H45" s="271"/>
      <c r="I45" s="271"/>
      <c r="J45" s="271"/>
      <c r="K45" s="271"/>
      <c r="L45" s="271"/>
      <c r="M45" s="271"/>
      <c r="N45" s="271"/>
      <c r="O45" s="271"/>
      <c r="P45" s="271">
        <v>30</v>
      </c>
      <c r="Q45" s="271">
        <v>10</v>
      </c>
      <c r="R45" s="271">
        <v>10</v>
      </c>
      <c r="S45" s="271">
        <v>10</v>
      </c>
      <c r="T45" s="271">
        <v>10</v>
      </c>
      <c r="U45" s="271">
        <v>10</v>
      </c>
      <c r="V45" s="271">
        <v>20</v>
      </c>
    </row>
    <row r="46" spans="3:22" ht="18" customHeight="1">
      <c r="C46" s="268">
        <f t="shared" si="0"/>
        <v>17</v>
      </c>
      <c r="D46" s="269" t="s">
        <v>351</v>
      </c>
      <c r="E46" s="265" t="s">
        <v>1119</v>
      </c>
      <c r="F46" s="265" t="s">
        <v>351</v>
      </c>
      <c r="G46" s="406"/>
      <c r="H46" s="271"/>
      <c r="I46" s="271"/>
      <c r="J46" s="271"/>
      <c r="K46" s="271"/>
      <c r="L46" s="271"/>
      <c r="M46" s="271"/>
      <c r="N46" s="271"/>
      <c r="O46" s="271"/>
      <c r="P46" s="271">
        <v>250</v>
      </c>
      <c r="Q46" s="271">
        <v>139</v>
      </c>
      <c r="R46" s="271">
        <v>221</v>
      </c>
      <c r="S46" s="271">
        <v>20</v>
      </c>
      <c r="T46" s="271">
        <v>40</v>
      </c>
      <c r="U46" s="271">
        <v>0</v>
      </c>
      <c r="V46" s="271">
        <v>0</v>
      </c>
    </row>
    <row r="47" spans="3:22" ht="18" customHeight="1">
      <c r="C47" s="268">
        <f t="shared" si="0"/>
        <v>18</v>
      </c>
      <c r="D47" s="269" t="s">
        <v>352</v>
      </c>
      <c r="E47" s="265" t="s">
        <v>1119</v>
      </c>
      <c r="F47" s="265" t="s">
        <v>352</v>
      </c>
      <c r="G47" s="406"/>
      <c r="H47" s="271"/>
      <c r="I47" s="271"/>
      <c r="J47" s="271"/>
      <c r="K47" s="271"/>
      <c r="L47" s="271"/>
      <c r="M47" s="271"/>
      <c r="N47" s="271"/>
      <c r="O47" s="271"/>
      <c r="P47" s="271">
        <v>191</v>
      </c>
      <c r="Q47" s="271">
        <v>336</v>
      </c>
      <c r="R47" s="271">
        <v>243</v>
      </c>
      <c r="S47" s="271">
        <v>210</v>
      </c>
      <c r="T47" s="271">
        <v>445</v>
      </c>
      <c r="U47" s="271">
        <v>335</v>
      </c>
      <c r="V47" s="271">
        <v>460</v>
      </c>
    </row>
    <row r="48" spans="3:22" ht="18" customHeight="1">
      <c r="C48" s="268">
        <f t="shared" si="0"/>
        <v>19</v>
      </c>
      <c r="D48" s="269" t="s">
        <v>353</v>
      </c>
      <c r="E48" s="265" t="s">
        <v>1119</v>
      </c>
      <c r="F48" s="265" t="s">
        <v>353</v>
      </c>
      <c r="G48" s="406"/>
      <c r="H48" s="271"/>
      <c r="I48" s="271"/>
      <c r="J48" s="271"/>
      <c r="K48" s="271"/>
      <c r="L48" s="271"/>
      <c r="M48" s="271"/>
      <c r="N48" s="271"/>
      <c r="O48" s="271"/>
      <c r="P48" s="271">
        <v>80</v>
      </c>
      <c r="Q48" s="271">
        <v>80</v>
      </c>
      <c r="R48" s="271">
        <v>100</v>
      </c>
      <c r="S48" s="271">
        <v>0</v>
      </c>
      <c r="T48" s="271">
        <v>10</v>
      </c>
      <c r="U48" s="271">
        <v>0</v>
      </c>
      <c r="V48" s="271">
        <v>0</v>
      </c>
    </row>
    <row r="49" spans="3:22" ht="18" customHeight="1">
      <c r="C49" s="268">
        <f t="shared" si="0"/>
        <v>20</v>
      </c>
      <c r="D49" s="269" t="s">
        <v>354</v>
      </c>
      <c r="E49" s="265" t="s">
        <v>1119</v>
      </c>
      <c r="F49" s="265" t="s">
        <v>354</v>
      </c>
      <c r="G49" s="406"/>
      <c r="H49" s="271"/>
      <c r="I49" s="271"/>
      <c r="J49" s="271"/>
      <c r="K49" s="271"/>
      <c r="L49" s="271"/>
      <c r="M49" s="271"/>
      <c r="N49" s="271"/>
      <c r="O49" s="271"/>
      <c r="P49" s="271">
        <v>30</v>
      </c>
      <c r="Q49" s="271">
        <v>10</v>
      </c>
      <c r="R49" s="271">
        <v>30</v>
      </c>
      <c r="S49" s="271">
        <v>10</v>
      </c>
      <c r="T49" s="271">
        <v>10</v>
      </c>
      <c r="U49" s="271">
        <v>0</v>
      </c>
      <c r="V49" s="271">
        <v>0</v>
      </c>
    </row>
    <row r="50" spans="3:22" ht="18" customHeight="1">
      <c r="C50" s="268">
        <f t="shared" si="0"/>
        <v>21</v>
      </c>
      <c r="D50" s="269" t="s">
        <v>347</v>
      </c>
      <c r="E50" s="265" t="s">
        <v>1118</v>
      </c>
      <c r="F50" s="265" t="s">
        <v>347</v>
      </c>
      <c r="G50" s="406"/>
      <c r="H50" s="271"/>
      <c r="I50" s="271"/>
      <c r="J50" s="271"/>
      <c r="K50" s="271"/>
      <c r="L50" s="271"/>
      <c r="M50" s="271"/>
      <c r="N50" s="271"/>
      <c r="O50" s="271"/>
      <c r="P50" s="271"/>
      <c r="Q50" s="271"/>
      <c r="R50" s="271"/>
      <c r="S50" s="271"/>
      <c r="T50" s="271">
        <v>0</v>
      </c>
      <c r="U50" s="271">
        <v>0</v>
      </c>
      <c r="V50" s="271"/>
    </row>
    <row r="51" spans="3:22" ht="18" customHeight="1">
      <c r="C51" s="268">
        <f t="shared" si="0"/>
        <v>22</v>
      </c>
      <c r="D51" s="269" t="s">
        <v>348</v>
      </c>
      <c r="E51" s="265" t="s">
        <v>1118</v>
      </c>
      <c r="F51" s="265" t="s">
        <v>348</v>
      </c>
      <c r="G51" s="406"/>
      <c r="H51" s="271"/>
      <c r="I51" s="271"/>
      <c r="J51" s="271"/>
      <c r="K51" s="271"/>
      <c r="L51" s="271"/>
      <c r="M51" s="271"/>
      <c r="N51" s="271"/>
      <c r="O51" s="271"/>
      <c r="P51" s="271"/>
      <c r="Q51" s="271"/>
      <c r="R51" s="271">
        <v>112</v>
      </c>
      <c r="S51" s="271">
        <v>120</v>
      </c>
      <c r="T51" s="271">
        <v>30</v>
      </c>
      <c r="U51" s="271">
        <v>60</v>
      </c>
      <c r="V51" s="271">
        <v>130</v>
      </c>
    </row>
    <row r="52" spans="3:22" ht="18" customHeight="1">
      <c r="C52" s="268">
        <f t="shared" si="0"/>
        <v>23</v>
      </c>
      <c r="D52" s="269" t="s">
        <v>349</v>
      </c>
      <c r="E52" s="265" t="s">
        <v>1118</v>
      </c>
      <c r="F52" s="265" t="s">
        <v>349</v>
      </c>
      <c r="G52" s="406"/>
      <c r="H52" s="271"/>
      <c r="I52" s="271"/>
      <c r="J52" s="271"/>
      <c r="K52" s="271"/>
      <c r="L52" s="271"/>
      <c r="M52" s="271"/>
      <c r="N52" s="271"/>
      <c r="O52" s="271"/>
      <c r="P52" s="271"/>
      <c r="Q52" s="271"/>
      <c r="R52" s="271">
        <v>260</v>
      </c>
      <c r="S52" s="271">
        <v>210</v>
      </c>
      <c r="T52" s="271">
        <v>215</v>
      </c>
      <c r="U52" s="271">
        <v>135</v>
      </c>
      <c r="V52" s="271">
        <v>340</v>
      </c>
    </row>
    <row r="53" spans="3:22" ht="18" customHeight="1">
      <c r="C53" s="268">
        <f t="shared" si="0"/>
        <v>24</v>
      </c>
      <c r="D53" s="269" t="s">
        <v>349</v>
      </c>
      <c r="E53" s="265" t="s">
        <v>1118</v>
      </c>
      <c r="F53" s="265" t="s">
        <v>349</v>
      </c>
      <c r="G53" s="406"/>
      <c r="H53" s="271"/>
      <c r="I53" s="271"/>
      <c r="J53" s="271"/>
      <c r="K53" s="271"/>
      <c r="L53" s="271"/>
      <c r="M53" s="271"/>
      <c r="N53" s="271"/>
      <c r="O53" s="271"/>
      <c r="P53" s="271"/>
      <c r="Q53" s="271"/>
      <c r="R53" s="271">
        <v>260</v>
      </c>
      <c r="S53" s="271">
        <v>210</v>
      </c>
      <c r="T53" s="271">
        <v>215</v>
      </c>
      <c r="U53" s="271">
        <v>135</v>
      </c>
      <c r="V53" s="271">
        <v>340</v>
      </c>
    </row>
    <row r="54" spans="3:22" ht="18" customHeight="1">
      <c r="C54" s="268">
        <f t="shared" si="0"/>
        <v>25</v>
      </c>
      <c r="D54" s="269" t="s">
        <v>349</v>
      </c>
      <c r="E54" s="265" t="s">
        <v>1118</v>
      </c>
      <c r="F54" s="265" t="s">
        <v>349</v>
      </c>
      <c r="G54" s="406"/>
      <c r="H54" s="271"/>
      <c r="I54" s="271"/>
      <c r="J54" s="271"/>
      <c r="K54" s="271"/>
      <c r="L54" s="271"/>
      <c r="M54" s="271"/>
      <c r="N54" s="271"/>
      <c r="O54" s="271"/>
      <c r="P54" s="271"/>
      <c r="Q54" s="271"/>
      <c r="R54" s="271">
        <v>260</v>
      </c>
      <c r="S54" s="271">
        <v>210</v>
      </c>
      <c r="T54" s="271">
        <v>215</v>
      </c>
      <c r="U54" s="271">
        <v>135</v>
      </c>
      <c r="V54" s="271">
        <v>340</v>
      </c>
    </row>
    <row r="55" spans="3:22" ht="18" customHeight="1">
      <c r="C55" s="268">
        <f t="shared" si="0"/>
        <v>26</v>
      </c>
      <c r="D55" s="269" t="s">
        <v>349</v>
      </c>
      <c r="E55" s="265" t="s">
        <v>1118</v>
      </c>
      <c r="F55" s="265" t="s">
        <v>349</v>
      </c>
      <c r="G55" s="406"/>
      <c r="H55" s="271"/>
      <c r="I55" s="271"/>
      <c r="J55" s="271"/>
      <c r="K55" s="271"/>
      <c r="L55" s="271"/>
      <c r="M55" s="271"/>
      <c r="N55" s="271"/>
      <c r="O55" s="271"/>
      <c r="P55" s="271"/>
      <c r="Q55" s="271"/>
      <c r="R55" s="271">
        <v>260</v>
      </c>
      <c r="S55" s="271">
        <v>210</v>
      </c>
      <c r="T55" s="271">
        <v>215</v>
      </c>
      <c r="U55" s="271">
        <v>135</v>
      </c>
      <c r="V55" s="271">
        <v>340</v>
      </c>
    </row>
    <row r="56" spans="3:22" ht="18" customHeight="1">
      <c r="C56" s="268">
        <f t="shared" si="0"/>
        <v>27</v>
      </c>
      <c r="D56" s="269" t="s">
        <v>349</v>
      </c>
      <c r="E56" s="265" t="s">
        <v>1118</v>
      </c>
      <c r="F56" s="265" t="s">
        <v>349</v>
      </c>
      <c r="G56" s="406"/>
      <c r="H56" s="271"/>
      <c r="I56" s="271"/>
      <c r="J56" s="271"/>
      <c r="K56" s="271"/>
      <c r="L56" s="271"/>
      <c r="M56" s="271"/>
      <c r="N56" s="271"/>
      <c r="O56" s="271"/>
      <c r="P56" s="271"/>
      <c r="Q56" s="271"/>
      <c r="R56" s="271">
        <v>260</v>
      </c>
      <c r="S56" s="271">
        <v>210</v>
      </c>
      <c r="T56" s="271">
        <v>215</v>
      </c>
      <c r="U56" s="271">
        <v>135</v>
      </c>
      <c r="V56" s="271">
        <v>340</v>
      </c>
    </row>
    <row r="57" spans="3:22" ht="18" customHeight="1">
      <c r="C57" s="268">
        <f t="shared" si="0"/>
        <v>28</v>
      </c>
      <c r="D57" s="269" t="s">
        <v>349</v>
      </c>
      <c r="E57" s="265" t="s">
        <v>1118</v>
      </c>
      <c r="F57" s="265" t="s">
        <v>349</v>
      </c>
      <c r="G57" s="406"/>
      <c r="H57" s="271"/>
      <c r="I57" s="271"/>
      <c r="J57" s="271"/>
      <c r="K57" s="271"/>
      <c r="L57" s="271"/>
      <c r="M57" s="271"/>
      <c r="N57" s="271"/>
      <c r="O57" s="271"/>
      <c r="P57" s="271"/>
      <c r="Q57" s="271"/>
      <c r="R57" s="271">
        <v>260</v>
      </c>
      <c r="S57" s="271">
        <v>210</v>
      </c>
      <c r="T57" s="271">
        <v>215</v>
      </c>
      <c r="U57" s="271">
        <v>135</v>
      </c>
      <c r="V57" s="271">
        <v>340</v>
      </c>
    </row>
    <row r="58" spans="3:22" ht="18" customHeight="1">
      <c r="C58" s="268">
        <f t="shared" si="0"/>
        <v>29</v>
      </c>
      <c r="D58" s="269" t="s">
        <v>349</v>
      </c>
      <c r="E58" s="265" t="s">
        <v>1118</v>
      </c>
      <c r="F58" s="265" t="s">
        <v>349</v>
      </c>
      <c r="G58" s="406"/>
      <c r="H58" s="271"/>
      <c r="I58" s="271"/>
      <c r="J58" s="271"/>
      <c r="K58" s="271"/>
      <c r="L58" s="271"/>
      <c r="M58" s="271"/>
      <c r="N58" s="271"/>
      <c r="O58" s="271"/>
      <c r="P58" s="271"/>
      <c r="Q58" s="271"/>
      <c r="R58" s="271">
        <v>260</v>
      </c>
      <c r="S58" s="271">
        <v>210</v>
      </c>
      <c r="T58" s="271">
        <v>215</v>
      </c>
      <c r="U58" s="271">
        <v>135</v>
      </c>
      <c r="V58" s="271">
        <v>340</v>
      </c>
    </row>
    <row r="59" spans="3:22" ht="18" customHeight="1">
      <c r="C59" s="268">
        <f t="shared" si="0"/>
        <v>30</v>
      </c>
      <c r="D59" s="269" t="s">
        <v>349</v>
      </c>
      <c r="E59" s="265" t="s">
        <v>1118</v>
      </c>
      <c r="F59" s="265" t="s">
        <v>349</v>
      </c>
      <c r="G59" s="406"/>
      <c r="H59" s="271"/>
      <c r="I59" s="271"/>
      <c r="J59" s="271"/>
      <c r="K59" s="271"/>
      <c r="L59" s="271"/>
      <c r="M59" s="271"/>
      <c r="N59" s="271"/>
      <c r="O59" s="271"/>
      <c r="P59" s="271"/>
      <c r="Q59" s="271"/>
      <c r="R59" s="271">
        <v>260</v>
      </c>
      <c r="S59" s="271">
        <v>210</v>
      </c>
      <c r="T59" s="271">
        <v>215</v>
      </c>
      <c r="U59" s="271">
        <v>135</v>
      </c>
      <c r="V59" s="271">
        <v>340</v>
      </c>
    </row>
  </sheetData>
  <mergeCells count="12">
    <mergeCell ref="C18:I18"/>
    <mergeCell ref="O15:AE15"/>
    <mergeCell ref="O16:AE16"/>
    <mergeCell ref="C15:I15"/>
    <mergeCell ref="C16:I16"/>
    <mergeCell ref="C17:I17"/>
    <mergeCell ref="AG10:AH10"/>
    <mergeCell ref="O13:AB13"/>
    <mergeCell ref="AC13:AE13"/>
    <mergeCell ref="O14:AE14"/>
    <mergeCell ref="C13:I13"/>
    <mergeCell ref="C14:I14"/>
  </mergeCells>
  <conditionalFormatting sqref="E30:F33 F35:F36 E37:F43 F45:F47 C44:F44 C45:D47 C30:D43">
    <cfRule type="expression" dxfId="5" priority="5" stopIfTrue="1">
      <formula>"&lt;0"</formula>
    </cfRule>
  </conditionalFormatting>
  <conditionalFormatting sqref="E45:E52">
    <cfRule type="expression" dxfId="4" priority="2" stopIfTrue="1">
      <formula>"&lt;0"</formula>
    </cfRule>
  </conditionalFormatting>
  <conditionalFormatting sqref="E53:E59">
    <cfRule type="expression" dxfId="3" priority="1" stopIfTrue="1">
      <formula>"&lt;0"</formula>
    </cfRule>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70" orientation="landscape"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S307"/>
  <sheetViews>
    <sheetView zoomScale="55" zoomScaleNormal="55" workbookViewId="0">
      <selection activeCell="P22" sqref="P22"/>
    </sheetView>
  </sheetViews>
  <sheetFormatPr defaultRowHeight="21" customHeight="1"/>
  <cols>
    <col min="1" max="1" width="3.5703125" style="178" customWidth="1"/>
    <col min="2" max="2" width="4.7109375" style="178" customWidth="1"/>
    <col min="3" max="3" width="8.42578125" style="178" bestFit="1" customWidth="1"/>
    <col min="4" max="9" width="4.7109375" style="178" customWidth="1"/>
    <col min="10" max="10" width="13.42578125" style="178" bestFit="1" customWidth="1"/>
    <col min="11" max="11" width="7.7109375" style="178" bestFit="1" customWidth="1"/>
    <col min="12" max="12" width="6.140625" style="178" bestFit="1" customWidth="1"/>
    <col min="13" max="17" width="4.7109375" style="178" customWidth="1"/>
    <col min="18" max="18" width="8.140625" style="178" bestFit="1" customWidth="1"/>
    <col min="19" max="23" width="4.7109375" style="178" customWidth="1"/>
    <col min="24" max="25" width="11" style="178" bestFit="1" customWidth="1"/>
    <col min="26" max="26" width="6.85546875" style="178" bestFit="1" customWidth="1"/>
    <col min="27" max="52" width="4.7109375" style="178" customWidth="1"/>
    <col min="53" max="65" width="3.28515625" style="178" customWidth="1"/>
    <col min="66" max="16384" width="9.140625" style="178"/>
  </cols>
  <sheetData>
    <row r="1" spans="2:48" s="58" customFormat="1" ht="8.25" customHeight="1"/>
    <row r="2" spans="2:48" s="58" customFormat="1" ht="15"/>
    <row r="3" spans="2:48" s="58" customFormat="1" ht="15"/>
    <row r="4" spans="2:48" s="58" customFormat="1" ht="15"/>
    <row r="5" spans="2:48" s="58" customFormat="1" ht="15"/>
    <row r="6" spans="2:48" s="58" customFormat="1" ht="15"/>
    <row r="7" spans="2:48" s="58" customFormat="1" ht="15"/>
    <row r="8" spans="2:48" s="58" customFormat="1" ht="8.25" customHeight="1"/>
    <row r="9" spans="2:48" s="58" customFormat="1" ht="15"/>
    <row r="10" spans="2:48" s="58" customFormat="1" ht="15">
      <c r="AU10" s="700"/>
      <c r="AV10" s="700"/>
    </row>
    <row r="11" spans="2:48" s="58" customFormat="1" ht="7.5" customHeight="1"/>
    <row r="12" spans="2:48" s="58" customFormat="1" ht="15"/>
    <row r="13" spans="2:48" s="62" customFormat="1" ht="18" customHeight="1">
      <c r="B13" s="59"/>
      <c r="C13" s="701" t="s">
        <v>290</v>
      </c>
      <c r="D13" s="701"/>
      <c r="E13" s="701"/>
      <c r="F13" s="701"/>
      <c r="G13" s="701"/>
      <c r="H13" s="701"/>
      <c r="I13" s="701"/>
      <c r="J13" s="363"/>
      <c r="K13" s="363"/>
      <c r="L13" s="363"/>
      <c r="M13" s="363"/>
      <c r="N13" s="363"/>
      <c r="O13" s="363"/>
      <c r="P13" s="363"/>
      <c r="Q13" s="363"/>
      <c r="R13" s="363"/>
      <c r="S13" s="92"/>
      <c r="T13" s="60"/>
      <c r="U13" s="59"/>
      <c r="V13" s="701" t="s">
        <v>1102</v>
      </c>
      <c r="W13" s="701"/>
      <c r="X13" s="701"/>
      <c r="Y13" s="701"/>
      <c r="Z13" s="701"/>
      <c r="AA13" s="701"/>
      <c r="AB13" s="701"/>
      <c r="AC13" s="701"/>
      <c r="AD13" s="701"/>
      <c r="AE13" s="701"/>
      <c r="AF13" s="701"/>
      <c r="AG13" s="701"/>
      <c r="AH13" s="701"/>
      <c r="AI13" s="701"/>
      <c r="AJ13" s="701"/>
      <c r="AK13" s="701"/>
      <c r="AL13" s="701"/>
      <c r="AM13" s="701"/>
      <c r="AN13" s="701"/>
      <c r="AO13" s="701"/>
      <c r="AP13" s="701"/>
      <c r="AQ13" s="701"/>
      <c r="AR13" s="701"/>
      <c r="AS13" s="702"/>
      <c r="AT13" s="702"/>
      <c r="AU13" s="702"/>
      <c r="AV13" s="61"/>
    </row>
    <row r="14" spans="2:48" s="62" customFormat="1" ht="18" customHeight="1">
      <c r="B14" s="63"/>
      <c r="C14" s="703" t="s">
        <v>291</v>
      </c>
      <c r="D14" s="703"/>
      <c r="E14" s="703"/>
      <c r="F14" s="703"/>
      <c r="G14" s="703"/>
      <c r="H14" s="703"/>
      <c r="I14" s="703"/>
      <c r="J14" s="361"/>
      <c r="K14" s="361"/>
      <c r="L14" s="361"/>
      <c r="M14" s="361"/>
      <c r="N14" s="361"/>
      <c r="O14" s="361"/>
      <c r="P14" s="361"/>
      <c r="Q14" s="361"/>
      <c r="R14" s="361"/>
      <c r="S14" s="90"/>
      <c r="T14" s="64"/>
      <c r="U14" s="63"/>
      <c r="V14" s="703" t="s">
        <v>1103</v>
      </c>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65"/>
    </row>
    <row r="15" spans="2:48" s="62" customFormat="1" ht="18" customHeight="1">
      <c r="B15" s="63"/>
      <c r="C15" s="703" t="s">
        <v>261</v>
      </c>
      <c r="D15" s="703"/>
      <c r="E15" s="703"/>
      <c r="F15" s="703"/>
      <c r="G15" s="703"/>
      <c r="H15" s="703"/>
      <c r="I15" s="703"/>
      <c r="J15" s="361"/>
      <c r="K15" s="361"/>
      <c r="L15" s="361"/>
      <c r="M15" s="361"/>
      <c r="N15" s="361"/>
      <c r="O15" s="361"/>
      <c r="P15" s="361"/>
      <c r="Q15" s="361"/>
      <c r="R15" s="361"/>
      <c r="S15" s="90"/>
      <c r="T15" s="64"/>
      <c r="U15" s="63"/>
      <c r="V15" s="703"/>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65"/>
    </row>
    <row r="16" spans="2:48" s="62" customFormat="1" ht="18" customHeight="1">
      <c r="B16" s="63"/>
      <c r="C16" s="703" t="s">
        <v>292</v>
      </c>
      <c r="D16" s="703"/>
      <c r="E16" s="703"/>
      <c r="F16" s="703"/>
      <c r="G16" s="703"/>
      <c r="H16" s="703"/>
      <c r="I16" s="703"/>
      <c r="J16" s="361"/>
      <c r="K16" s="361"/>
      <c r="L16" s="361"/>
      <c r="M16" s="361"/>
      <c r="N16" s="361"/>
      <c r="O16" s="361"/>
      <c r="P16" s="361"/>
      <c r="Q16" s="361"/>
      <c r="R16" s="361"/>
      <c r="S16" s="90"/>
      <c r="T16" s="64"/>
      <c r="U16" s="63"/>
      <c r="V16" s="703"/>
      <c r="W16" s="703"/>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65"/>
    </row>
    <row r="17" spans="2:48" s="62" customFormat="1" ht="18" customHeight="1">
      <c r="B17" s="63"/>
      <c r="C17" s="703" t="s">
        <v>595</v>
      </c>
      <c r="D17" s="703"/>
      <c r="E17" s="703"/>
      <c r="F17" s="703"/>
      <c r="G17" s="703"/>
      <c r="H17" s="703"/>
      <c r="I17" s="703"/>
      <c r="J17" s="360"/>
      <c r="K17" s="360"/>
      <c r="L17" s="360"/>
      <c r="M17" s="360"/>
      <c r="N17" s="360"/>
      <c r="O17" s="360"/>
      <c r="P17" s="360"/>
      <c r="Q17" s="360"/>
      <c r="R17" s="360"/>
      <c r="S17" s="360"/>
      <c r="T17" s="64"/>
      <c r="U17" s="63"/>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c r="AS17" s="360"/>
      <c r="AT17" s="360"/>
      <c r="AU17" s="360"/>
      <c r="AV17" s="65"/>
    </row>
    <row r="18" spans="2:48" s="62" customFormat="1" ht="18" customHeight="1">
      <c r="B18" s="63"/>
      <c r="C18" s="703" t="s">
        <v>259</v>
      </c>
      <c r="D18" s="703"/>
      <c r="E18" s="703"/>
      <c r="F18" s="703"/>
      <c r="G18" s="703"/>
      <c r="H18" s="703"/>
      <c r="I18" s="703"/>
      <c r="J18" s="360"/>
      <c r="K18" s="360"/>
      <c r="L18" s="360"/>
      <c r="M18" s="360"/>
      <c r="N18" s="360"/>
      <c r="O18" s="360"/>
      <c r="P18" s="360"/>
      <c r="Q18" s="360"/>
      <c r="R18" s="360"/>
      <c r="S18" s="360"/>
      <c r="T18" s="64"/>
      <c r="U18" s="63"/>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c r="AS18" s="360"/>
      <c r="AT18" s="360"/>
      <c r="AU18" s="360"/>
      <c r="AV18" s="65"/>
    </row>
    <row r="19" spans="2:48" s="62" customFormat="1" ht="18" customHeight="1">
      <c r="B19" s="63"/>
      <c r="C19" s="360"/>
      <c r="D19" s="360"/>
      <c r="E19" s="360"/>
      <c r="F19" s="360"/>
      <c r="G19" s="360"/>
      <c r="H19" s="360"/>
      <c r="I19" s="360"/>
      <c r="J19" s="360"/>
      <c r="K19" s="360"/>
      <c r="L19" s="360"/>
      <c r="M19" s="360"/>
      <c r="N19" s="360"/>
      <c r="O19" s="360"/>
      <c r="P19" s="360"/>
      <c r="Q19" s="360"/>
      <c r="R19" s="360"/>
      <c r="S19" s="360"/>
      <c r="T19" s="64"/>
      <c r="U19" s="63"/>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c r="AS19" s="360"/>
      <c r="AT19" s="360"/>
      <c r="AU19" s="360"/>
      <c r="AV19" s="65"/>
    </row>
    <row r="20" spans="2:48" s="62" customFormat="1" ht="18" customHeight="1">
      <c r="B20" s="63"/>
      <c r="C20" s="360"/>
      <c r="D20" s="360"/>
      <c r="E20" s="360"/>
      <c r="F20" s="360"/>
      <c r="G20" s="360"/>
      <c r="H20" s="360"/>
      <c r="I20" s="360"/>
      <c r="J20" s="360"/>
      <c r="K20" s="360"/>
      <c r="L20" s="360"/>
      <c r="M20" s="360"/>
      <c r="N20" s="360"/>
      <c r="O20" s="360"/>
      <c r="P20" s="360"/>
      <c r="Q20" s="360"/>
      <c r="R20" s="360"/>
      <c r="S20" s="360"/>
      <c r="T20" s="64"/>
      <c r="U20" s="63"/>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c r="AS20" s="360"/>
      <c r="AT20" s="360"/>
      <c r="AU20" s="360"/>
      <c r="AV20" s="65"/>
    </row>
    <row r="21" spans="2:48" s="62" customFormat="1" ht="18" customHeight="1">
      <c r="B21" s="63"/>
      <c r="C21" s="360"/>
      <c r="D21" s="360"/>
      <c r="E21" s="360"/>
      <c r="F21" s="360"/>
      <c r="G21" s="360"/>
      <c r="H21" s="360"/>
      <c r="I21" s="360"/>
      <c r="J21" s="360"/>
      <c r="K21" s="360"/>
      <c r="L21" s="360"/>
      <c r="M21" s="360"/>
      <c r="N21" s="360"/>
      <c r="O21" s="360"/>
      <c r="P21" s="360"/>
      <c r="Q21" s="360"/>
      <c r="R21" s="360"/>
      <c r="S21" s="360"/>
      <c r="T21" s="64"/>
      <c r="U21" s="63"/>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c r="AS21" s="360"/>
      <c r="AT21" s="360"/>
      <c r="AU21" s="360"/>
      <c r="AV21" s="65"/>
    </row>
    <row r="22" spans="2:48" s="62" customFormat="1" ht="18" customHeight="1">
      <c r="B22" s="63"/>
      <c r="C22" s="360"/>
      <c r="D22" s="360"/>
      <c r="E22" s="360"/>
      <c r="F22" s="360"/>
      <c r="G22" s="360"/>
      <c r="H22" s="360"/>
      <c r="I22" s="360"/>
      <c r="J22" s="360"/>
      <c r="K22" s="360"/>
      <c r="L22" s="360"/>
      <c r="M22" s="360"/>
      <c r="N22" s="360"/>
      <c r="O22" s="360"/>
      <c r="P22" s="360"/>
      <c r="Q22" s="360"/>
      <c r="R22" s="360"/>
      <c r="S22" s="360"/>
      <c r="T22" s="64"/>
      <c r="U22" s="63"/>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c r="AS22" s="360"/>
      <c r="AT22" s="360"/>
      <c r="AU22" s="360"/>
      <c r="AV22" s="65"/>
    </row>
    <row r="23" spans="2:48" s="62" customFormat="1" ht="18" customHeight="1">
      <c r="B23" s="63"/>
      <c r="C23" s="90"/>
      <c r="D23" s="90"/>
      <c r="E23" s="90"/>
      <c r="F23" s="90"/>
      <c r="G23" s="90"/>
      <c r="H23" s="90"/>
      <c r="I23" s="90"/>
      <c r="J23" s="90"/>
      <c r="K23" s="90"/>
      <c r="L23" s="90"/>
      <c r="M23" s="90"/>
      <c r="N23" s="90"/>
      <c r="O23" s="90"/>
      <c r="P23" s="90"/>
      <c r="Q23" s="90"/>
      <c r="R23" s="90"/>
      <c r="S23" s="90"/>
      <c r="T23" s="64"/>
      <c r="U23" s="63"/>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65"/>
    </row>
    <row r="24" spans="2:48" s="62" customFormat="1" ht="6" customHeight="1">
      <c r="B24" s="66"/>
      <c r="C24" s="704"/>
      <c r="D24" s="704"/>
      <c r="E24" s="704"/>
      <c r="F24" s="704"/>
      <c r="G24" s="704"/>
      <c r="H24" s="704"/>
      <c r="I24" s="704"/>
      <c r="J24" s="704"/>
      <c r="K24" s="704"/>
      <c r="L24" s="704"/>
      <c r="M24" s="704"/>
      <c r="N24" s="704"/>
      <c r="O24" s="704"/>
      <c r="P24" s="704"/>
      <c r="Q24" s="704"/>
      <c r="R24" s="704"/>
      <c r="S24" s="91"/>
      <c r="T24" s="67"/>
      <c r="U24" s="66"/>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8"/>
    </row>
    <row r="25" spans="2:48" s="58" customFormat="1" ht="15"/>
    <row r="26" spans="2:48" s="58" customFormat="1" ht="15"/>
    <row r="27" spans="2:48" s="58" customFormat="1" ht="15"/>
    <row r="28" spans="2:48" s="58" customFormat="1" ht="15"/>
    <row r="29" spans="2:48" s="58" customFormat="1" ht="15"/>
    <row r="30" spans="2:48" s="58" customFormat="1" ht="15"/>
    <row r="31" spans="2:48" s="58" customFormat="1" ht="15">
      <c r="S31" s="105"/>
    </row>
    <row r="32" spans="2:48" s="58" customFormat="1" ht="15"/>
    <row r="33" spans="2:71" s="58" customFormat="1" ht="15"/>
    <row r="34" spans="2:71" s="58" customFormat="1" ht="15"/>
    <row r="35" spans="2:71" s="58" customFormat="1" ht="15"/>
    <row r="36" spans="2:71" s="224" customFormat="1" ht="21" customHeight="1">
      <c r="B36" s="242" t="s">
        <v>606</v>
      </c>
      <c r="C36" s="242"/>
      <c r="D36" s="242"/>
      <c r="E36" s="242"/>
      <c r="F36" s="242"/>
      <c r="G36" s="242"/>
      <c r="H36" s="242"/>
      <c r="I36" s="243"/>
      <c r="J36" s="244"/>
      <c r="K36" s="245"/>
      <c r="L36" s="245"/>
      <c r="M36" s="246"/>
      <c r="N36" s="178"/>
      <c r="O36" s="178"/>
      <c r="P36" s="178"/>
      <c r="Q36" s="242" t="s">
        <v>971</v>
      </c>
      <c r="R36" s="242"/>
      <c r="S36" s="242"/>
      <c r="T36" s="242"/>
      <c r="U36" s="242"/>
      <c r="V36" s="242"/>
      <c r="W36" s="242"/>
      <c r="X36" s="243"/>
      <c r="Y36" s="244"/>
      <c r="Z36" s="245"/>
      <c r="AA36" s="245"/>
      <c r="AB36" s="246" t="s">
        <v>972</v>
      </c>
      <c r="AC36" s="242"/>
      <c r="AD36" s="178"/>
      <c r="AE36" s="178"/>
      <c r="AF36" s="178"/>
      <c r="AG36" s="178"/>
      <c r="AH36" s="178"/>
      <c r="AI36" s="178"/>
      <c r="AJ36" s="178"/>
      <c r="AK36" s="178"/>
      <c r="AL36" s="178"/>
      <c r="AM36" s="178"/>
      <c r="AN36" s="178"/>
      <c r="AO36" s="178"/>
      <c r="AP36" s="178"/>
      <c r="AQ36" s="178"/>
      <c r="AR36" s="178"/>
      <c r="AS36" s="178"/>
      <c r="AT36" s="178"/>
      <c r="AU36" s="178"/>
      <c r="AV36" s="178"/>
      <c r="AW36" s="178"/>
      <c r="AX36" s="178"/>
      <c r="AY36" s="178"/>
      <c r="AZ36" s="178"/>
      <c r="BA36" s="178"/>
      <c r="BB36" s="178"/>
      <c r="BC36" s="178"/>
      <c r="BD36" s="178"/>
      <c r="BE36" s="178"/>
      <c r="BF36" s="178"/>
      <c r="BG36" s="178"/>
      <c r="BH36" s="178"/>
      <c r="BI36" s="178"/>
      <c r="BJ36" s="178"/>
      <c r="BK36" s="178"/>
      <c r="BL36" s="178"/>
      <c r="BM36" s="178"/>
      <c r="BN36" s="178"/>
      <c r="BO36" s="178"/>
      <c r="BP36" s="178"/>
      <c r="BQ36" s="178"/>
      <c r="BR36" s="178"/>
      <c r="BS36" s="178"/>
    </row>
    <row r="37" spans="2:71" s="224" customFormat="1" ht="21" customHeight="1">
      <c r="B37" s="242"/>
      <c r="C37" s="242"/>
      <c r="D37" s="242"/>
      <c r="E37" s="242"/>
      <c r="F37" s="242"/>
      <c r="G37" s="242"/>
      <c r="H37" s="242"/>
      <c r="I37" s="243"/>
      <c r="J37" s="244"/>
      <c r="K37" s="247"/>
      <c r="L37" s="247"/>
      <c r="M37" s="247"/>
      <c r="N37" s="178"/>
      <c r="O37" s="178"/>
      <c r="P37" s="178"/>
      <c r="Q37" s="242"/>
      <c r="R37" s="242"/>
      <c r="S37" s="242"/>
      <c r="T37" s="242"/>
      <c r="U37" s="242"/>
      <c r="V37" s="242"/>
      <c r="W37" s="242"/>
      <c r="X37" s="243"/>
      <c r="Y37" s="244"/>
      <c r="Z37" s="247"/>
      <c r="AA37" s="247"/>
      <c r="AB37" s="247"/>
      <c r="AC37" s="242"/>
      <c r="AD37" s="178"/>
      <c r="AE37" s="178"/>
      <c r="AF37" s="178"/>
      <c r="AG37" s="178"/>
      <c r="AH37" s="178"/>
      <c r="AI37" s="178"/>
      <c r="AJ37" s="178"/>
      <c r="AK37" s="178"/>
      <c r="AL37" s="178"/>
      <c r="AM37" s="178"/>
      <c r="AN37" s="178"/>
      <c r="AO37" s="178"/>
      <c r="AP37" s="178"/>
      <c r="AQ37" s="178"/>
      <c r="AR37" s="178"/>
      <c r="AS37" s="178"/>
      <c r="AT37" s="178"/>
      <c r="AU37" s="178"/>
      <c r="AV37" s="178"/>
      <c r="AW37" s="178"/>
      <c r="AX37" s="178"/>
      <c r="AY37" s="178"/>
      <c r="AZ37" s="178"/>
      <c r="BA37" s="178"/>
      <c r="BB37" s="178"/>
      <c r="BC37" s="178"/>
      <c r="BD37" s="178"/>
      <c r="BE37" s="178"/>
      <c r="BF37" s="178"/>
      <c r="BG37" s="178"/>
      <c r="BH37" s="178"/>
      <c r="BI37" s="178"/>
      <c r="BJ37" s="178"/>
      <c r="BK37" s="178"/>
      <c r="BL37" s="178"/>
      <c r="BM37" s="178"/>
      <c r="BN37" s="178"/>
      <c r="BO37" s="178"/>
      <c r="BP37" s="178"/>
      <c r="BQ37" s="178"/>
      <c r="BR37" s="178"/>
      <c r="BS37" s="178"/>
    </row>
    <row r="38" spans="2:71" s="224" customFormat="1" ht="21" customHeight="1">
      <c r="B38" s="248" t="s">
        <v>1110</v>
      </c>
      <c r="C38" s="248" t="s">
        <v>607</v>
      </c>
      <c r="D38" s="248" t="s">
        <v>608</v>
      </c>
      <c r="E38" s="248" t="s">
        <v>609</v>
      </c>
      <c r="F38" s="248" t="s">
        <v>610</v>
      </c>
      <c r="G38" s="248" t="s">
        <v>611</v>
      </c>
      <c r="H38" s="248"/>
      <c r="I38" s="248" t="s">
        <v>612</v>
      </c>
      <c r="J38" s="248" t="s">
        <v>613</v>
      </c>
      <c r="K38" s="249" t="s">
        <v>614</v>
      </c>
      <c r="L38" s="249"/>
      <c r="M38" s="249"/>
      <c r="N38" s="178"/>
      <c r="O38" s="178"/>
      <c r="P38" s="178"/>
      <c r="Q38" s="248" t="s">
        <v>275</v>
      </c>
      <c r="R38" s="248" t="s">
        <v>607</v>
      </c>
      <c r="S38" s="248" t="s">
        <v>608</v>
      </c>
      <c r="T38" s="248" t="s">
        <v>609</v>
      </c>
      <c r="U38" s="248" t="s">
        <v>610</v>
      </c>
      <c r="V38" s="248" t="s">
        <v>611</v>
      </c>
      <c r="W38" s="248"/>
      <c r="X38" s="248" t="s">
        <v>612</v>
      </c>
      <c r="Y38" s="248" t="s">
        <v>613</v>
      </c>
      <c r="Z38" s="249" t="s">
        <v>614</v>
      </c>
      <c r="AA38" s="249"/>
      <c r="AB38" s="249"/>
      <c r="AC38" s="248"/>
      <c r="AD38" s="178"/>
      <c r="AE38" s="178"/>
      <c r="AF38" s="178"/>
      <c r="AG38" s="178"/>
      <c r="AH38" s="178"/>
      <c r="AI38" s="178"/>
      <c r="AJ38" s="178"/>
      <c r="AK38" s="178"/>
      <c r="AL38" s="178"/>
      <c r="AM38" s="178"/>
      <c r="AN38" s="178"/>
      <c r="AO38" s="178"/>
      <c r="AP38" s="178"/>
      <c r="AQ38" s="178"/>
      <c r="AR38" s="178"/>
      <c r="AS38" s="178"/>
      <c r="AT38" s="178"/>
      <c r="AU38" s="178"/>
      <c r="AV38" s="178"/>
      <c r="AW38" s="178"/>
      <c r="AX38" s="178"/>
      <c r="AY38" s="178"/>
      <c r="AZ38" s="178"/>
      <c r="BA38" s="178"/>
      <c r="BB38" s="178"/>
      <c r="BC38" s="178"/>
      <c r="BD38" s="178"/>
      <c r="BE38" s="178"/>
      <c r="BF38" s="178"/>
      <c r="BG38" s="178"/>
      <c r="BH38" s="178"/>
      <c r="BI38" s="178"/>
      <c r="BJ38" s="178"/>
      <c r="BK38" s="178"/>
      <c r="BL38" s="178"/>
      <c r="BM38" s="178"/>
      <c r="BN38" s="178"/>
      <c r="BO38" s="178"/>
      <c r="BP38" s="178"/>
      <c r="BQ38" s="178"/>
      <c r="BR38" s="178"/>
      <c r="BS38" s="178"/>
    </row>
    <row r="39" spans="2:71" ht="21" customHeight="1">
      <c r="B39" s="250"/>
      <c r="C39" s="250"/>
      <c r="D39" s="250"/>
      <c r="E39" s="250"/>
      <c r="F39" s="250"/>
      <c r="G39" s="250"/>
      <c r="H39" s="250"/>
      <c r="I39" s="250"/>
      <c r="J39" s="251"/>
      <c r="K39" s="250" t="s">
        <v>615</v>
      </c>
      <c r="L39" s="250" t="s">
        <v>616</v>
      </c>
      <c r="M39" s="250" t="s">
        <v>617</v>
      </c>
      <c r="Q39" s="252"/>
      <c r="R39" s="252"/>
      <c r="S39" s="252"/>
      <c r="T39" s="252"/>
      <c r="U39" s="252"/>
      <c r="V39" s="252"/>
      <c r="W39" s="252"/>
      <c r="X39" s="252"/>
      <c r="Y39" s="252"/>
      <c r="Z39" s="252" t="s">
        <v>615</v>
      </c>
      <c r="AA39" s="252" t="s">
        <v>616</v>
      </c>
      <c r="AB39" s="252" t="s">
        <v>617</v>
      </c>
      <c r="AC39" s="252"/>
    </row>
    <row r="40" spans="2:71" ht="21" customHeight="1">
      <c r="B40" s="225">
        <v>1</v>
      </c>
      <c r="C40" s="225" t="s">
        <v>618</v>
      </c>
      <c r="D40" s="226" t="s">
        <v>619</v>
      </c>
      <c r="E40" s="226">
        <v>1</v>
      </c>
      <c r="F40" s="226" t="s">
        <v>337</v>
      </c>
      <c r="G40" s="226" t="s">
        <v>620</v>
      </c>
      <c r="H40" s="226"/>
      <c r="I40" s="226"/>
      <c r="J40" s="226" t="s">
        <v>621</v>
      </c>
      <c r="K40" s="227">
        <v>43190</v>
      </c>
      <c r="L40" s="228"/>
      <c r="M40" s="227"/>
      <c r="Q40" s="253">
        <v>1</v>
      </c>
      <c r="R40" s="222" t="s">
        <v>255</v>
      </c>
      <c r="S40" s="222" t="s">
        <v>973</v>
      </c>
      <c r="T40" s="222">
        <v>4</v>
      </c>
      <c r="U40" s="222" t="s">
        <v>344</v>
      </c>
      <c r="V40" s="222" t="s">
        <v>974</v>
      </c>
      <c r="W40" s="222"/>
      <c r="X40" s="222" t="s">
        <v>975</v>
      </c>
      <c r="Y40" s="222" t="s">
        <v>976</v>
      </c>
      <c r="Z40" s="227">
        <v>43190</v>
      </c>
      <c r="AA40" s="229"/>
      <c r="AB40" s="227"/>
      <c r="AC40" s="222"/>
      <c r="AJ40" s="178">
        <v>1</v>
      </c>
      <c r="AK40" s="178" t="s">
        <v>1104</v>
      </c>
    </row>
    <row r="41" spans="2:71" ht="21" customHeight="1">
      <c r="B41" s="225">
        <f>+B40+1</f>
        <v>2</v>
      </c>
      <c r="C41" s="225" t="s">
        <v>622</v>
      </c>
      <c r="D41" s="226" t="s">
        <v>623</v>
      </c>
      <c r="E41" s="226">
        <v>10</v>
      </c>
      <c r="F41" s="226" t="s">
        <v>340</v>
      </c>
      <c r="G41" s="226" t="s">
        <v>624</v>
      </c>
      <c r="H41" s="226"/>
      <c r="I41" s="226"/>
      <c r="J41" s="226" t="s">
        <v>625</v>
      </c>
      <c r="K41" s="227">
        <v>43190</v>
      </c>
      <c r="L41" s="229"/>
      <c r="M41" s="227"/>
      <c r="Q41" s="253">
        <f>+Q40+1</f>
        <v>2</v>
      </c>
      <c r="R41" s="222" t="s">
        <v>255</v>
      </c>
      <c r="S41" s="222" t="s">
        <v>973</v>
      </c>
      <c r="T41" s="222">
        <v>5</v>
      </c>
      <c r="U41" s="222" t="s">
        <v>344</v>
      </c>
      <c r="V41" s="222" t="s">
        <v>977</v>
      </c>
      <c r="W41" s="222"/>
      <c r="X41" s="222" t="s">
        <v>975</v>
      </c>
      <c r="Y41" s="222" t="s">
        <v>976</v>
      </c>
      <c r="Z41" s="227">
        <v>43190</v>
      </c>
      <c r="AA41" s="229"/>
      <c r="AB41" s="227"/>
      <c r="AC41" s="222"/>
      <c r="AK41" s="178" t="s">
        <v>1111</v>
      </c>
    </row>
    <row r="42" spans="2:71" ht="21" customHeight="1">
      <c r="B42" s="225">
        <f t="shared" ref="B42:B105" si="0">+B41+1</f>
        <v>3</v>
      </c>
      <c r="C42" s="225" t="s">
        <v>622</v>
      </c>
      <c r="D42" s="226" t="s">
        <v>626</v>
      </c>
      <c r="E42" s="226">
        <v>1</v>
      </c>
      <c r="F42" s="226" t="s">
        <v>342</v>
      </c>
      <c r="G42" s="226" t="s">
        <v>627</v>
      </c>
      <c r="H42" s="226"/>
      <c r="I42" s="226"/>
      <c r="J42" s="226" t="s">
        <v>628</v>
      </c>
      <c r="K42" s="227">
        <v>43190</v>
      </c>
      <c r="L42" s="229"/>
      <c r="M42" s="227"/>
      <c r="Q42" s="253">
        <f t="shared" ref="Q42:Q105" si="1">+Q41+1</f>
        <v>3</v>
      </c>
      <c r="R42" s="222" t="s">
        <v>255</v>
      </c>
      <c r="S42" s="222" t="s">
        <v>973</v>
      </c>
      <c r="T42" s="222">
        <v>6</v>
      </c>
      <c r="U42" s="222" t="s">
        <v>344</v>
      </c>
      <c r="V42" s="222" t="s">
        <v>978</v>
      </c>
      <c r="W42" s="222"/>
      <c r="X42" s="222" t="s">
        <v>979</v>
      </c>
      <c r="Y42" s="222" t="s">
        <v>976</v>
      </c>
      <c r="Z42" s="227">
        <v>43190</v>
      </c>
      <c r="AA42" s="229"/>
      <c r="AB42" s="227"/>
      <c r="AC42" s="222"/>
      <c r="AK42" s="178" t="s">
        <v>1105</v>
      </c>
    </row>
    <row r="43" spans="2:71" ht="21" customHeight="1">
      <c r="B43" s="225">
        <f t="shared" si="0"/>
        <v>4</v>
      </c>
      <c r="C43" s="225" t="s">
        <v>629</v>
      </c>
      <c r="D43" s="226" t="s">
        <v>630</v>
      </c>
      <c r="E43" s="226">
        <v>10</v>
      </c>
      <c r="F43" s="226" t="s">
        <v>352</v>
      </c>
      <c r="G43" s="226" t="s">
        <v>631</v>
      </c>
      <c r="H43" s="226"/>
      <c r="I43" s="226"/>
      <c r="J43" s="226" t="s">
        <v>632</v>
      </c>
      <c r="K43" s="227">
        <v>43190</v>
      </c>
      <c r="L43" s="229"/>
      <c r="M43" s="227"/>
      <c r="Q43" s="253">
        <f t="shared" si="1"/>
        <v>4</v>
      </c>
      <c r="R43" s="222" t="s">
        <v>255</v>
      </c>
      <c r="S43" s="222" t="s">
        <v>973</v>
      </c>
      <c r="T43" s="222">
        <v>7</v>
      </c>
      <c r="U43" s="222" t="s">
        <v>344</v>
      </c>
      <c r="V43" s="222" t="s">
        <v>980</v>
      </c>
      <c r="W43" s="222"/>
      <c r="X43" s="222" t="s">
        <v>979</v>
      </c>
      <c r="Y43" s="222" t="s">
        <v>976</v>
      </c>
      <c r="Z43" s="227">
        <v>43190</v>
      </c>
      <c r="AA43" s="229"/>
      <c r="AB43" s="227"/>
      <c r="AC43" s="222"/>
    </row>
    <row r="44" spans="2:71" ht="21" customHeight="1">
      <c r="B44" s="225">
        <f t="shared" si="0"/>
        <v>5</v>
      </c>
      <c r="C44" s="225" t="s">
        <v>622</v>
      </c>
      <c r="D44" s="226" t="s">
        <v>626</v>
      </c>
      <c r="E44" s="226">
        <v>2</v>
      </c>
      <c r="F44" s="226" t="s">
        <v>342</v>
      </c>
      <c r="G44" s="226" t="s">
        <v>633</v>
      </c>
      <c r="H44" s="226"/>
      <c r="I44" s="226"/>
      <c r="J44" s="226" t="s">
        <v>634</v>
      </c>
      <c r="K44" s="227">
        <v>43190</v>
      </c>
      <c r="L44" s="229"/>
      <c r="M44" s="227"/>
      <c r="Q44" s="253">
        <f t="shared" si="1"/>
        <v>5</v>
      </c>
      <c r="R44" s="222" t="s">
        <v>255</v>
      </c>
      <c r="S44" s="222" t="s">
        <v>973</v>
      </c>
      <c r="T44" s="222">
        <v>8</v>
      </c>
      <c r="U44" s="222" t="s">
        <v>344</v>
      </c>
      <c r="V44" s="222" t="s">
        <v>981</v>
      </c>
      <c r="W44" s="222"/>
      <c r="X44" s="222" t="s">
        <v>975</v>
      </c>
      <c r="Y44" s="222" t="s">
        <v>976</v>
      </c>
      <c r="Z44" s="227">
        <v>43190</v>
      </c>
      <c r="AA44" s="229"/>
      <c r="AB44" s="227"/>
      <c r="AC44" s="222"/>
    </row>
    <row r="45" spans="2:71" ht="21" customHeight="1">
      <c r="B45" s="225">
        <f t="shared" si="0"/>
        <v>6</v>
      </c>
      <c r="C45" s="225" t="s">
        <v>622</v>
      </c>
      <c r="D45" s="226" t="s">
        <v>626</v>
      </c>
      <c r="E45" s="226">
        <v>3</v>
      </c>
      <c r="F45" s="226" t="s">
        <v>342</v>
      </c>
      <c r="G45" s="226" t="s">
        <v>635</v>
      </c>
      <c r="H45" s="226"/>
      <c r="I45" s="226"/>
      <c r="J45" s="226" t="s">
        <v>636</v>
      </c>
      <c r="K45" s="227">
        <v>43190</v>
      </c>
      <c r="L45" s="229"/>
      <c r="M45" s="227"/>
      <c r="Q45" s="253">
        <f t="shared" si="1"/>
        <v>6</v>
      </c>
      <c r="R45" s="222" t="s">
        <v>255</v>
      </c>
      <c r="S45" s="222" t="s">
        <v>973</v>
      </c>
      <c r="T45" s="222">
        <v>9</v>
      </c>
      <c r="U45" s="222" t="s">
        <v>344</v>
      </c>
      <c r="V45" s="222" t="s">
        <v>982</v>
      </c>
      <c r="W45" s="222"/>
      <c r="X45" s="222" t="s">
        <v>983</v>
      </c>
      <c r="Y45" s="222" t="s">
        <v>976</v>
      </c>
      <c r="Z45" s="227">
        <v>43190</v>
      </c>
      <c r="AA45" s="229"/>
      <c r="AB45" s="227"/>
      <c r="AC45" s="222"/>
    </row>
    <row r="46" spans="2:71" ht="21" customHeight="1">
      <c r="B46" s="225">
        <f t="shared" si="0"/>
        <v>7</v>
      </c>
      <c r="C46" s="225" t="s">
        <v>622</v>
      </c>
      <c r="D46" s="226" t="s">
        <v>626</v>
      </c>
      <c r="E46" s="226">
        <v>4</v>
      </c>
      <c r="F46" s="226" t="s">
        <v>342</v>
      </c>
      <c r="G46" s="226" t="s">
        <v>637</v>
      </c>
      <c r="H46" s="226"/>
      <c r="I46" s="226"/>
      <c r="J46" s="226" t="s">
        <v>638</v>
      </c>
      <c r="K46" s="227">
        <v>43190</v>
      </c>
      <c r="L46" s="229"/>
      <c r="M46" s="227"/>
      <c r="Q46" s="253">
        <f t="shared" si="1"/>
        <v>7</v>
      </c>
      <c r="R46" s="222" t="s">
        <v>255</v>
      </c>
      <c r="S46" s="222" t="s">
        <v>973</v>
      </c>
      <c r="T46" s="222">
        <v>10</v>
      </c>
      <c r="U46" s="222" t="s">
        <v>344</v>
      </c>
      <c r="V46" s="222" t="s">
        <v>984</v>
      </c>
      <c r="W46" s="222"/>
      <c r="X46" s="222" t="s">
        <v>985</v>
      </c>
      <c r="Y46" s="222" t="s">
        <v>976</v>
      </c>
      <c r="Z46" s="227">
        <v>43190</v>
      </c>
      <c r="AA46" s="229"/>
      <c r="AB46" s="227"/>
      <c r="AC46" s="222"/>
    </row>
    <row r="47" spans="2:71" ht="21" customHeight="1">
      <c r="B47" s="225">
        <f t="shared" si="0"/>
        <v>8</v>
      </c>
      <c r="C47" s="225" t="s">
        <v>622</v>
      </c>
      <c r="D47" s="226" t="s">
        <v>626</v>
      </c>
      <c r="E47" s="226">
        <v>5</v>
      </c>
      <c r="F47" s="226" t="s">
        <v>342</v>
      </c>
      <c r="G47" s="226" t="s">
        <v>639</v>
      </c>
      <c r="H47" s="226"/>
      <c r="I47" s="226"/>
      <c r="J47" s="226" t="s">
        <v>640</v>
      </c>
      <c r="K47" s="227">
        <v>43190</v>
      </c>
      <c r="L47" s="229"/>
      <c r="M47" s="227"/>
      <c r="Q47" s="253">
        <f t="shared" si="1"/>
        <v>8</v>
      </c>
      <c r="R47" s="222" t="s">
        <v>255</v>
      </c>
      <c r="S47" s="222" t="s">
        <v>986</v>
      </c>
      <c r="T47" s="222">
        <v>1</v>
      </c>
      <c r="U47" s="222" t="s">
        <v>349</v>
      </c>
      <c r="V47" s="222" t="s">
        <v>987</v>
      </c>
      <c r="W47" s="222"/>
      <c r="X47" s="222" t="s">
        <v>975</v>
      </c>
      <c r="Y47" s="222" t="s">
        <v>976</v>
      </c>
      <c r="Z47" s="227">
        <v>43190</v>
      </c>
      <c r="AA47" s="229"/>
      <c r="AB47" s="227"/>
      <c r="AC47" s="222"/>
    </row>
    <row r="48" spans="2:71" ht="21" customHeight="1">
      <c r="B48" s="225">
        <f t="shared" si="0"/>
        <v>9</v>
      </c>
      <c r="C48" s="225" t="s">
        <v>618</v>
      </c>
      <c r="D48" s="226" t="s">
        <v>619</v>
      </c>
      <c r="E48" s="226">
        <v>2</v>
      </c>
      <c r="F48" s="226" t="s">
        <v>337</v>
      </c>
      <c r="G48" s="226" t="s">
        <v>641</v>
      </c>
      <c r="H48" s="226"/>
      <c r="I48" s="226"/>
      <c r="J48" s="226" t="s">
        <v>642</v>
      </c>
      <c r="K48" s="227">
        <v>43190</v>
      </c>
      <c r="L48" s="229"/>
      <c r="M48" s="227"/>
      <c r="Q48" s="253">
        <f t="shared" si="1"/>
        <v>9</v>
      </c>
      <c r="R48" s="222" t="s">
        <v>255</v>
      </c>
      <c r="S48" s="222" t="s">
        <v>986</v>
      </c>
      <c r="T48" s="222">
        <v>2</v>
      </c>
      <c r="U48" s="222" t="s">
        <v>349</v>
      </c>
      <c r="V48" s="222" t="s">
        <v>988</v>
      </c>
      <c r="W48" s="222"/>
      <c r="X48" s="222" t="s">
        <v>975</v>
      </c>
      <c r="Y48" s="222" t="s">
        <v>976</v>
      </c>
      <c r="Z48" s="227">
        <v>43190</v>
      </c>
      <c r="AA48" s="229"/>
      <c r="AB48" s="227"/>
      <c r="AC48" s="222"/>
    </row>
    <row r="49" spans="2:49" ht="21" customHeight="1">
      <c r="B49" s="225">
        <f t="shared" si="0"/>
        <v>10</v>
      </c>
      <c r="C49" s="225" t="s">
        <v>622</v>
      </c>
      <c r="D49" s="226" t="s">
        <v>626</v>
      </c>
      <c r="E49" s="226">
        <v>6</v>
      </c>
      <c r="F49" s="226" t="s">
        <v>342</v>
      </c>
      <c r="G49" s="226" t="s">
        <v>643</v>
      </c>
      <c r="H49" s="226"/>
      <c r="I49" s="226"/>
      <c r="J49" s="226" t="s">
        <v>644</v>
      </c>
      <c r="K49" s="227">
        <v>43190</v>
      </c>
      <c r="L49" s="229"/>
      <c r="M49" s="227"/>
      <c r="Q49" s="253">
        <f t="shared" si="1"/>
        <v>10</v>
      </c>
      <c r="R49" s="222" t="s">
        <v>255</v>
      </c>
      <c r="S49" s="222" t="s">
        <v>986</v>
      </c>
      <c r="T49" s="222">
        <v>3</v>
      </c>
      <c r="U49" s="222" t="s">
        <v>349</v>
      </c>
      <c r="V49" s="222" t="s">
        <v>989</v>
      </c>
      <c r="W49" s="222"/>
      <c r="X49" s="222" t="s">
        <v>975</v>
      </c>
      <c r="Y49" s="222" t="s">
        <v>976</v>
      </c>
      <c r="Z49" s="227">
        <v>43190</v>
      </c>
      <c r="AA49" s="229"/>
      <c r="AB49" s="227"/>
      <c r="AC49" s="222"/>
    </row>
    <row r="50" spans="2:49" ht="21" customHeight="1">
      <c r="B50" s="225">
        <f t="shared" si="0"/>
        <v>11</v>
      </c>
      <c r="C50" s="225" t="s">
        <v>629</v>
      </c>
      <c r="D50" s="226" t="s">
        <v>645</v>
      </c>
      <c r="E50" s="226">
        <v>1</v>
      </c>
      <c r="F50" s="226" t="s">
        <v>352</v>
      </c>
      <c r="G50" s="226" t="s">
        <v>646</v>
      </c>
      <c r="H50" s="226"/>
      <c r="I50" s="226"/>
      <c r="J50" s="226" t="s">
        <v>647</v>
      </c>
      <c r="K50" s="227">
        <v>43190</v>
      </c>
      <c r="L50" s="229"/>
      <c r="M50" s="227"/>
      <c r="Q50" s="253">
        <f t="shared" si="1"/>
        <v>11</v>
      </c>
      <c r="R50" s="222" t="s">
        <v>255</v>
      </c>
      <c r="S50" s="222" t="s">
        <v>986</v>
      </c>
      <c r="T50" s="222">
        <v>4</v>
      </c>
      <c r="U50" s="222" t="s">
        <v>349</v>
      </c>
      <c r="V50" s="222" t="s">
        <v>990</v>
      </c>
      <c r="W50" s="222"/>
      <c r="X50" s="222" t="s">
        <v>979</v>
      </c>
      <c r="Y50" s="222" t="s">
        <v>976</v>
      </c>
      <c r="Z50" s="227">
        <v>43190</v>
      </c>
      <c r="AA50" s="229"/>
      <c r="AB50" s="227"/>
      <c r="AC50" s="222"/>
    </row>
    <row r="51" spans="2:49" ht="21" customHeight="1">
      <c r="B51" s="225">
        <f t="shared" si="0"/>
        <v>12</v>
      </c>
      <c r="C51" s="225" t="s">
        <v>622</v>
      </c>
      <c r="D51" s="226" t="s">
        <v>626</v>
      </c>
      <c r="E51" s="226">
        <v>7</v>
      </c>
      <c r="F51" s="226" t="s">
        <v>342</v>
      </c>
      <c r="G51" s="226" t="s">
        <v>648</v>
      </c>
      <c r="H51" s="226"/>
      <c r="I51" s="226"/>
      <c r="J51" s="226" t="s">
        <v>649</v>
      </c>
      <c r="K51" s="227">
        <v>43190</v>
      </c>
      <c r="L51" s="229"/>
      <c r="M51" s="227"/>
      <c r="Q51" s="253">
        <f t="shared" si="1"/>
        <v>12</v>
      </c>
      <c r="R51" s="222" t="s">
        <v>255</v>
      </c>
      <c r="S51" s="222" t="s">
        <v>986</v>
      </c>
      <c r="T51" s="222">
        <v>5</v>
      </c>
      <c r="U51" s="222" t="s">
        <v>349</v>
      </c>
      <c r="V51" s="222" t="s">
        <v>991</v>
      </c>
      <c r="W51" s="222"/>
      <c r="X51" s="222" t="s">
        <v>975</v>
      </c>
      <c r="Y51" s="222" t="s">
        <v>976</v>
      </c>
      <c r="Z51" s="227">
        <v>43190</v>
      </c>
      <c r="AA51" s="229"/>
      <c r="AB51" s="227"/>
      <c r="AC51" s="222"/>
    </row>
    <row r="52" spans="2:49" ht="21" customHeight="1">
      <c r="B52" s="225">
        <f t="shared" si="0"/>
        <v>13</v>
      </c>
      <c r="C52" s="225" t="s">
        <v>622</v>
      </c>
      <c r="D52" s="226" t="s">
        <v>626</v>
      </c>
      <c r="E52" s="226">
        <v>8</v>
      </c>
      <c r="F52" s="226" t="s">
        <v>342</v>
      </c>
      <c r="G52" s="226" t="s">
        <v>650</v>
      </c>
      <c r="H52" s="226"/>
      <c r="I52" s="226"/>
      <c r="J52" s="226" t="s">
        <v>651</v>
      </c>
      <c r="K52" s="227">
        <v>43190</v>
      </c>
      <c r="L52" s="229"/>
      <c r="M52" s="227"/>
      <c r="Q52" s="253">
        <f t="shared" si="1"/>
        <v>13</v>
      </c>
      <c r="R52" s="222" t="s">
        <v>255</v>
      </c>
      <c r="S52" s="222" t="s">
        <v>986</v>
      </c>
      <c r="T52" s="222">
        <v>6</v>
      </c>
      <c r="U52" s="222" t="s">
        <v>349</v>
      </c>
      <c r="V52" s="222" t="s">
        <v>992</v>
      </c>
      <c r="W52" s="222"/>
      <c r="X52" s="222" t="s">
        <v>975</v>
      </c>
      <c r="Y52" s="222" t="s">
        <v>976</v>
      </c>
      <c r="Z52" s="227">
        <v>43190</v>
      </c>
      <c r="AA52" s="229"/>
      <c r="AB52" s="227"/>
      <c r="AC52" s="222"/>
    </row>
    <row r="53" spans="2:49" ht="21" customHeight="1">
      <c r="B53" s="225">
        <f t="shared" si="0"/>
        <v>14</v>
      </c>
      <c r="C53" s="225" t="s">
        <v>622</v>
      </c>
      <c r="D53" s="226" t="s">
        <v>626</v>
      </c>
      <c r="E53" s="226">
        <v>9</v>
      </c>
      <c r="F53" s="226" t="s">
        <v>342</v>
      </c>
      <c r="G53" s="226" t="s">
        <v>652</v>
      </c>
      <c r="H53" s="226"/>
      <c r="I53" s="226"/>
      <c r="J53" s="226" t="s">
        <v>653</v>
      </c>
      <c r="K53" s="227">
        <v>43190</v>
      </c>
      <c r="L53" s="229"/>
      <c r="M53" s="227"/>
      <c r="Q53" s="253">
        <f t="shared" si="1"/>
        <v>14</v>
      </c>
      <c r="R53" s="222" t="s">
        <v>255</v>
      </c>
      <c r="S53" s="222" t="s">
        <v>986</v>
      </c>
      <c r="T53" s="222">
        <v>7</v>
      </c>
      <c r="U53" s="222" t="s">
        <v>349</v>
      </c>
      <c r="V53" s="222" t="s">
        <v>993</v>
      </c>
      <c r="W53" s="222"/>
      <c r="X53" s="222" t="s">
        <v>975</v>
      </c>
      <c r="Y53" s="222" t="s">
        <v>976</v>
      </c>
      <c r="Z53" s="227">
        <v>43190</v>
      </c>
      <c r="AA53" s="229"/>
      <c r="AB53" s="227"/>
      <c r="AC53" s="222"/>
    </row>
    <row r="54" spans="2:49" ht="21" customHeight="1">
      <c r="B54" s="225">
        <f t="shared" si="0"/>
        <v>15</v>
      </c>
      <c r="C54" s="225" t="s">
        <v>622</v>
      </c>
      <c r="D54" s="226" t="s">
        <v>626</v>
      </c>
      <c r="E54" s="226">
        <v>10</v>
      </c>
      <c r="F54" s="226" t="s">
        <v>342</v>
      </c>
      <c r="G54" s="226" t="s">
        <v>654</v>
      </c>
      <c r="H54" s="226"/>
      <c r="I54" s="226"/>
      <c r="J54" s="226" t="s">
        <v>655</v>
      </c>
      <c r="K54" s="227">
        <v>43190</v>
      </c>
      <c r="L54" s="229"/>
      <c r="M54" s="227"/>
      <c r="Q54" s="253">
        <f t="shared" si="1"/>
        <v>15</v>
      </c>
      <c r="R54" s="222" t="s">
        <v>255</v>
      </c>
      <c r="S54" s="222" t="s">
        <v>986</v>
      </c>
      <c r="T54" s="222">
        <v>8</v>
      </c>
      <c r="U54" s="222" t="s">
        <v>349</v>
      </c>
      <c r="V54" s="222" t="s">
        <v>994</v>
      </c>
      <c r="W54" s="222"/>
      <c r="X54" s="222" t="s">
        <v>975</v>
      </c>
      <c r="Y54" s="222" t="s">
        <v>976</v>
      </c>
      <c r="Z54" s="227">
        <v>43190</v>
      </c>
      <c r="AA54" s="229"/>
      <c r="AB54" s="227"/>
      <c r="AC54" s="222"/>
    </row>
    <row r="55" spans="2:49" ht="21" customHeight="1">
      <c r="B55" s="225">
        <f t="shared" si="0"/>
        <v>16</v>
      </c>
      <c r="C55" s="225" t="s">
        <v>618</v>
      </c>
      <c r="D55" s="226" t="s">
        <v>619</v>
      </c>
      <c r="E55" s="226">
        <v>3</v>
      </c>
      <c r="F55" s="226" t="s">
        <v>337</v>
      </c>
      <c r="G55" s="226" t="s">
        <v>656</v>
      </c>
      <c r="H55" s="226"/>
      <c r="I55" s="226"/>
      <c r="J55" s="226" t="s">
        <v>657</v>
      </c>
      <c r="K55" s="227">
        <v>43190</v>
      </c>
      <c r="L55" s="229"/>
      <c r="M55" s="227"/>
      <c r="Q55" s="237">
        <f t="shared" si="1"/>
        <v>16</v>
      </c>
      <c r="R55" s="230" t="s">
        <v>255</v>
      </c>
      <c r="S55" s="230" t="s">
        <v>986</v>
      </c>
      <c r="T55" s="230">
        <v>9</v>
      </c>
      <c r="U55" s="230" t="s">
        <v>349</v>
      </c>
      <c r="V55" s="230" t="s">
        <v>995</v>
      </c>
      <c r="W55" s="230"/>
      <c r="X55" s="230" t="s">
        <v>983</v>
      </c>
      <c r="Y55" s="230" t="s">
        <v>976</v>
      </c>
      <c r="Z55" s="227">
        <v>43190</v>
      </c>
      <c r="AA55" s="229"/>
      <c r="AB55" s="227"/>
      <c r="AC55" s="230"/>
    </row>
    <row r="56" spans="2:49" ht="21" customHeight="1">
      <c r="B56" s="225">
        <f t="shared" si="0"/>
        <v>17</v>
      </c>
      <c r="C56" s="225" t="s">
        <v>622</v>
      </c>
      <c r="D56" s="226" t="s">
        <v>658</v>
      </c>
      <c r="E56" s="226">
        <v>1</v>
      </c>
      <c r="F56" s="226" t="s">
        <v>340</v>
      </c>
      <c r="G56" s="226" t="s">
        <v>659</v>
      </c>
      <c r="H56" s="226"/>
      <c r="I56" s="226"/>
      <c r="J56" s="226" t="s">
        <v>660</v>
      </c>
      <c r="K56" s="227">
        <v>43190</v>
      </c>
      <c r="L56" s="229"/>
      <c r="M56" s="227"/>
      <c r="Q56" s="237">
        <f t="shared" si="1"/>
        <v>17</v>
      </c>
      <c r="R56" s="230" t="s">
        <v>255</v>
      </c>
      <c r="S56" s="230" t="s">
        <v>986</v>
      </c>
      <c r="T56" s="230">
        <v>10</v>
      </c>
      <c r="U56" s="230" t="s">
        <v>349</v>
      </c>
      <c r="V56" s="230" t="s">
        <v>996</v>
      </c>
      <c r="W56" s="230"/>
      <c r="X56" s="230" t="s">
        <v>979</v>
      </c>
      <c r="Y56" s="230" t="s">
        <v>976</v>
      </c>
      <c r="Z56" s="227">
        <v>43190</v>
      </c>
      <c r="AA56" s="229"/>
      <c r="AB56" s="227"/>
      <c r="AC56" s="230"/>
    </row>
    <row r="57" spans="2:49" ht="21" customHeight="1">
      <c r="B57" s="225">
        <f t="shared" si="0"/>
        <v>18</v>
      </c>
      <c r="C57" s="225" t="s">
        <v>629</v>
      </c>
      <c r="D57" s="226" t="s">
        <v>645</v>
      </c>
      <c r="E57" s="226">
        <v>2</v>
      </c>
      <c r="F57" s="226" t="s">
        <v>352</v>
      </c>
      <c r="G57" s="226" t="s">
        <v>661</v>
      </c>
      <c r="H57" s="226"/>
      <c r="I57" s="226"/>
      <c r="J57" s="226" t="s">
        <v>662</v>
      </c>
      <c r="K57" s="227">
        <v>43190</v>
      </c>
      <c r="L57" s="229"/>
      <c r="M57" s="227"/>
      <c r="Q57" s="237">
        <f t="shared" si="1"/>
        <v>18</v>
      </c>
      <c r="R57" s="230" t="s">
        <v>255</v>
      </c>
      <c r="S57" s="230" t="s">
        <v>997</v>
      </c>
      <c r="T57" s="230">
        <v>1</v>
      </c>
      <c r="U57" s="230" t="s">
        <v>344</v>
      </c>
      <c r="V57" s="230" t="s">
        <v>998</v>
      </c>
      <c r="W57" s="230"/>
      <c r="X57" s="230" t="s">
        <v>975</v>
      </c>
      <c r="Y57" s="230" t="s">
        <v>976</v>
      </c>
      <c r="Z57" s="227">
        <v>43190</v>
      </c>
      <c r="AA57" s="229"/>
      <c r="AB57" s="227"/>
      <c r="AC57" s="230"/>
    </row>
    <row r="58" spans="2:49" ht="21" customHeight="1">
      <c r="B58" s="225">
        <f t="shared" si="0"/>
        <v>19</v>
      </c>
      <c r="C58" s="225" t="s">
        <v>622</v>
      </c>
      <c r="D58" s="226" t="s">
        <v>658</v>
      </c>
      <c r="E58" s="226">
        <v>2</v>
      </c>
      <c r="F58" s="226" t="s">
        <v>340</v>
      </c>
      <c r="G58" s="226" t="s">
        <v>663</v>
      </c>
      <c r="H58" s="226"/>
      <c r="I58" s="226"/>
      <c r="J58" s="226" t="s">
        <v>664</v>
      </c>
      <c r="K58" s="227">
        <v>43190</v>
      </c>
      <c r="L58" s="229"/>
      <c r="M58" s="227"/>
      <c r="N58" s="231"/>
      <c r="O58" s="231"/>
      <c r="P58" s="231"/>
      <c r="Q58" s="253">
        <f t="shared" si="1"/>
        <v>19</v>
      </c>
      <c r="R58" s="232" t="s">
        <v>255</v>
      </c>
      <c r="S58" s="223" t="s">
        <v>997</v>
      </c>
      <c r="T58" s="223">
        <v>2</v>
      </c>
      <c r="U58" s="223" t="s">
        <v>344</v>
      </c>
      <c r="V58" s="223" t="s">
        <v>999</v>
      </c>
      <c r="W58" s="223"/>
      <c r="X58" s="223" t="s">
        <v>975</v>
      </c>
      <c r="Y58" s="223" t="s">
        <v>976</v>
      </c>
      <c r="Z58" s="227">
        <v>43192</v>
      </c>
      <c r="AA58" s="229">
        <v>0.2986111111111111</v>
      </c>
      <c r="AB58" s="227" t="s">
        <v>698</v>
      </c>
      <c r="AC58" s="223"/>
      <c r="AD58" s="231"/>
      <c r="AE58" s="231"/>
      <c r="AF58" s="231"/>
      <c r="AG58" s="231"/>
      <c r="AH58" s="231"/>
      <c r="AI58" s="231"/>
      <c r="AJ58" s="231"/>
      <c r="AK58" s="231"/>
      <c r="AL58" s="231"/>
      <c r="AM58" s="231"/>
      <c r="AN58" s="233"/>
      <c r="AO58" s="234"/>
      <c r="AP58" s="234"/>
      <c r="AQ58" s="234"/>
      <c r="AR58" s="234"/>
      <c r="AS58" s="234"/>
      <c r="AT58" s="234"/>
      <c r="AU58" s="235"/>
      <c r="AV58" s="235"/>
      <c r="AW58" s="235"/>
    </row>
    <row r="59" spans="2:49" ht="21" customHeight="1">
      <c r="B59" s="225">
        <f t="shared" si="0"/>
        <v>20</v>
      </c>
      <c r="C59" s="225" t="s">
        <v>622</v>
      </c>
      <c r="D59" s="226" t="s">
        <v>658</v>
      </c>
      <c r="E59" s="226">
        <v>3</v>
      </c>
      <c r="F59" s="226" t="s">
        <v>340</v>
      </c>
      <c r="G59" s="226" t="s">
        <v>665</v>
      </c>
      <c r="H59" s="226"/>
      <c r="I59" s="226"/>
      <c r="J59" s="226" t="s">
        <v>666</v>
      </c>
      <c r="K59" s="227">
        <v>43190</v>
      </c>
      <c r="L59" s="229"/>
      <c r="M59" s="227"/>
      <c r="N59" s="236"/>
      <c r="O59" s="236"/>
      <c r="P59" s="236"/>
      <c r="Q59" s="237">
        <f t="shared" si="1"/>
        <v>20</v>
      </c>
      <c r="R59" s="237" t="s">
        <v>255</v>
      </c>
      <c r="S59" s="237" t="s">
        <v>997</v>
      </c>
      <c r="T59" s="237">
        <v>3</v>
      </c>
      <c r="U59" s="237" t="s">
        <v>344</v>
      </c>
      <c r="V59" s="237" t="s">
        <v>1000</v>
      </c>
      <c r="W59" s="237"/>
      <c r="X59" s="237" t="s">
        <v>975</v>
      </c>
      <c r="Y59" s="237" t="s">
        <v>976</v>
      </c>
      <c r="Z59" s="227">
        <v>43192</v>
      </c>
      <c r="AA59" s="229">
        <v>0.30972222222222223</v>
      </c>
      <c r="AB59" s="227" t="s">
        <v>698</v>
      </c>
      <c r="AC59" s="237"/>
      <c r="AD59" s="236"/>
      <c r="AE59" s="236"/>
      <c r="AF59" s="236"/>
      <c r="AG59" s="236"/>
      <c r="AH59" s="236"/>
      <c r="AI59" s="236"/>
      <c r="AJ59" s="236"/>
      <c r="AK59" s="236"/>
      <c r="AL59" s="236"/>
      <c r="AM59" s="236"/>
      <c r="AN59" s="238"/>
      <c r="AO59" s="238"/>
      <c r="AP59" s="238"/>
      <c r="AQ59" s="238"/>
      <c r="AR59" s="238"/>
      <c r="AS59" s="238"/>
      <c r="AT59" s="238"/>
      <c r="AU59" s="238"/>
      <c r="AV59" s="238"/>
      <c r="AW59" s="238"/>
    </row>
    <row r="60" spans="2:49" ht="21" customHeight="1">
      <c r="B60" s="225">
        <f t="shared" si="0"/>
        <v>21</v>
      </c>
      <c r="C60" s="225" t="s">
        <v>622</v>
      </c>
      <c r="D60" s="226" t="s">
        <v>658</v>
      </c>
      <c r="E60" s="226">
        <v>4</v>
      </c>
      <c r="F60" s="226" t="s">
        <v>340</v>
      </c>
      <c r="G60" s="226" t="s">
        <v>667</v>
      </c>
      <c r="H60" s="226"/>
      <c r="I60" s="226"/>
      <c r="J60" s="226" t="s">
        <v>668</v>
      </c>
      <c r="K60" s="227">
        <v>43190</v>
      </c>
      <c r="L60" s="229"/>
      <c r="M60" s="227"/>
      <c r="N60" s="239"/>
      <c r="O60" s="239"/>
      <c r="P60" s="239"/>
      <c r="Q60" s="237">
        <f t="shared" si="1"/>
        <v>21</v>
      </c>
      <c r="R60" s="223" t="s">
        <v>255</v>
      </c>
      <c r="S60" s="223" t="s">
        <v>997</v>
      </c>
      <c r="T60" s="223">
        <v>4</v>
      </c>
      <c r="U60" s="223" t="s">
        <v>344</v>
      </c>
      <c r="V60" s="223" t="s">
        <v>1001</v>
      </c>
      <c r="W60" s="223"/>
      <c r="X60" s="223" t="s">
        <v>1002</v>
      </c>
      <c r="Y60" s="223" t="s">
        <v>976</v>
      </c>
      <c r="Z60" s="227">
        <v>43192</v>
      </c>
      <c r="AA60" s="229">
        <v>0.32083333333333336</v>
      </c>
      <c r="AB60" s="227" t="s">
        <v>698</v>
      </c>
      <c r="AC60" s="223"/>
      <c r="AD60" s="239"/>
      <c r="AE60" s="239"/>
      <c r="AF60" s="239"/>
      <c r="AG60" s="239"/>
      <c r="AH60" s="239"/>
      <c r="AI60" s="239"/>
      <c r="AJ60" s="239"/>
      <c r="AK60" s="239"/>
      <c r="AL60" s="239"/>
      <c r="AM60" s="239"/>
    </row>
    <row r="61" spans="2:49" ht="21" customHeight="1">
      <c r="B61" s="225">
        <f t="shared" si="0"/>
        <v>22</v>
      </c>
      <c r="C61" s="225" t="s">
        <v>622</v>
      </c>
      <c r="D61" s="226" t="s">
        <v>658</v>
      </c>
      <c r="E61" s="226">
        <v>5</v>
      </c>
      <c r="F61" s="226" t="s">
        <v>340</v>
      </c>
      <c r="G61" s="226" t="s">
        <v>669</v>
      </c>
      <c r="H61" s="226"/>
      <c r="I61" s="226"/>
      <c r="J61" s="226" t="s">
        <v>670</v>
      </c>
      <c r="K61" s="227">
        <v>43190</v>
      </c>
      <c r="L61" s="229"/>
      <c r="M61" s="227"/>
      <c r="N61" s="239"/>
      <c r="O61" s="239"/>
      <c r="P61" s="239"/>
      <c r="Q61" s="254">
        <f t="shared" si="1"/>
        <v>22</v>
      </c>
      <c r="R61" s="240" t="s">
        <v>255</v>
      </c>
      <c r="S61" s="240" t="s">
        <v>997</v>
      </c>
      <c r="T61" s="240">
        <v>5</v>
      </c>
      <c r="U61" s="240" t="s">
        <v>344</v>
      </c>
      <c r="V61" s="240" t="s">
        <v>1003</v>
      </c>
      <c r="W61" s="240"/>
      <c r="X61" s="240" t="s">
        <v>975</v>
      </c>
      <c r="Y61" s="240" t="s">
        <v>976</v>
      </c>
      <c r="Z61" s="227">
        <v>43192</v>
      </c>
      <c r="AA61" s="229">
        <v>0.33194444444444449</v>
      </c>
      <c r="AB61" s="227" t="s">
        <v>698</v>
      </c>
      <c r="AC61" s="223"/>
      <c r="AD61" s="239"/>
      <c r="AE61" s="239"/>
      <c r="AF61" s="239"/>
      <c r="AG61" s="239"/>
      <c r="AH61" s="239"/>
      <c r="AI61" s="239"/>
      <c r="AJ61" s="239"/>
      <c r="AK61" s="239"/>
      <c r="AL61" s="239"/>
      <c r="AM61" s="239"/>
    </row>
    <row r="62" spans="2:49" ht="21" customHeight="1">
      <c r="B62" s="225">
        <f t="shared" si="0"/>
        <v>23</v>
      </c>
      <c r="C62" s="225" t="s">
        <v>622</v>
      </c>
      <c r="D62" s="226" t="s">
        <v>658</v>
      </c>
      <c r="E62" s="226">
        <v>6</v>
      </c>
      <c r="F62" s="226" t="s">
        <v>340</v>
      </c>
      <c r="G62" s="226" t="s">
        <v>671</v>
      </c>
      <c r="H62" s="226"/>
      <c r="I62" s="226"/>
      <c r="J62" s="226" t="s">
        <v>672</v>
      </c>
      <c r="K62" s="227">
        <v>43190</v>
      </c>
      <c r="L62" s="229"/>
      <c r="M62" s="227"/>
      <c r="N62" s="239"/>
      <c r="O62" s="239"/>
      <c r="P62" s="239"/>
      <c r="Q62" s="254">
        <f t="shared" si="1"/>
        <v>23</v>
      </c>
      <c r="R62" s="240" t="s">
        <v>255</v>
      </c>
      <c r="S62" s="240" t="s">
        <v>997</v>
      </c>
      <c r="T62" s="240">
        <v>6</v>
      </c>
      <c r="U62" s="240" t="s">
        <v>344</v>
      </c>
      <c r="V62" s="240" t="s">
        <v>1004</v>
      </c>
      <c r="W62" s="240"/>
      <c r="X62" s="240" t="s">
        <v>979</v>
      </c>
      <c r="Y62" s="240" t="s">
        <v>976</v>
      </c>
      <c r="Z62" s="227">
        <v>43192</v>
      </c>
      <c r="AA62" s="229">
        <v>0.34305555555555561</v>
      </c>
      <c r="AB62" s="227" t="s">
        <v>698</v>
      </c>
      <c r="AC62" s="223"/>
      <c r="AD62" s="239"/>
      <c r="AE62" s="239"/>
      <c r="AF62" s="239"/>
      <c r="AG62" s="239"/>
      <c r="AH62" s="239"/>
      <c r="AI62" s="239"/>
      <c r="AJ62" s="239"/>
      <c r="AK62" s="239"/>
      <c r="AL62" s="239"/>
      <c r="AM62" s="239"/>
    </row>
    <row r="63" spans="2:49" ht="21" customHeight="1">
      <c r="B63" s="225">
        <f t="shared" si="0"/>
        <v>24</v>
      </c>
      <c r="C63" s="225" t="s">
        <v>618</v>
      </c>
      <c r="D63" s="226" t="s">
        <v>619</v>
      </c>
      <c r="E63" s="226">
        <v>4</v>
      </c>
      <c r="F63" s="226" t="s">
        <v>337</v>
      </c>
      <c r="G63" s="226" t="s">
        <v>673</v>
      </c>
      <c r="H63" s="226"/>
      <c r="I63" s="226"/>
      <c r="J63" s="226" t="s">
        <v>674</v>
      </c>
      <c r="K63" s="227">
        <v>43190</v>
      </c>
      <c r="L63" s="229"/>
      <c r="M63" s="227"/>
      <c r="N63" s="239"/>
      <c r="O63" s="239"/>
      <c r="P63" s="239"/>
      <c r="Q63" s="254">
        <f t="shared" si="1"/>
        <v>24</v>
      </c>
      <c r="R63" s="240" t="s">
        <v>255</v>
      </c>
      <c r="S63" s="240" t="s">
        <v>997</v>
      </c>
      <c r="T63" s="240">
        <v>7</v>
      </c>
      <c r="U63" s="240" t="s">
        <v>344</v>
      </c>
      <c r="V63" s="240" t="s">
        <v>1005</v>
      </c>
      <c r="W63" s="240"/>
      <c r="X63" s="240" t="s">
        <v>975</v>
      </c>
      <c r="Y63" s="240" t="s">
        <v>976</v>
      </c>
      <c r="Z63" s="227">
        <v>43192</v>
      </c>
      <c r="AA63" s="229">
        <v>0.35416666666666674</v>
      </c>
      <c r="AB63" s="227" t="s">
        <v>698</v>
      </c>
      <c r="AC63" s="223"/>
      <c r="AD63" s="239"/>
      <c r="AE63" s="239"/>
      <c r="AF63" s="239"/>
      <c r="AG63" s="239"/>
      <c r="AH63" s="239"/>
      <c r="AI63" s="239"/>
      <c r="AJ63" s="239"/>
      <c r="AK63" s="239"/>
      <c r="AL63" s="239"/>
      <c r="AM63" s="239"/>
    </row>
    <row r="64" spans="2:49" ht="21" customHeight="1">
      <c r="B64" s="225">
        <f t="shared" si="0"/>
        <v>25</v>
      </c>
      <c r="C64" s="225" t="s">
        <v>629</v>
      </c>
      <c r="D64" s="226" t="s">
        <v>645</v>
      </c>
      <c r="E64" s="226">
        <v>3</v>
      </c>
      <c r="F64" s="226" t="s">
        <v>352</v>
      </c>
      <c r="G64" s="226" t="s">
        <v>675</v>
      </c>
      <c r="H64" s="226"/>
      <c r="I64" s="226"/>
      <c r="J64" s="226" t="s">
        <v>676</v>
      </c>
      <c r="K64" s="227">
        <v>43190</v>
      </c>
      <c r="L64" s="229"/>
      <c r="M64" s="227"/>
      <c r="N64" s="239"/>
      <c r="O64" s="239"/>
      <c r="P64" s="239"/>
      <c r="Q64" s="254">
        <f t="shared" si="1"/>
        <v>25</v>
      </c>
      <c r="R64" s="240" t="s">
        <v>255</v>
      </c>
      <c r="S64" s="240" t="s">
        <v>997</v>
      </c>
      <c r="T64" s="240">
        <v>8</v>
      </c>
      <c r="U64" s="240" t="s">
        <v>344</v>
      </c>
      <c r="V64" s="240" t="s">
        <v>1006</v>
      </c>
      <c r="W64" s="240"/>
      <c r="X64" s="240" t="s">
        <v>983</v>
      </c>
      <c r="Y64" s="240" t="s">
        <v>976</v>
      </c>
      <c r="Z64" s="227">
        <v>43192</v>
      </c>
      <c r="AA64" s="229">
        <v>0.36527777777777787</v>
      </c>
      <c r="AB64" s="227" t="s">
        <v>698</v>
      </c>
      <c r="AC64" s="223"/>
      <c r="AD64" s="239"/>
      <c r="AE64" s="239"/>
      <c r="AF64" s="239"/>
      <c r="AG64" s="239"/>
      <c r="AH64" s="239"/>
      <c r="AI64" s="239"/>
      <c r="AJ64" s="239"/>
      <c r="AK64" s="239"/>
      <c r="AL64" s="239"/>
      <c r="AM64" s="239"/>
    </row>
    <row r="65" spans="2:39" ht="21" customHeight="1">
      <c r="B65" s="225">
        <f t="shared" si="0"/>
        <v>26</v>
      </c>
      <c r="C65" s="225" t="s">
        <v>622</v>
      </c>
      <c r="D65" s="226" t="s">
        <v>658</v>
      </c>
      <c r="E65" s="226">
        <v>7</v>
      </c>
      <c r="F65" s="226" t="s">
        <v>340</v>
      </c>
      <c r="G65" s="226" t="s">
        <v>677</v>
      </c>
      <c r="H65" s="226"/>
      <c r="I65" s="226"/>
      <c r="J65" s="226" t="s">
        <v>678</v>
      </c>
      <c r="K65" s="227">
        <v>43190</v>
      </c>
      <c r="L65" s="229"/>
      <c r="M65" s="227"/>
      <c r="N65" s="239"/>
      <c r="O65" s="239"/>
      <c r="P65" s="239"/>
      <c r="Q65" s="254">
        <f t="shared" si="1"/>
        <v>26</v>
      </c>
      <c r="R65" s="240" t="s">
        <v>255</v>
      </c>
      <c r="S65" s="240" t="s">
        <v>997</v>
      </c>
      <c r="T65" s="240">
        <v>9</v>
      </c>
      <c r="U65" s="240" t="s">
        <v>344</v>
      </c>
      <c r="V65" s="240" t="s">
        <v>1007</v>
      </c>
      <c r="W65" s="240"/>
      <c r="X65" s="240" t="s">
        <v>983</v>
      </c>
      <c r="Y65" s="240" t="s">
        <v>976</v>
      </c>
      <c r="Z65" s="227">
        <v>43192</v>
      </c>
      <c r="AA65" s="229">
        <v>0.38333333333333341</v>
      </c>
      <c r="AB65" s="227" t="s">
        <v>698</v>
      </c>
      <c r="AC65" s="223"/>
      <c r="AD65" s="239"/>
      <c r="AE65" s="239"/>
      <c r="AF65" s="239"/>
      <c r="AG65" s="239"/>
      <c r="AH65" s="239"/>
      <c r="AI65" s="239"/>
      <c r="AJ65" s="239"/>
      <c r="AK65" s="239"/>
      <c r="AL65" s="239"/>
      <c r="AM65" s="239"/>
    </row>
    <row r="66" spans="2:39" ht="21" customHeight="1">
      <c r="B66" s="225">
        <f t="shared" si="0"/>
        <v>27</v>
      </c>
      <c r="C66" s="225" t="s">
        <v>622</v>
      </c>
      <c r="D66" s="226" t="s">
        <v>658</v>
      </c>
      <c r="E66" s="226">
        <v>8</v>
      </c>
      <c r="F66" s="226" t="s">
        <v>340</v>
      </c>
      <c r="G66" s="226" t="s">
        <v>679</v>
      </c>
      <c r="H66" s="226"/>
      <c r="I66" s="226"/>
      <c r="J66" s="226" t="s">
        <v>680</v>
      </c>
      <c r="K66" s="227">
        <v>43190</v>
      </c>
      <c r="L66" s="229"/>
      <c r="M66" s="227"/>
      <c r="N66" s="239"/>
      <c r="O66" s="239"/>
      <c r="P66" s="239"/>
      <c r="Q66" s="254">
        <f t="shared" si="1"/>
        <v>27</v>
      </c>
      <c r="R66" s="240" t="s">
        <v>255</v>
      </c>
      <c r="S66" s="240" t="s">
        <v>997</v>
      </c>
      <c r="T66" s="240">
        <v>10</v>
      </c>
      <c r="U66" s="240" t="s">
        <v>344</v>
      </c>
      <c r="V66" s="240" t="s">
        <v>1008</v>
      </c>
      <c r="W66" s="240"/>
      <c r="X66" s="240" t="s">
        <v>975</v>
      </c>
      <c r="Y66" s="240" t="s">
        <v>976</v>
      </c>
      <c r="Z66" s="227">
        <v>43192</v>
      </c>
      <c r="AA66" s="229">
        <v>0.39444444444444454</v>
      </c>
      <c r="AB66" s="227" t="s">
        <v>698</v>
      </c>
      <c r="AC66" s="223"/>
      <c r="AD66" s="239"/>
      <c r="AE66" s="239"/>
      <c r="AF66" s="239"/>
      <c r="AG66" s="239"/>
      <c r="AH66" s="239"/>
      <c r="AI66" s="239"/>
      <c r="AJ66" s="239"/>
      <c r="AK66" s="239"/>
      <c r="AL66" s="239"/>
      <c r="AM66" s="239"/>
    </row>
    <row r="67" spans="2:39" ht="21" customHeight="1">
      <c r="B67" s="225">
        <f t="shared" si="0"/>
        <v>28</v>
      </c>
      <c r="C67" s="225" t="s">
        <v>622</v>
      </c>
      <c r="D67" s="226" t="s">
        <v>658</v>
      </c>
      <c r="E67" s="226">
        <v>9</v>
      </c>
      <c r="F67" s="226" t="s">
        <v>340</v>
      </c>
      <c r="G67" s="226" t="s">
        <v>681</v>
      </c>
      <c r="H67" s="226"/>
      <c r="I67" s="226"/>
      <c r="J67" s="226" t="s">
        <v>682</v>
      </c>
      <c r="K67" s="227">
        <v>43190</v>
      </c>
      <c r="L67" s="229"/>
      <c r="M67" s="227"/>
      <c r="N67" s="239"/>
      <c r="O67" s="239"/>
      <c r="P67" s="239"/>
      <c r="Q67" s="254">
        <f t="shared" si="1"/>
        <v>28</v>
      </c>
      <c r="R67" s="240" t="s">
        <v>255</v>
      </c>
      <c r="S67" s="240" t="s">
        <v>1009</v>
      </c>
      <c r="T67" s="240">
        <v>1</v>
      </c>
      <c r="U67" s="240" t="s">
        <v>345</v>
      </c>
      <c r="V67" s="240" t="s">
        <v>1010</v>
      </c>
      <c r="W67" s="240"/>
      <c r="X67" s="240" t="s">
        <v>979</v>
      </c>
      <c r="Y67" s="240" t="s">
        <v>1011</v>
      </c>
      <c r="Z67" s="227">
        <v>43192</v>
      </c>
      <c r="AA67" s="229">
        <v>0.40555555555555567</v>
      </c>
      <c r="AB67" s="227" t="s">
        <v>698</v>
      </c>
      <c r="AC67" s="223"/>
      <c r="AD67" s="239"/>
      <c r="AE67" s="239"/>
      <c r="AF67" s="239"/>
      <c r="AG67" s="239"/>
      <c r="AH67" s="239"/>
      <c r="AI67" s="239"/>
      <c r="AJ67" s="239"/>
      <c r="AK67" s="239"/>
      <c r="AL67" s="239"/>
      <c r="AM67" s="239"/>
    </row>
    <row r="68" spans="2:39" ht="21" customHeight="1">
      <c r="B68" s="225">
        <f t="shared" si="0"/>
        <v>29</v>
      </c>
      <c r="C68" s="225" t="s">
        <v>622</v>
      </c>
      <c r="D68" s="226" t="s">
        <v>658</v>
      </c>
      <c r="E68" s="226">
        <v>10</v>
      </c>
      <c r="F68" s="226" t="s">
        <v>340</v>
      </c>
      <c r="G68" s="226" t="s">
        <v>683</v>
      </c>
      <c r="H68" s="226"/>
      <c r="I68" s="226"/>
      <c r="J68" s="226" t="s">
        <v>684</v>
      </c>
      <c r="K68" s="227">
        <v>43190</v>
      </c>
      <c r="L68" s="229"/>
      <c r="M68" s="227"/>
      <c r="N68" s="239"/>
      <c r="O68" s="239"/>
      <c r="P68" s="239"/>
      <c r="Q68" s="254">
        <f t="shared" si="1"/>
        <v>29</v>
      </c>
      <c r="R68" s="240" t="s">
        <v>255</v>
      </c>
      <c r="S68" s="240" t="s">
        <v>1009</v>
      </c>
      <c r="T68" s="240">
        <v>2</v>
      </c>
      <c r="U68" s="240" t="s">
        <v>345</v>
      </c>
      <c r="V68" s="240" t="s">
        <v>1012</v>
      </c>
      <c r="W68" s="240"/>
      <c r="X68" s="240" t="s">
        <v>979</v>
      </c>
      <c r="Y68" s="240" t="s">
        <v>1011</v>
      </c>
      <c r="Z68" s="227">
        <v>43192</v>
      </c>
      <c r="AA68" s="229">
        <v>0.4166666666666668</v>
      </c>
      <c r="AB68" s="227" t="s">
        <v>698</v>
      </c>
      <c r="AC68" s="223"/>
      <c r="AD68" s="239"/>
      <c r="AE68" s="239"/>
      <c r="AF68" s="239"/>
      <c r="AG68" s="239"/>
      <c r="AH68" s="239"/>
      <c r="AI68" s="239"/>
      <c r="AJ68" s="239"/>
      <c r="AK68" s="239"/>
      <c r="AL68" s="239"/>
      <c r="AM68" s="239"/>
    </row>
    <row r="69" spans="2:39" ht="21" customHeight="1">
      <c r="B69" s="225">
        <f t="shared" si="0"/>
        <v>30</v>
      </c>
      <c r="C69" s="225" t="s">
        <v>622</v>
      </c>
      <c r="D69" s="226" t="s">
        <v>685</v>
      </c>
      <c r="E69" s="226">
        <v>1</v>
      </c>
      <c r="F69" s="226" t="s">
        <v>340</v>
      </c>
      <c r="G69" s="226" t="s">
        <v>686</v>
      </c>
      <c r="H69" s="226"/>
      <c r="I69" s="226"/>
      <c r="J69" s="226" t="s">
        <v>687</v>
      </c>
      <c r="K69" s="227">
        <v>43190</v>
      </c>
      <c r="L69" s="229"/>
      <c r="M69" s="227"/>
      <c r="N69" s="239"/>
      <c r="O69" s="239"/>
      <c r="P69" s="239"/>
      <c r="Q69" s="254">
        <f t="shared" si="1"/>
        <v>30</v>
      </c>
      <c r="R69" s="240" t="s">
        <v>255</v>
      </c>
      <c r="S69" s="240" t="s">
        <v>1009</v>
      </c>
      <c r="T69" s="240">
        <v>3</v>
      </c>
      <c r="U69" s="240" t="s">
        <v>345</v>
      </c>
      <c r="V69" s="240" t="s">
        <v>1013</v>
      </c>
      <c r="W69" s="240"/>
      <c r="X69" s="240" t="s">
        <v>975</v>
      </c>
      <c r="Y69" s="240" t="s">
        <v>1011</v>
      </c>
      <c r="Z69" s="227">
        <v>43192</v>
      </c>
      <c r="AA69" s="229">
        <v>0.42777777777777792</v>
      </c>
      <c r="AB69" s="227" t="s">
        <v>698</v>
      </c>
      <c r="AC69" s="223"/>
      <c r="AD69" s="239"/>
      <c r="AE69" s="239"/>
      <c r="AF69" s="239"/>
      <c r="AG69" s="239"/>
      <c r="AH69" s="239"/>
      <c r="AI69" s="239"/>
      <c r="AJ69" s="239"/>
      <c r="AK69" s="239"/>
      <c r="AL69" s="239"/>
      <c r="AM69" s="239"/>
    </row>
    <row r="70" spans="2:39" ht="21" customHeight="1">
      <c r="B70" s="225">
        <f t="shared" si="0"/>
        <v>31</v>
      </c>
      <c r="C70" s="225" t="s">
        <v>618</v>
      </c>
      <c r="D70" s="226" t="s">
        <v>619</v>
      </c>
      <c r="E70" s="226">
        <v>5</v>
      </c>
      <c r="F70" s="226" t="s">
        <v>337</v>
      </c>
      <c r="G70" s="226" t="s">
        <v>688</v>
      </c>
      <c r="H70" s="226"/>
      <c r="I70" s="226"/>
      <c r="J70" s="226" t="s">
        <v>689</v>
      </c>
      <c r="K70" s="227">
        <v>43190</v>
      </c>
      <c r="L70" s="229"/>
      <c r="M70" s="227"/>
      <c r="N70" s="239"/>
      <c r="O70" s="239"/>
      <c r="P70" s="239"/>
      <c r="Q70" s="254">
        <f t="shared" si="1"/>
        <v>31</v>
      </c>
      <c r="R70" s="240" t="s">
        <v>255</v>
      </c>
      <c r="S70" s="240" t="s">
        <v>1009</v>
      </c>
      <c r="T70" s="240">
        <v>4</v>
      </c>
      <c r="U70" s="240" t="s">
        <v>345</v>
      </c>
      <c r="V70" s="240" t="s">
        <v>1014</v>
      </c>
      <c r="W70" s="240"/>
      <c r="X70" s="240" t="s">
        <v>979</v>
      </c>
      <c r="Y70" s="240" t="s">
        <v>1011</v>
      </c>
      <c r="Z70" s="227">
        <v>43192</v>
      </c>
      <c r="AA70" s="229">
        <v>0.43888888888888905</v>
      </c>
      <c r="AB70" s="227" t="s">
        <v>698</v>
      </c>
      <c r="AC70" s="223"/>
      <c r="AD70" s="239"/>
      <c r="AE70" s="239"/>
      <c r="AF70" s="239"/>
      <c r="AG70" s="239"/>
      <c r="AH70" s="239"/>
      <c r="AI70" s="239"/>
      <c r="AJ70" s="239"/>
      <c r="AK70" s="239"/>
      <c r="AL70" s="239"/>
      <c r="AM70" s="239"/>
    </row>
    <row r="71" spans="2:39" ht="21" customHeight="1">
      <c r="B71" s="225">
        <f t="shared" si="0"/>
        <v>32</v>
      </c>
      <c r="C71" s="225" t="s">
        <v>622</v>
      </c>
      <c r="D71" s="226" t="s">
        <v>685</v>
      </c>
      <c r="E71" s="226">
        <v>2</v>
      </c>
      <c r="F71" s="226" t="s">
        <v>340</v>
      </c>
      <c r="G71" s="226" t="s">
        <v>690</v>
      </c>
      <c r="H71" s="226"/>
      <c r="I71" s="226"/>
      <c r="J71" s="226" t="s">
        <v>691</v>
      </c>
      <c r="K71" s="227">
        <v>43190</v>
      </c>
      <c r="L71" s="229"/>
      <c r="M71" s="227"/>
      <c r="N71" s="239"/>
      <c r="O71" s="239"/>
      <c r="P71" s="239"/>
      <c r="Q71" s="254">
        <f t="shared" si="1"/>
        <v>32</v>
      </c>
      <c r="R71" s="240" t="s">
        <v>255</v>
      </c>
      <c r="S71" s="240" t="s">
        <v>1009</v>
      </c>
      <c r="T71" s="240">
        <v>5</v>
      </c>
      <c r="U71" s="240" t="s">
        <v>345</v>
      </c>
      <c r="V71" s="240" t="s">
        <v>1015</v>
      </c>
      <c r="W71" s="240"/>
      <c r="X71" s="240" t="s">
        <v>979</v>
      </c>
      <c r="Y71" s="240" t="s">
        <v>1011</v>
      </c>
      <c r="Z71" s="227">
        <v>43192</v>
      </c>
      <c r="AA71" s="229">
        <v>0.45000000000000018</v>
      </c>
      <c r="AB71" s="227" t="s">
        <v>698</v>
      </c>
      <c r="AC71" s="223"/>
      <c r="AD71" s="239"/>
      <c r="AE71" s="239"/>
      <c r="AF71" s="239"/>
      <c r="AG71" s="239"/>
      <c r="AH71" s="239"/>
      <c r="AI71" s="239"/>
      <c r="AJ71" s="239"/>
      <c r="AK71" s="239"/>
      <c r="AL71" s="239"/>
      <c r="AM71" s="239"/>
    </row>
    <row r="72" spans="2:39" ht="21" customHeight="1">
      <c r="B72" s="225">
        <f t="shared" si="0"/>
        <v>33</v>
      </c>
      <c r="C72" s="225" t="s">
        <v>629</v>
      </c>
      <c r="D72" s="226" t="s">
        <v>645</v>
      </c>
      <c r="E72" s="226">
        <v>4</v>
      </c>
      <c r="F72" s="226" t="s">
        <v>352</v>
      </c>
      <c r="G72" s="226" t="s">
        <v>692</v>
      </c>
      <c r="H72" s="226"/>
      <c r="I72" s="226"/>
      <c r="J72" s="226" t="s">
        <v>693</v>
      </c>
      <c r="K72" s="227">
        <v>43190</v>
      </c>
      <c r="L72" s="229"/>
      <c r="M72" s="227"/>
      <c r="N72" s="239"/>
      <c r="O72" s="239"/>
      <c r="P72" s="239"/>
      <c r="Q72" s="254">
        <f t="shared" si="1"/>
        <v>33</v>
      </c>
      <c r="R72" s="240" t="s">
        <v>255</v>
      </c>
      <c r="S72" s="240" t="s">
        <v>1009</v>
      </c>
      <c r="T72" s="240">
        <v>6</v>
      </c>
      <c r="U72" s="240" t="s">
        <v>345</v>
      </c>
      <c r="V72" s="240" t="s">
        <v>1016</v>
      </c>
      <c r="W72" s="240"/>
      <c r="X72" s="240" t="s">
        <v>979</v>
      </c>
      <c r="Y72" s="240" t="s">
        <v>1011</v>
      </c>
      <c r="Z72" s="227">
        <v>43192</v>
      </c>
      <c r="AA72" s="229">
        <v>0.4611111111111113</v>
      </c>
      <c r="AB72" s="227" t="s">
        <v>698</v>
      </c>
      <c r="AC72" s="223"/>
      <c r="AD72" s="239"/>
      <c r="AE72" s="239"/>
      <c r="AF72" s="239"/>
      <c r="AG72" s="239"/>
      <c r="AH72" s="239"/>
      <c r="AI72" s="239"/>
      <c r="AJ72" s="239"/>
      <c r="AK72" s="239"/>
      <c r="AL72" s="239"/>
      <c r="AM72" s="239"/>
    </row>
    <row r="73" spans="2:39" ht="21" customHeight="1">
      <c r="B73" s="225">
        <f t="shared" si="0"/>
        <v>34</v>
      </c>
      <c r="C73" s="225" t="s">
        <v>622</v>
      </c>
      <c r="D73" s="226" t="s">
        <v>685</v>
      </c>
      <c r="E73" s="226">
        <v>3</v>
      </c>
      <c r="F73" s="226" t="s">
        <v>340</v>
      </c>
      <c r="G73" s="226" t="s">
        <v>694</v>
      </c>
      <c r="H73" s="226"/>
      <c r="I73" s="226"/>
      <c r="J73" s="226" t="s">
        <v>695</v>
      </c>
      <c r="K73" s="227">
        <v>43190</v>
      </c>
      <c r="L73" s="229"/>
      <c r="M73" s="227"/>
      <c r="N73" s="239"/>
      <c r="O73" s="239"/>
      <c r="P73" s="239"/>
      <c r="Q73" s="254">
        <f t="shared" si="1"/>
        <v>34</v>
      </c>
      <c r="R73" s="240" t="s">
        <v>255</v>
      </c>
      <c r="S73" s="240" t="s">
        <v>1009</v>
      </c>
      <c r="T73" s="240">
        <v>7</v>
      </c>
      <c r="U73" s="240" t="s">
        <v>345</v>
      </c>
      <c r="V73" s="240" t="s">
        <v>1017</v>
      </c>
      <c r="W73" s="240"/>
      <c r="X73" s="240" t="s">
        <v>975</v>
      </c>
      <c r="Y73" s="240" t="s">
        <v>1011</v>
      </c>
      <c r="Z73" s="227">
        <v>43192</v>
      </c>
      <c r="AA73" s="229">
        <v>0.47222222222222243</v>
      </c>
      <c r="AB73" s="227" t="s">
        <v>698</v>
      </c>
      <c r="AC73" s="223"/>
      <c r="AD73" s="239"/>
      <c r="AE73" s="239"/>
      <c r="AF73" s="239"/>
      <c r="AG73" s="239"/>
      <c r="AH73" s="239"/>
      <c r="AI73" s="239"/>
      <c r="AJ73" s="239"/>
      <c r="AK73" s="239"/>
      <c r="AL73" s="239"/>
      <c r="AM73" s="239"/>
    </row>
    <row r="74" spans="2:39" ht="21" customHeight="1">
      <c r="B74" s="225">
        <f t="shared" si="0"/>
        <v>35</v>
      </c>
      <c r="C74" s="225" t="s">
        <v>622</v>
      </c>
      <c r="D74" s="226" t="s">
        <v>685</v>
      </c>
      <c r="E74" s="226">
        <v>4</v>
      </c>
      <c r="F74" s="226" t="s">
        <v>340</v>
      </c>
      <c r="G74" s="226" t="s">
        <v>696</v>
      </c>
      <c r="H74" s="226"/>
      <c r="I74" s="226"/>
      <c r="J74" s="226" t="s">
        <v>697</v>
      </c>
      <c r="K74" s="227">
        <v>43192</v>
      </c>
      <c r="L74" s="229">
        <v>0.2986111111111111</v>
      </c>
      <c r="M74" s="227" t="s">
        <v>698</v>
      </c>
      <c r="N74" s="239"/>
      <c r="O74" s="239"/>
      <c r="P74" s="239"/>
      <c r="Q74" s="254">
        <f t="shared" si="1"/>
        <v>35</v>
      </c>
      <c r="R74" s="240" t="s">
        <v>255</v>
      </c>
      <c r="S74" s="240" t="s">
        <v>1009</v>
      </c>
      <c r="T74" s="240">
        <v>8</v>
      </c>
      <c r="U74" s="240" t="s">
        <v>345</v>
      </c>
      <c r="V74" s="240" t="s">
        <v>1018</v>
      </c>
      <c r="W74" s="240"/>
      <c r="X74" s="240" t="s">
        <v>979</v>
      </c>
      <c r="Y74" s="240" t="s">
        <v>1011</v>
      </c>
      <c r="Z74" s="227">
        <v>43192</v>
      </c>
      <c r="AA74" s="229">
        <v>0.51805555555555571</v>
      </c>
      <c r="AB74" s="227" t="s">
        <v>698</v>
      </c>
      <c r="AC74" s="223"/>
      <c r="AD74" s="239"/>
      <c r="AE74" s="239"/>
      <c r="AF74" s="239"/>
      <c r="AG74" s="239"/>
      <c r="AH74" s="239"/>
      <c r="AI74" s="239"/>
      <c r="AJ74" s="239"/>
      <c r="AK74" s="239"/>
      <c r="AL74" s="239"/>
      <c r="AM74" s="239"/>
    </row>
    <row r="75" spans="2:39" ht="21" customHeight="1">
      <c r="B75" s="225">
        <f t="shared" si="0"/>
        <v>36</v>
      </c>
      <c r="C75" s="225" t="s">
        <v>622</v>
      </c>
      <c r="D75" s="226" t="s">
        <v>685</v>
      </c>
      <c r="E75" s="226">
        <v>5</v>
      </c>
      <c r="F75" s="226" t="s">
        <v>340</v>
      </c>
      <c r="G75" s="226" t="s">
        <v>699</v>
      </c>
      <c r="H75" s="226"/>
      <c r="I75" s="226"/>
      <c r="J75" s="226" t="s">
        <v>700</v>
      </c>
      <c r="K75" s="227">
        <v>43192</v>
      </c>
      <c r="L75" s="229">
        <v>0.30326388888888889</v>
      </c>
      <c r="M75" s="227" t="s">
        <v>698</v>
      </c>
      <c r="N75" s="239"/>
      <c r="O75" s="239"/>
      <c r="P75" s="239"/>
      <c r="Q75" s="254">
        <f t="shared" si="1"/>
        <v>36</v>
      </c>
      <c r="R75" s="240" t="s">
        <v>255</v>
      </c>
      <c r="S75" s="240" t="s">
        <v>1009</v>
      </c>
      <c r="T75" s="240">
        <v>9</v>
      </c>
      <c r="U75" s="240" t="s">
        <v>345</v>
      </c>
      <c r="V75" s="240" t="s">
        <v>1019</v>
      </c>
      <c r="W75" s="240"/>
      <c r="X75" s="240" t="s">
        <v>975</v>
      </c>
      <c r="Y75" s="240" t="s">
        <v>1011</v>
      </c>
      <c r="Z75" s="227">
        <v>43192</v>
      </c>
      <c r="AA75" s="229">
        <v>0.52916666666666679</v>
      </c>
      <c r="AB75" s="227" t="s">
        <v>698</v>
      </c>
      <c r="AC75" s="223"/>
      <c r="AD75" s="239"/>
      <c r="AE75" s="239"/>
      <c r="AF75" s="239"/>
      <c r="AG75" s="239"/>
      <c r="AH75" s="239"/>
      <c r="AI75" s="239"/>
      <c r="AJ75" s="239"/>
      <c r="AK75" s="239"/>
      <c r="AL75" s="239"/>
      <c r="AM75" s="239"/>
    </row>
    <row r="76" spans="2:39" ht="21" customHeight="1">
      <c r="B76" s="225">
        <f t="shared" si="0"/>
        <v>37</v>
      </c>
      <c r="C76" s="225" t="s">
        <v>622</v>
      </c>
      <c r="D76" s="226" t="s">
        <v>685</v>
      </c>
      <c r="E76" s="226">
        <v>6</v>
      </c>
      <c r="F76" s="226" t="s">
        <v>340</v>
      </c>
      <c r="G76" s="226" t="s">
        <v>701</v>
      </c>
      <c r="H76" s="226"/>
      <c r="I76" s="226"/>
      <c r="J76" s="226" t="s">
        <v>702</v>
      </c>
      <c r="K76" s="227">
        <v>43192</v>
      </c>
      <c r="L76" s="229">
        <v>0.30791666666666667</v>
      </c>
      <c r="M76" s="227" t="s">
        <v>698</v>
      </c>
      <c r="N76" s="239"/>
      <c r="O76" s="239"/>
      <c r="P76" s="239"/>
      <c r="Q76" s="254">
        <f t="shared" si="1"/>
        <v>37</v>
      </c>
      <c r="R76" s="240" t="s">
        <v>255</v>
      </c>
      <c r="S76" s="240" t="s">
        <v>1009</v>
      </c>
      <c r="T76" s="240">
        <v>10</v>
      </c>
      <c r="U76" s="240" t="s">
        <v>345</v>
      </c>
      <c r="V76" s="240" t="s">
        <v>1020</v>
      </c>
      <c r="W76" s="240"/>
      <c r="X76" s="240" t="s">
        <v>979</v>
      </c>
      <c r="Y76" s="240" t="s">
        <v>1011</v>
      </c>
      <c r="Z76" s="227">
        <v>43192</v>
      </c>
      <c r="AA76" s="229">
        <v>0.54027777777777786</v>
      </c>
      <c r="AB76" s="227" t="s">
        <v>698</v>
      </c>
      <c r="AC76" s="223"/>
      <c r="AD76" s="239"/>
      <c r="AE76" s="239"/>
      <c r="AF76" s="239"/>
      <c r="AG76" s="239"/>
      <c r="AH76" s="239"/>
      <c r="AI76" s="239"/>
      <c r="AJ76" s="239"/>
      <c r="AK76" s="239"/>
      <c r="AL76" s="239"/>
      <c r="AM76" s="239"/>
    </row>
    <row r="77" spans="2:39" ht="21" customHeight="1">
      <c r="B77" s="225">
        <f t="shared" si="0"/>
        <v>38</v>
      </c>
      <c r="C77" s="225" t="s">
        <v>618</v>
      </c>
      <c r="D77" s="226" t="s">
        <v>619</v>
      </c>
      <c r="E77" s="226">
        <v>6</v>
      </c>
      <c r="F77" s="226" t="s">
        <v>337</v>
      </c>
      <c r="G77" s="226" t="s">
        <v>703</v>
      </c>
      <c r="H77" s="226"/>
      <c r="I77" s="226"/>
      <c r="J77" s="226" t="s">
        <v>704</v>
      </c>
      <c r="K77" s="227">
        <v>43192</v>
      </c>
      <c r="L77" s="229">
        <v>0.31256944444444446</v>
      </c>
      <c r="M77" s="227" t="s">
        <v>698</v>
      </c>
      <c r="N77" s="239"/>
      <c r="O77" s="239"/>
      <c r="P77" s="239"/>
      <c r="Q77" s="254">
        <f t="shared" si="1"/>
        <v>38</v>
      </c>
      <c r="R77" s="240" t="s">
        <v>255</v>
      </c>
      <c r="S77" s="240" t="s">
        <v>1021</v>
      </c>
      <c r="T77" s="240">
        <v>1</v>
      </c>
      <c r="U77" s="240" t="s">
        <v>349</v>
      </c>
      <c r="V77" s="240" t="s">
        <v>1022</v>
      </c>
      <c r="W77" s="240"/>
      <c r="X77" s="240" t="s">
        <v>979</v>
      </c>
      <c r="Y77" s="240" t="s">
        <v>976</v>
      </c>
      <c r="Z77" s="227">
        <v>43192</v>
      </c>
      <c r="AA77" s="229">
        <v>0.55138888888888893</v>
      </c>
      <c r="AB77" s="227" t="s">
        <v>698</v>
      </c>
      <c r="AC77" s="223"/>
      <c r="AD77" s="239"/>
      <c r="AE77" s="239"/>
      <c r="AF77" s="239"/>
      <c r="AG77" s="239"/>
      <c r="AH77" s="239"/>
      <c r="AI77" s="239"/>
      <c r="AJ77" s="239"/>
      <c r="AK77" s="239"/>
      <c r="AL77" s="239"/>
      <c r="AM77" s="239"/>
    </row>
    <row r="78" spans="2:39" ht="21" customHeight="1">
      <c r="B78" s="225">
        <f t="shared" si="0"/>
        <v>39</v>
      </c>
      <c r="C78" s="225" t="s">
        <v>622</v>
      </c>
      <c r="D78" s="226" t="s">
        <v>685</v>
      </c>
      <c r="E78" s="226">
        <v>7</v>
      </c>
      <c r="F78" s="226" t="s">
        <v>340</v>
      </c>
      <c r="G78" s="226" t="s">
        <v>705</v>
      </c>
      <c r="H78" s="226"/>
      <c r="I78" s="226"/>
      <c r="J78" s="226" t="s">
        <v>706</v>
      </c>
      <c r="K78" s="227">
        <v>43192</v>
      </c>
      <c r="L78" s="229">
        <v>0.31722222222222224</v>
      </c>
      <c r="M78" s="227" t="s">
        <v>698</v>
      </c>
      <c r="N78" s="239"/>
      <c r="O78" s="239"/>
      <c r="P78" s="239"/>
      <c r="Q78" s="254">
        <f t="shared" si="1"/>
        <v>39</v>
      </c>
      <c r="R78" s="240" t="s">
        <v>255</v>
      </c>
      <c r="S78" s="240" t="s">
        <v>1021</v>
      </c>
      <c r="T78" s="240">
        <v>2</v>
      </c>
      <c r="U78" s="240" t="s">
        <v>349</v>
      </c>
      <c r="V78" s="240" t="s">
        <v>1023</v>
      </c>
      <c r="W78" s="240"/>
      <c r="X78" s="240" t="s">
        <v>975</v>
      </c>
      <c r="Y78" s="240" t="s">
        <v>976</v>
      </c>
      <c r="Z78" s="227">
        <v>43192</v>
      </c>
      <c r="AA78" s="229">
        <v>0.5625</v>
      </c>
      <c r="AB78" s="227" t="s">
        <v>698</v>
      </c>
      <c r="AC78" s="223"/>
      <c r="AD78" s="239"/>
      <c r="AE78" s="239"/>
      <c r="AF78" s="239"/>
      <c r="AG78" s="239"/>
      <c r="AH78" s="239"/>
      <c r="AI78" s="239"/>
      <c r="AJ78" s="239"/>
      <c r="AK78" s="239"/>
      <c r="AL78" s="239"/>
      <c r="AM78" s="239"/>
    </row>
    <row r="79" spans="2:39" ht="21" customHeight="1">
      <c r="B79" s="225">
        <f t="shared" si="0"/>
        <v>40</v>
      </c>
      <c r="C79" s="225" t="s">
        <v>629</v>
      </c>
      <c r="D79" s="226" t="s">
        <v>645</v>
      </c>
      <c r="E79" s="226">
        <v>5</v>
      </c>
      <c r="F79" s="226" t="s">
        <v>352</v>
      </c>
      <c r="G79" s="226" t="s">
        <v>707</v>
      </c>
      <c r="H79" s="226"/>
      <c r="I79" s="226"/>
      <c r="J79" s="226" t="s">
        <v>708</v>
      </c>
      <c r="K79" s="227">
        <v>43192</v>
      </c>
      <c r="L79" s="229">
        <v>0.32187500000000002</v>
      </c>
      <c r="M79" s="227" t="s">
        <v>698</v>
      </c>
      <c r="N79" s="239"/>
      <c r="O79" s="239"/>
      <c r="P79" s="239"/>
      <c r="Q79" s="254">
        <f t="shared" si="1"/>
        <v>40</v>
      </c>
      <c r="R79" s="240" t="s">
        <v>255</v>
      </c>
      <c r="S79" s="240" t="s">
        <v>1021</v>
      </c>
      <c r="T79" s="240">
        <v>3</v>
      </c>
      <c r="U79" s="240" t="s">
        <v>349</v>
      </c>
      <c r="V79" s="240" t="s">
        <v>1024</v>
      </c>
      <c r="W79" s="240"/>
      <c r="X79" s="240" t="s">
        <v>975</v>
      </c>
      <c r="Y79" s="240" t="s">
        <v>976</v>
      </c>
      <c r="Z79" s="227">
        <v>43192</v>
      </c>
      <c r="AA79" s="229">
        <v>0.57361111111111107</v>
      </c>
      <c r="AB79" s="227" t="s">
        <v>698</v>
      </c>
      <c r="AC79" s="223"/>
      <c r="AD79" s="239"/>
      <c r="AE79" s="239"/>
      <c r="AF79" s="239"/>
      <c r="AG79" s="239"/>
      <c r="AH79" s="239"/>
      <c r="AI79" s="239"/>
      <c r="AJ79" s="239"/>
      <c r="AK79" s="239"/>
      <c r="AL79" s="239"/>
      <c r="AM79" s="239"/>
    </row>
    <row r="80" spans="2:39" ht="21" customHeight="1">
      <c r="B80" s="225">
        <f t="shared" si="0"/>
        <v>41</v>
      </c>
      <c r="C80" s="225" t="s">
        <v>622</v>
      </c>
      <c r="D80" s="226" t="s">
        <v>685</v>
      </c>
      <c r="E80" s="226">
        <v>8</v>
      </c>
      <c r="F80" s="226" t="s">
        <v>340</v>
      </c>
      <c r="G80" s="226" t="s">
        <v>709</v>
      </c>
      <c r="H80" s="226"/>
      <c r="I80" s="226"/>
      <c r="J80" s="226" t="s">
        <v>710</v>
      </c>
      <c r="K80" s="227">
        <v>43192</v>
      </c>
      <c r="L80" s="229">
        <v>0.32652777777777781</v>
      </c>
      <c r="M80" s="227" t="s">
        <v>698</v>
      </c>
      <c r="N80" s="239"/>
      <c r="O80" s="239"/>
      <c r="P80" s="239"/>
      <c r="Q80" s="254">
        <f t="shared" si="1"/>
        <v>41</v>
      </c>
      <c r="R80" s="240" t="s">
        <v>255</v>
      </c>
      <c r="S80" s="240" t="s">
        <v>1021</v>
      </c>
      <c r="T80" s="240">
        <v>4</v>
      </c>
      <c r="U80" s="240" t="s">
        <v>349</v>
      </c>
      <c r="V80" s="240" t="s">
        <v>1025</v>
      </c>
      <c r="W80" s="240"/>
      <c r="X80" s="240" t="s">
        <v>979</v>
      </c>
      <c r="Y80" s="240" t="s">
        <v>976</v>
      </c>
      <c r="Z80" s="227">
        <v>43192</v>
      </c>
      <c r="AA80" s="229">
        <v>0.59166666666666656</v>
      </c>
      <c r="AB80" s="227" t="s">
        <v>698</v>
      </c>
      <c r="AC80" s="223"/>
      <c r="AD80" s="239"/>
      <c r="AE80" s="239"/>
      <c r="AF80" s="239"/>
      <c r="AG80" s="239"/>
      <c r="AH80" s="239"/>
      <c r="AI80" s="239"/>
      <c r="AJ80" s="239"/>
      <c r="AK80" s="239"/>
      <c r="AL80" s="239"/>
      <c r="AM80" s="239"/>
    </row>
    <row r="81" spans="2:39" ht="21" customHeight="1">
      <c r="B81" s="225">
        <f t="shared" si="0"/>
        <v>42</v>
      </c>
      <c r="C81" s="225" t="s">
        <v>622</v>
      </c>
      <c r="D81" s="226" t="s">
        <v>685</v>
      </c>
      <c r="E81" s="226">
        <v>9</v>
      </c>
      <c r="F81" s="226" t="s">
        <v>340</v>
      </c>
      <c r="G81" s="226" t="s">
        <v>711</v>
      </c>
      <c r="H81" s="226"/>
      <c r="I81" s="226"/>
      <c r="J81" s="226" t="s">
        <v>712</v>
      </c>
      <c r="K81" s="227">
        <v>43192</v>
      </c>
      <c r="L81" s="229">
        <v>0.33118055555555559</v>
      </c>
      <c r="M81" s="227" t="s">
        <v>698</v>
      </c>
      <c r="N81" s="239"/>
      <c r="O81" s="239"/>
      <c r="P81" s="239"/>
      <c r="Q81" s="254">
        <f t="shared" si="1"/>
        <v>42</v>
      </c>
      <c r="R81" s="240" t="s">
        <v>255</v>
      </c>
      <c r="S81" s="240" t="s">
        <v>1021</v>
      </c>
      <c r="T81" s="240">
        <v>5</v>
      </c>
      <c r="U81" s="240" t="s">
        <v>349</v>
      </c>
      <c r="V81" s="240" t="s">
        <v>1026</v>
      </c>
      <c r="W81" s="240"/>
      <c r="X81" s="240" t="s">
        <v>979</v>
      </c>
      <c r="Y81" s="240" t="s">
        <v>976</v>
      </c>
      <c r="Z81" s="227">
        <v>43192</v>
      </c>
      <c r="AA81" s="229">
        <v>0.60277777777777763</v>
      </c>
      <c r="AB81" s="227" t="s">
        <v>698</v>
      </c>
      <c r="AC81" s="223"/>
      <c r="AD81" s="239"/>
      <c r="AE81" s="239"/>
      <c r="AF81" s="239"/>
      <c r="AG81" s="239"/>
      <c r="AH81" s="239"/>
      <c r="AI81" s="239"/>
      <c r="AJ81" s="239"/>
      <c r="AK81" s="239"/>
      <c r="AL81" s="239"/>
      <c r="AM81" s="239"/>
    </row>
    <row r="82" spans="2:39" ht="21" customHeight="1">
      <c r="B82" s="225">
        <f t="shared" si="0"/>
        <v>43</v>
      </c>
      <c r="C82" s="225" t="s">
        <v>622</v>
      </c>
      <c r="D82" s="226" t="s">
        <v>685</v>
      </c>
      <c r="E82" s="226">
        <v>10</v>
      </c>
      <c r="F82" s="226" t="s">
        <v>340</v>
      </c>
      <c r="G82" s="226" t="s">
        <v>713</v>
      </c>
      <c r="H82" s="226"/>
      <c r="I82" s="226"/>
      <c r="J82" s="226" t="s">
        <v>714</v>
      </c>
      <c r="K82" s="227">
        <v>43192</v>
      </c>
      <c r="L82" s="229">
        <v>0.33583333333333337</v>
      </c>
      <c r="M82" s="227" t="s">
        <v>698</v>
      </c>
      <c r="N82" s="239"/>
      <c r="O82" s="239"/>
      <c r="P82" s="239"/>
      <c r="Q82" s="254">
        <f t="shared" si="1"/>
        <v>43</v>
      </c>
      <c r="R82" s="240" t="s">
        <v>255</v>
      </c>
      <c r="S82" s="240" t="s">
        <v>1021</v>
      </c>
      <c r="T82" s="240">
        <v>6</v>
      </c>
      <c r="U82" s="240" t="s">
        <v>349</v>
      </c>
      <c r="V82" s="240" t="s">
        <v>1027</v>
      </c>
      <c r="W82" s="240"/>
      <c r="X82" s="240" t="s">
        <v>983</v>
      </c>
      <c r="Y82" s="240" t="s">
        <v>976</v>
      </c>
      <c r="Z82" s="227">
        <v>43192</v>
      </c>
      <c r="AA82" s="229">
        <v>0.61388888888888871</v>
      </c>
      <c r="AB82" s="227" t="s">
        <v>698</v>
      </c>
      <c r="AC82" s="223"/>
      <c r="AD82" s="239"/>
      <c r="AE82" s="239"/>
      <c r="AF82" s="239"/>
      <c r="AG82" s="239"/>
      <c r="AH82" s="239"/>
      <c r="AI82" s="239"/>
      <c r="AJ82" s="239"/>
      <c r="AK82" s="239"/>
      <c r="AL82" s="239"/>
      <c r="AM82" s="239"/>
    </row>
    <row r="83" spans="2:39" ht="21" customHeight="1">
      <c r="B83" s="225">
        <f t="shared" si="0"/>
        <v>44</v>
      </c>
      <c r="C83" s="225" t="s">
        <v>618</v>
      </c>
      <c r="D83" s="226" t="s">
        <v>619</v>
      </c>
      <c r="E83" s="226">
        <v>7</v>
      </c>
      <c r="F83" s="226" t="s">
        <v>337</v>
      </c>
      <c r="G83" s="226" t="s">
        <v>715</v>
      </c>
      <c r="H83" s="226"/>
      <c r="I83" s="226"/>
      <c r="J83" s="226" t="s">
        <v>716</v>
      </c>
      <c r="K83" s="227">
        <v>43192</v>
      </c>
      <c r="L83" s="229">
        <v>0.34048611111111116</v>
      </c>
      <c r="M83" s="227" t="s">
        <v>698</v>
      </c>
      <c r="N83" s="239"/>
      <c r="O83" s="239"/>
      <c r="P83" s="239"/>
      <c r="Q83" s="254">
        <f t="shared" si="1"/>
        <v>44</v>
      </c>
      <c r="R83" s="240" t="s">
        <v>255</v>
      </c>
      <c r="S83" s="240" t="s">
        <v>1021</v>
      </c>
      <c r="T83" s="240">
        <v>7</v>
      </c>
      <c r="U83" s="240" t="s">
        <v>349</v>
      </c>
      <c r="V83" s="240" t="s">
        <v>1028</v>
      </c>
      <c r="W83" s="240"/>
      <c r="X83" s="240" t="s">
        <v>979</v>
      </c>
      <c r="Y83" s="240" t="s">
        <v>976</v>
      </c>
      <c r="Z83" s="227">
        <v>43192</v>
      </c>
      <c r="AA83" s="229">
        <v>0.62499999999999978</v>
      </c>
      <c r="AB83" s="227" t="s">
        <v>698</v>
      </c>
      <c r="AC83" s="223"/>
      <c r="AD83" s="239"/>
      <c r="AE83" s="239"/>
      <c r="AF83" s="239"/>
      <c r="AG83" s="239"/>
      <c r="AH83" s="239"/>
      <c r="AI83" s="239"/>
      <c r="AJ83" s="239"/>
      <c r="AK83" s="239"/>
      <c r="AL83" s="239"/>
      <c r="AM83" s="239"/>
    </row>
    <row r="84" spans="2:39" ht="21" customHeight="1">
      <c r="B84" s="225">
        <f t="shared" si="0"/>
        <v>45</v>
      </c>
      <c r="C84" s="225" t="s">
        <v>622</v>
      </c>
      <c r="D84" s="226" t="s">
        <v>717</v>
      </c>
      <c r="E84" s="226">
        <v>1</v>
      </c>
      <c r="F84" s="226" t="s">
        <v>342</v>
      </c>
      <c r="G84" s="226" t="s">
        <v>718</v>
      </c>
      <c r="H84" s="226"/>
      <c r="I84" s="226"/>
      <c r="J84" s="226" t="s">
        <v>719</v>
      </c>
      <c r="K84" s="227">
        <v>43192</v>
      </c>
      <c r="L84" s="229">
        <v>0.34513888888888894</v>
      </c>
      <c r="M84" s="227" t="s">
        <v>698</v>
      </c>
      <c r="N84" s="239"/>
      <c r="O84" s="239"/>
      <c r="P84" s="239"/>
      <c r="Q84" s="254">
        <f t="shared" si="1"/>
        <v>45</v>
      </c>
      <c r="R84" s="240" t="s">
        <v>255</v>
      </c>
      <c r="S84" s="240" t="s">
        <v>1021</v>
      </c>
      <c r="T84" s="240">
        <v>8</v>
      </c>
      <c r="U84" s="240" t="s">
        <v>349</v>
      </c>
      <c r="V84" s="240" t="s">
        <v>1029</v>
      </c>
      <c r="W84" s="240"/>
      <c r="X84" s="240" t="s">
        <v>1002</v>
      </c>
      <c r="Y84" s="240" t="s">
        <v>976</v>
      </c>
      <c r="Z84" s="227">
        <v>43192</v>
      </c>
      <c r="AA84" s="229">
        <v>0.63611111111111085</v>
      </c>
      <c r="AB84" s="227" t="s">
        <v>698</v>
      </c>
      <c r="AC84" s="223"/>
      <c r="AD84" s="239"/>
      <c r="AE84" s="239"/>
      <c r="AF84" s="239"/>
      <c r="AG84" s="239"/>
      <c r="AH84" s="239"/>
      <c r="AI84" s="239"/>
      <c r="AJ84" s="239"/>
      <c r="AK84" s="239"/>
      <c r="AL84" s="239"/>
      <c r="AM84" s="239"/>
    </row>
    <row r="85" spans="2:39" ht="21" customHeight="1">
      <c r="B85" s="225">
        <f t="shared" si="0"/>
        <v>46</v>
      </c>
      <c r="C85" s="225" t="s">
        <v>629</v>
      </c>
      <c r="D85" s="226" t="s">
        <v>645</v>
      </c>
      <c r="E85" s="226">
        <v>6</v>
      </c>
      <c r="F85" s="226" t="s">
        <v>352</v>
      </c>
      <c r="G85" s="226" t="s">
        <v>720</v>
      </c>
      <c r="H85" s="226"/>
      <c r="I85" s="226"/>
      <c r="J85" s="226" t="s">
        <v>721</v>
      </c>
      <c r="K85" s="227">
        <v>43192</v>
      </c>
      <c r="L85" s="229">
        <v>0.34979166666666672</v>
      </c>
      <c r="M85" s="227" t="s">
        <v>698</v>
      </c>
      <c r="N85" s="239"/>
      <c r="O85" s="239"/>
      <c r="P85" s="239"/>
      <c r="Q85" s="237">
        <f t="shared" si="1"/>
        <v>46</v>
      </c>
      <c r="R85" s="223" t="s">
        <v>255</v>
      </c>
      <c r="S85" s="223" t="s">
        <v>1021</v>
      </c>
      <c r="T85" s="223">
        <v>9</v>
      </c>
      <c r="U85" s="223" t="s">
        <v>349</v>
      </c>
      <c r="V85" s="223" t="s">
        <v>1030</v>
      </c>
      <c r="W85" s="223"/>
      <c r="X85" s="223" t="s">
        <v>979</v>
      </c>
      <c r="Y85" s="223" t="s">
        <v>976</v>
      </c>
      <c r="Z85" s="227">
        <v>43192</v>
      </c>
      <c r="AA85" s="229">
        <v>0.64722222222222192</v>
      </c>
      <c r="AB85" s="227" t="s">
        <v>698</v>
      </c>
      <c r="AC85" s="223"/>
      <c r="AD85" s="239"/>
      <c r="AE85" s="239"/>
      <c r="AF85" s="239"/>
      <c r="AG85" s="239"/>
      <c r="AH85" s="239"/>
      <c r="AI85" s="239"/>
      <c r="AJ85" s="239"/>
      <c r="AK85" s="239"/>
      <c r="AL85" s="239"/>
      <c r="AM85" s="239"/>
    </row>
    <row r="86" spans="2:39" ht="21" customHeight="1">
      <c r="B86" s="225">
        <f t="shared" si="0"/>
        <v>47</v>
      </c>
      <c r="C86" s="225" t="s">
        <v>622</v>
      </c>
      <c r="D86" s="226" t="s">
        <v>717</v>
      </c>
      <c r="E86" s="226">
        <v>2</v>
      </c>
      <c r="F86" s="226" t="s">
        <v>342</v>
      </c>
      <c r="G86" s="226" t="s">
        <v>722</v>
      </c>
      <c r="H86" s="226"/>
      <c r="I86" s="226"/>
      <c r="J86" s="226" t="s">
        <v>723</v>
      </c>
      <c r="K86" s="227">
        <v>43192</v>
      </c>
      <c r="L86" s="229">
        <v>0.35444444444444451</v>
      </c>
      <c r="M86" s="227" t="s">
        <v>698</v>
      </c>
      <c r="N86" s="239"/>
      <c r="O86" s="239"/>
      <c r="P86" s="239"/>
      <c r="Q86" s="237">
        <f t="shared" si="1"/>
        <v>47</v>
      </c>
      <c r="R86" s="223" t="s">
        <v>255</v>
      </c>
      <c r="S86" s="223" t="s">
        <v>1021</v>
      </c>
      <c r="T86" s="223">
        <v>10</v>
      </c>
      <c r="U86" s="223" t="s">
        <v>349</v>
      </c>
      <c r="V86" s="223" t="s">
        <v>1031</v>
      </c>
      <c r="W86" s="223"/>
      <c r="X86" s="223" t="s">
        <v>979</v>
      </c>
      <c r="Y86" s="223" t="s">
        <v>976</v>
      </c>
      <c r="Z86" s="227">
        <v>43192</v>
      </c>
      <c r="AA86" s="229">
        <v>0.65833333333333299</v>
      </c>
      <c r="AB86" s="227" t="s">
        <v>698</v>
      </c>
      <c r="AC86" s="223"/>
      <c r="AD86" s="239"/>
      <c r="AE86" s="239"/>
      <c r="AF86" s="239"/>
      <c r="AG86" s="239"/>
      <c r="AH86" s="239"/>
      <c r="AI86" s="239"/>
      <c r="AJ86" s="239"/>
      <c r="AK86" s="239"/>
      <c r="AL86" s="239"/>
      <c r="AM86" s="239"/>
    </row>
    <row r="87" spans="2:39" ht="21" customHeight="1">
      <c r="B87" s="225">
        <f t="shared" si="0"/>
        <v>48</v>
      </c>
      <c r="C87" s="225" t="s">
        <v>622</v>
      </c>
      <c r="D87" s="226" t="s">
        <v>717</v>
      </c>
      <c r="E87" s="226">
        <v>3</v>
      </c>
      <c r="F87" s="226" t="s">
        <v>342</v>
      </c>
      <c r="G87" s="226" t="s">
        <v>724</v>
      </c>
      <c r="H87" s="226"/>
      <c r="I87" s="226"/>
      <c r="J87" s="226" t="s">
        <v>725</v>
      </c>
      <c r="K87" s="227">
        <v>43192</v>
      </c>
      <c r="L87" s="229">
        <v>0.35909722222222229</v>
      </c>
      <c r="M87" s="227" t="s">
        <v>698</v>
      </c>
      <c r="N87" s="239"/>
      <c r="O87" s="239"/>
      <c r="P87" s="239"/>
      <c r="Q87" s="237">
        <f t="shared" si="1"/>
        <v>48</v>
      </c>
      <c r="R87" s="223" t="s">
        <v>255</v>
      </c>
      <c r="S87" s="223" t="s">
        <v>1032</v>
      </c>
      <c r="T87" s="223">
        <v>1</v>
      </c>
      <c r="U87" s="223" t="s">
        <v>344</v>
      </c>
      <c r="V87" s="223" t="s">
        <v>1033</v>
      </c>
      <c r="W87" s="223"/>
      <c r="X87" s="223" t="s">
        <v>979</v>
      </c>
      <c r="Y87" s="223" t="s">
        <v>976</v>
      </c>
      <c r="Z87" s="227">
        <v>43192</v>
      </c>
      <c r="AA87" s="229">
        <v>0.76736111111111116</v>
      </c>
      <c r="AB87" s="227" t="s">
        <v>829</v>
      </c>
      <c r="AC87" s="223"/>
      <c r="AD87" s="239"/>
      <c r="AE87" s="239"/>
      <c r="AF87" s="239"/>
      <c r="AG87" s="239"/>
      <c r="AH87" s="239"/>
      <c r="AI87" s="239"/>
      <c r="AJ87" s="239"/>
      <c r="AK87" s="239"/>
      <c r="AL87" s="239"/>
      <c r="AM87" s="239"/>
    </row>
    <row r="88" spans="2:39" ht="21" customHeight="1">
      <c r="B88" s="225">
        <f t="shared" si="0"/>
        <v>49</v>
      </c>
      <c r="C88" s="225" t="s">
        <v>622</v>
      </c>
      <c r="D88" s="226" t="s">
        <v>717</v>
      </c>
      <c r="E88" s="226">
        <v>4</v>
      </c>
      <c r="F88" s="226" t="s">
        <v>342</v>
      </c>
      <c r="G88" s="226" t="s">
        <v>726</v>
      </c>
      <c r="H88" s="226"/>
      <c r="I88" s="226"/>
      <c r="J88" s="226" t="s">
        <v>727</v>
      </c>
      <c r="K88" s="227">
        <v>43192</v>
      </c>
      <c r="L88" s="229">
        <v>0.36375000000000007</v>
      </c>
      <c r="M88" s="227" t="s">
        <v>698</v>
      </c>
      <c r="N88" s="239"/>
      <c r="O88" s="239"/>
      <c r="P88" s="239"/>
      <c r="Q88" s="237">
        <f t="shared" si="1"/>
        <v>49</v>
      </c>
      <c r="R88" s="223" t="s">
        <v>255</v>
      </c>
      <c r="S88" s="223" t="s">
        <v>1032</v>
      </c>
      <c r="T88" s="223">
        <v>2</v>
      </c>
      <c r="U88" s="223" t="s">
        <v>344</v>
      </c>
      <c r="V88" s="223" t="s">
        <v>1034</v>
      </c>
      <c r="W88" s="223"/>
      <c r="X88" s="223" t="s">
        <v>983</v>
      </c>
      <c r="Y88" s="223" t="s">
        <v>976</v>
      </c>
      <c r="Z88" s="227">
        <v>43192</v>
      </c>
      <c r="AA88" s="229">
        <v>0.77847222222222223</v>
      </c>
      <c r="AB88" s="227" t="s">
        <v>829</v>
      </c>
      <c r="AC88" s="223"/>
      <c r="AD88" s="239"/>
      <c r="AE88" s="239"/>
      <c r="AF88" s="239"/>
      <c r="AG88" s="239"/>
      <c r="AH88" s="239"/>
      <c r="AI88" s="239"/>
      <c r="AJ88" s="239"/>
      <c r="AK88" s="239"/>
      <c r="AL88" s="239"/>
      <c r="AM88" s="239"/>
    </row>
    <row r="89" spans="2:39" ht="21" customHeight="1">
      <c r="B89" s="225">
        <f t="shared" si="0"/>
        <v>50</v>
      </c>
      <c r="C89" s="225" t="s">
        <v>618</v>
      </c>
      <c r="D89" s="226" t="s">
        <v>619</v>
      </c>
      <c r="E89" s="226">
        <v>8</v>
      </c>
      <c r="F89" s="226" t="s">
        <v>337</v>
      </c>
      <c r="G89" s="226" t="s">
        <v>728</v>
      </c>
      <c r="H89" s="226"/>
      <c r="I89" s="226"/>
      <c r="J89" s="226" t="s">
        <v>729</v>
      </c>
      <c r="K89" s="227">
        <v>43192</v>
      </c>
      <c r="L89" s="229">
        <v>0.36840277777777786</v>
      </c>
      <c r="M89" s="227" t="s">
        <v>698</v>
      </c>
      <c r="N89" s="239"/>
      <c r="O89" s="239"/>
      <c r="P89" s="239"/>
      <c r="Q89" s="237">
        <f t="shared" si="1"/>
        <v>50</v>
      </c>
      <c r="R89" s="223" t="s">
        <v>255</v>
      </c>
      <c r="S89" s="223" t="s">
        <v>1032</v>
      </c>
      <c r="T89" s="223">
        <v>3</v>
      </c>
      <c r="U89" s="223" t="s">
        <v>344</v>
      </c>
      <c r="V89" s="223" t="s">
        <v>1035</v>
      </c>
      <c r="W89" s="223"/>
      <c r="X89" s="223" t="s">
        <v>979</v>
      </c>
      <c r="Y89" s="223" t="s">
        <v>976</v>
      </c>
      <c r="Z89" s="227">
        <v>43192</v>
      </c>
      <c r="AA89" s="229">
        <v>0.7895833333333333</v>
      </c>
      <c r="AB89" s="227" t="s">
        <v>829</v>
      </c>
      <c r="AC89" s="223"/>
      <c r="AD89" s="239"/>
      <c r="AE89" s="239"/>
      <c r="AF89" s="239"/>
      <c r="AG89" s="239"/>
      <c r="AH89" s="239"/>
      <c r="AI89" s="239"/>
      <c r="AJ89" s="239"/>
      <c r="AK89" s="239"/>
      <c r="AL89" s="239"/>
      <c r="AM89" s="239"/>
    </row>
    <row r="90" spans="2:39" ht="21" customHeight="1">
      <c r="B90" s="225">
        <f t="shared" si="0"/>
        <v>51</v>
      </c>
      <c r="C90" s="225" t="s">
        <v>622</v>
      </c>
      <c r="D90" s="226" t="s">
        <v>717</v>
      </c>
      <c r="E90" s="226">
        <v>5</v>
      </c>
      <c r="F90" s="226" t="s">
        <v>342</v>
      </c>
      <c r="G90" s="226" t="s">
        <v>730</v>
      </c>
      <c r="H90" s="226"/>
      <c r="I90" s="226"/>
      <c r="J90" s="226" t="s">
        <v>731</v>
      </c>
      <c r="K90" s="227">
        <v>43192</v>
      </c>
      <c r="L90" s="229">
        <v>0.37305555555555564</v>
      </c>
      <c r="M90" s="227" t="s">
        <v>698</v>
      </c>
      <c r="N90" s="239"/>
      <c r="O90" s="239"/>
      <c r="P90" s="239"/>
      <c r="Q90" s="237">
        <f t="shared" si="1"/>
        <v>51</v>
      </c>
      <c r="R90" s="223" t="s">
        <v>255</v>
      </c>
      <c r="S90" s="223" t="s">
        <v>1032</v>
      </c>
      <c r="T90" s="223">
        <v>4</v>
      </c>
      <c r="U90" s="223" t="s">
        <v>344</v>
      </c>
      <c r="V90" s="223" t="s">
        <v>1036</v>
      </c>
      <c r="W90" s="223"/>
      <c r="X90" s="223" t="s">
        <v>979</v>
      </c>
      <c r="Y90" s="223" t="s">
        <v>976</v>
      </c>
      <c r="Z90" s="227">
        <v>43192</v>
      </c>
      <c r="AA90" s="229">
        <v>0.80069444444444438</v>
      </c>
      <c r="AB90" s="227" t="s">
        <v>829</v>
      </c>
      <c r="AC90" s="223"/>
      <c r="AD90" s="239"/>
      <c r="AE90" s="239"/>
      <c r="AF90" s="239"/>
      <c r="AG90" s="239"/>
      <c r="AH90" s="239"/>
      <c r="AI90" s="239"/>
      <c r="AJ90" s="239"/>
      <c r="AK90" s="239"/>
      <c r="AL90" s="239"/>
      <c r="AM90" s="239"/>
    </row>
    <row r="91" spans="2:39" ht="21" customHeight="1">
      <c r="B91" s="225">
        <f t="shared" si="0"/>
        <v>52</v>
      </c>
      <c r="C91" s="225" t="s">
        <v>629</v>
      </c>
      <c r="D91" s="226" t="s">
        <v>645</v>
      </c>
      <c r="E91" s="226">
        <v>7</v>
      </c>
      <c r="F91" s="226" t="s">
        <v>352</v>
      </c>
      <c r="G91" s="226" t="s">
        <v>732</v>
      </c>
      <c r="H91" s="226"/>
      <c r="I91" s="226"/>
      <c r="J91" s="226" t="s">
        <v>733</v>
      </c>
      <c r="K91" s="227">
        <v>43192</v>
      </c>
      <c r="L91" s="229">
        <v>0.38465277777777784</v>
      </c>
      <c r="M91" s="227" t="s">
        <v>698</v>
      </c>
      <c r="N91" s="239"/>
      <c r="O91" s="239"/>
      <c r="P91" s="239"/>
      <c r="Q91" s="237">
        <f t="shared" si="1"/>
        <v>52</v>
      </c>
      <c r="R91" s="223" t="s">
        <v>255</v>
      </c>
      <c r="S91" s="223" t="s">
        <v>1032</v>
      </c>
      <c r="T91" s="223">
        <v>5</v>
      </c>
      <c r="U91" s="223" t="s">
        <v>344</v>
      </c>
      <c r="V91" s="223" t="s">
        <v>1037</v>
      </c>
      <c r="W91" s="223"/>
      <c r="X91" s="223" t="s">
        <v>975</v>
      </c>
      <c r="Y91" s="223" t="s">
        <v>976</v>
      </c>
      <c r="Z91" s="227">
        <v>43192</v>
      </c>
      <c r="AA91" s="229">
        <v>0.81180555555555545</v>
      </c>
      <c r="AB91" s="227" t="s">
        <v>829</v>
      </c>
      <c r="AC91" s="223"/>
      <c r="AD91" s="239"/>
      <c r="AE91" s="239"/>
      <c r="AF91" s="239"/>
      <c r="AG91" s="239"/>
      <c r="AH91" s="239"/>
      <c r="AI91" s="239"/>
      <c r="AJ91" s="239"/>
      <c r="AK91" s="239"/>
      <c r="AL91" s="239"/>
      <c r="AM91" s="239"/>
    </row>
    <row r="92" spans="2:39" ht="21" customHeight="1">
      <c r="B92" s="225">
        <f t="shared" si="0"/>
        <v>53</v>
      </c>
      <c r="C92" s="225" t="s">
        <v>622</v>
      </c>
      <c r="D92" s="226" t="s">
        <v>717</v>
      </c>
      <c r="E92" s="226">
        <v>6</v>
      </c>
      <c r="F92" s="226" t="s">
        <v>342</v>
      </c>
      <c r="G92" s="226" t="s">
        <v>734</v>
      </c>
      <c r="H92" s="226"/>
      <c r="I92" s="226"/>
      <c r="J92" s="226" t="s">
        <v>735</v>
      </c>
      <c r="K92" s="227">
        <v>43192</v>
      </c>
      <c r="L92" s="229">
        <v>0.38930555555555563</v>
      </c>
      <c r="M92" s="227" t="s">
        <v>698</v>
      </c>
      <c r="N92" s="239"/>
      <c r="O92" s="239"/>
      <c r="P92" s="239"/>
      <c r="Q92" s="237">
        <f t="shared" si="1"/>
        <v>53</v>
      </c>
      <c r="R92" s="223" t="s">
        <v>255</v>
      </c>
      <c r="S92" s="223" t="s">
        <v>1032</v>
      </c>
      <c r="T92" s="223">
        <v>6</v>
      </c>
      <c r="U92" s="223" t="s">
        <v>344</v>
      </c>
      <c r="V92" s="223" t="s">
        <v>1038</v>
      </c>
      <c r="W92" s="223"/>
      <c r="X92" s="223" t="s">
        <v>975</v>
      </c>
      <c r="Y92" s="223" t="s">
        <v>976</v>
      </c>
      <c r="Z92" s="227">
        <v>43192</v>
      </c>
      <c r="AA92" s="229">
        <v>0.82291666666666652</v>
      </c>
      <c r="AB92" s="227" t="s">
        <v>829</v>
      </c>
      <c r="AC92" s="223"/>
      <c r="AD92" s="239"/>
      <c r="AE92" s="239"/>
      <c r="AF92" s="239"/>
      <c r="AG92" s="239"/>
      <c r="AH92" s="239"/>
      <c r="AI92" s="239"/>
      <c r="AJ92" s="239"/>
      <c r="AK92" s="239"/>
      <c r="AL92" s="239"/>
      <c r="AM92" s="239"/>
    </row>
    <row r="93" spans="2:39" ht="21" customHeight="1">
      <c r="B93" s="225">
        <f t="shared" si="0"/>
        <v>54</v>
      </c>
      <c r="C93" s="225" t="s">
        <v>622</v>
      </c>
      <c r="D93" s="226" t="s">
        <v>717</v>
      </c>
      <c r="E93" s="226">
        <v>7</v>
      </c>
      <c r="F93" s="226" t="s">
        <v>342</v>
      </c>
      <c r="G93" s="226" t="s">
        <v>736</v>
      </c>
      <c r="H93" s="226"/>
      <c r="I93" s="226"/>
      <c r="J93" s="226" t="s">
        <v>737</v>
      </c>
      <c r="K93" s="227">
        <v>43192</v>
      </c>
      <c r="L93" s="229">
        <v>0.39395833333333341</v>
      </c>
      <c r="M93" s="227" t="s">
        <v>698</v>
      </c>
      <c r="N93" s="239"/>
      <c r="O93" s="239"/>
      <c r="P93" s="239"/>
      <c r="Q93" s="237">
        <f t="shared" si="1"/>
        <v>54</v>
      </c>
      <c r="R93" s="223" t="s">
        <v>255</v>
      </c>
      <c r="S93" s="223" t="s">
        <v>1032</v>
      </c>
      <c r="T93" s="223">
        <v>7</v>
      </c>
      <c r="U93" s="223" t="s">
        <v>344</v>
      </c>
      <c r="V93" s="223" t="s">
        <v>1039</v>
      </c>
      <c r="W93" s="223"/>
      <c r="X93" s="223" t="s">
        <v>979</v>
      </c>
      <c r="Y93" s="223" t="s">
        <v>976</v>
      </c>
      <c r="Z93" s="227">
        <v>43192</v>
      </c>
      <c r="AA93" s="229">
        <v>0.83402777777777759</v>
      </c>
      <c r="AB93" s="227" t="s">
        <v>829</v>
      </c>
      <c r="AC93" s="223"/>
      <c r="AD93" s="239"/>
      <c r="AE93" s="239"/>
      <c r="AF93" s="239"/>
      <c r="AG93" s="239"/>
      <c r="AH93" s="239"/>
      <c r="AI93" s="239"/>
      <c r="AJ93" s="239"/>
      <c r="AK93" s="239"/>
      <c r="AL93" s="239"/>
      <c r="AM93" s="239"/>
    </row>
    <row r="94" spans="2:39" ht="21" customHeight="1">
      <c r="B94" s="225">
        <f t="shared" si="0"/>
        <v>55</v>
      </c>
      <c r="C94" s="225" t="s">
        <v>622</v>
      </c>
      <c r="D94" s="226" t="s">
        <v>717</v>
      </c>
      <c r="E94" s="226">
        <v>8</v>
      </c>
      <c r="F94" s="226" t="s">
        <v>342</v>
      </c>
      <c r="G94" s="226" t="s">
        <v>738</v>
      </c>
      <c r="H94" s="226"/>
      <c r="I94" s="226"/>
      <c r="J94" s="226" t="s">
        <v>739</v>
      </c>
      <c r="K94" s="227">
        <v>43192</v>
      </c>
      <c r="L94" s="229">
        <v>0.39861111111111119</v>
      </c>
      <c r="M94" s="227" t="s">
        <v>698</v>
      </c>
      <c r="N94" s="239"/>
      <c r="O94" s="239"/>
      <c r="P94" s="239"/>
      <c r="Q94" s="237">
        <f t="shared" si="1"/>
        <v>55</v>
      </c>
      <c r="R94" s="223" t="s">
        <v>255</v>
      </c>
      <c r="S94" s="223" t="s">
        <v>1032</v>
      </c>
      <c r="T94" s="223">
        <v>8</v>
      </c>
      <c r="U94" s="223" t="s">
        <v>344</v>
      </c>
      <c r="V94" s="223" t="s">
        <v>1040</v>
      </c>
      <c r="W94" s="223"/>
      <c r="X94" s="223" t="s">
        <v>979</v>
      </c>
      <c r="Y94" s="223" t="s">
        <v>976</v>
      </c>
      <c r="Z94" s="227">
        <v>43192</v>
      </c>
      <c r="AA94" s="229">
        <v>0.85555555555555529</v>
      </c>
      <c r="AB94" s="227" t="s">
        <v>829</v>
      </c>
      <c r="AC94" s="223"/>
      <c r="AD94" s="239"/>
      <c r="AE94" s="239"/>
      <c r="AF94" s="239"/>
      <c r="AG94" s="239"/>
      <c r="AH94" s="239"/>
      <c r="AI94" s="239"/>
      <c r="AJ94" s="239"/>
      <c r="AK94" s="239"/>
      <c r="AL94" s="239"/>
      <c r="AM94" s="239"/>
    </row>
    <row r="95" spans="2:39" ht="21" customHeight="1">
      <c r="B95" s="225">
        <f t="shared" si="0"/>
        <v>56</v>
      </c>
      <c r="C95" s="225" t="s">
        <v>618</v>
      </c>
      <c r="D95" s="226" t="s">
        <v>619</v>
      </c>
      <c r="E95" s="226">
        <v>9</v>
      </c>
      <c r="F95" s="226" t="s">
        <v>337</v>
      </c>
      <c r="G95" s="226" t="s">
        <v>740</v>
      </c>
      <c r="H95" s="226"/>
      <c r="I95" s="226"/>
      <c r="J95" s="226" t="s">
        <v>741</v>
      </c>
      <c r="K95" s="227">
        <v>43192</v>
      </c>
      <c r="L95" s="229">
        <v>0.40326388888888898</v>
      </c>
      <c r="M95" s="227" t="s">
        <v>698</v>
      </c>
      <c r="N95" s="239"/>
      <c r="O95" s="239"/>
      <c r="P95" s="239"/>
      <c r="Q95" s="237">
        <f t="shared" si="1"/>
        <v>56</v>
      </c>
      <c r="R95" s="223" t="s">
        <v>255</v>
      </c>
      <c r="S95" s="223" t="s">
        <v>1032</v>
      </c>
      <c r="T95" s="223">
        <v>9</v>
      </c>
      <c r="U95" s="223" t="s">
        <v>344</v>
      </c>
      <c r="V95" s="223" t="s">
        <v>1041</v>
      </c>
      <c r="W95" s="223"/>
      <c r="X95" s="223" t="s">
        <v>979</v>
      </c>
      <c r="Y95" s="223" t="s">
        <v>976</v>
      </c>
      <c r="Z95" s="227">
        <v>43192</v>
      </c>
      <c r="AA95" s="229">
        <v>0.86666666666666636</v>
      </c>
      <c r="AB95" s="227" t="s">
        <v>829</v>
      </c>
      <c r="AC95" s="223"/>
      <c r="AD95" s="239"/>
      <c r="AE95" s="239"/>
      <c r="AF95" s="239"/>
      <c r="AG95" s="239"/>
      <c r="AH95" s="239"/>
      <c r="AI95" s="239"/>
      <c r="AJ95" s="239"/>
      <c r="AK95" s="239"/>
      <c r="AL95" s="239"/>
      <c r="AM95" s="239"/>
    </row>
    <row r="96" spans="2:39" ht="21" customHeight="1">
      <c r="B96" s="225">
        <f t="shared" si="0"/>
        <v>57</v>
      </c>
      <c r="C96" s="225" t="s">
        <v>622</v>
      </c>
      <c r="D96" s="226" t="s">
        <v>717</v>
      </c>
      <c r="E96" s="226">
        <v>9</v>
      </c>
      <c r="F96" s="226" t="s">
        <v>342</v>
      </c>
      <c r="G96" s="226" t="s">
        <v>742</v>
      </c>
      <c r="H96" s="226"/>
      <c r="I96" s="226"/>
      <c r="J96" s="226" t="s">
        <v>743</v>
      </c>
      <c r="K96" s="227">
        <v>43192</v>
      </c>
      <c r="L96" s="229">
        <v>0.40791666666666676</v>
      </c>
      <c r="M96" s="227" t="s">
        <v>698</v>
      </c>
      <c r="N96" s="239"/>
      <c r="O96" s="239"/>
      <c r="P96" s="239"/>
      <c r="Q96" s="237">
        <f t="shared" si="1"/>
        <v>57</v>
      </c>
      <c r="R96" s="223" t="s">
        <v>255</v>
      </c>
      <c r="S96" s="223" t="s">
        <v>1032</v>
      </c>
      <c r="T96" s="223">
        <v>10</v>
      </c>
      <c r="U96" s="223" t="s">
        <v>344</v>
      </c>
      <c r="V96" s="223" t="s">
        <v>1042</v>
      </c>
      <c r="W96" s="223"/>
      <c r="X96" s="223" t="s">
        <v>983</v>
      </c>
      <c r="Y96" s="223" t="s">
        <v>976</v>
      </c>
      <c r="Z96" s="227">
        <v>43192</v>
      </c>
      <c r="AA96" s="229">
        <v>0.87777777777777743</v>
      </c>
      <c r="AB96" s="227" t="s">
        <v>829</v>
      </c>
      <c r="AC96" s="223"/>
      <c r="AD96" s="239"/>
      <c r="AE96" s="239"/>
      <c r="AF96" s="239"/>
      <c r="AG96" s="239"/>
      <c r="AH96" s="239"/>
      <c r="AI96" s="239"/>
      <c r="AJ96" s="239"/>
      <c r="AK96" s="239"/>
      <c r="AL96" s="239"/>
      <c r="AM96" s="239"/>
    </row>
    <row r="97" spans="2:39" ht="21" customHeight="1">
      <c r="B97" s="225">
        <f t="shared" si="0"/>
        <v>58</v>
      </c>
      <c r="C97" s="225" t="s">
        <v>629</v>
      </c>
      <c r="D97" s="226" t="s">
        <v>645</v>
      </c>
      <c r="E97" s="226">
        <v>8</v>
      </c>
      <c r="F97" s="226" t="s">
        <v>352</v>
      </c>
      <c r="G97" s="226" t="s">
        <v>744</v>
      </c>
      <c r="H97" s="226"/>
      <c r="I97" s="226"/>
      <c r="J97" s="226" t="s">
        <v>745</v>
      </c>
      <c r="K97" s="227">
        <v>43192</v>
      </c>
      <c r="L97" s="229">
        <v>0.41256944444444454</v>
      </c>
      <c r="M97" s="227" t="s">
        <v>698</v>
      </c>
      <c r="N97" s="239"/>
      <c r="O97" s="239"/>
      <c r="P97" s="239"/>
      <c r="Q97" s="237">
        <f t="shared" si="1"/>
        <v>58</v>
      </c>
      <c r="R97" s="223" t="s">
        <v>255</v>
      </c>
      <c r="S97" s="223" t="s">
        <v>1043</v>
      </c>
      <c r="T97" s="223">
        <v>1</v>
      </c>
      <c r="U97" s="223" t="s">
        <v>349</v>
      </c>
      <c r="V97" s="223" t="s">
        <v>1044</v>
      </c>
      <c r="W97" s="223"/>
      <c r="X97" s="223" t="s">
        <v>975</v>
      </c>
      <c r="Y97" s="223" t="s">
        <v>976</v>
      </c>
      <c r="Z97" s="227">
        <v>43192</v>
      </c>
      <c r="AA97" s="229">
        <v>0.88888888888888851</v>
      </c>
      <c r="AB97" s="227" t="s">
        <v>829</v>
      </c>
      <c r="AC97" s="223"/>
      <c r="AD97" s="239"/>
      <c r="AE97" s="239"/>
      <c r="AF97" s="239"/>
      <c r="AG97" s="239"/>
      <c r="AH97" s="239"/>
      <c r="AI97" s="239"/>
      <c r="AJ97" s="239"/>
      <c r="AK97" s="239"/>
      <c r="AL97" s="239"/>
      <c r="AM97" s="239"/>
    </row>
    <row r="98" spans="2:39" ht="21" customHeight="1">
      <c r="B98" s="225">
        <f t="shared" si="0"/>
        <v>59</v>
      </c>
      <c r="C98" s="225" t="s">
        <v>622</v>
      </c>
      <c r="D98" s="226" t="s">
        <v>717</v>
      </c>
      <c r="E98" s="226">
        <v>10</v>
      </c>
      <c r="F98" s="226" t="s">
        <v>342</v>
      </c>
      <c r="G98" s="226" t="s">
        <v>746</v>
      </c>
      <c r="H98" s="226"/>
      <c r="I98" s="226"/>
      <c r="J98" s="226" t="s">
        <v>747</v>
      </c>
      <c r="K98" s="227">
        <v>43192</v>
      </c>
      <c r="L98" s="229">
        <v>0.41722222222222233</v>
      </c>
      <c r="M98" s="227" t="s">
        <v>698</v>
      </c>
      <c r="N98" s="239"/>
      <c r="O98" s="239"/>
      <c r="P98" s="239"/>
      <c r="Q98" s="237">
        <f t="shared" si="1"/>
        <v>59</v>
      </c>
      <c r="R98" s="223" t="s">
        <v>255</v>
      </c>
      <c r="S98" s="223" t="s">
        <v>1043</v>
      </c>
      <c r="T98" s="223">
        <v>2</v>
      </c>
      <c r="U98" s="223" t="s">
        <v>349</v>
      </c>
      <c r="V98" s="223" t="s">
        <v>1045</v>
      </c>
      <c r="W98" s="223"/>
      <c r="X98" s="223" t="s">
        <v>975</v>
      </c>
      <c r="Y98" s="223" t="s">
        <v>976</v>
      </c>
      <c r="Z98" s="227">
        <v>43192</v>
      </c>
      <c r="AA98" s="229">
        <v>0.89999999999999958</v>
      </c>
      <c r="AB98" s="227" t="s">
        <v>829</v>
      </c>
      <c r="AC98" s="223"/>
      <c r="AD98" s="239"/>
      <c r="AE98" s="239"/>
      <c r="AF98" s="239"/>
      <c r="AG98" s="239"/>
      <c r="AH98" s="239"/>
      <c r="AI98" s="239"/>
      <c r="AJ98" s="239"/>
      <c r="AK98" s="239"/>
      <c r="AL98" s="239"/>
      <c r="AM98" s="239"/>
    </row>
    <row r="99" spans="2:39" ht="21" customHeight="1">
      <c r="B99" s="225">
        <f t="shared" si="0"/>
        <v>60</v>
      </c>
      <c r="C99" s="225" t="s">
        <v>622</v>
      </c>
      <c r="D99" s="226" t="s">
        <v>748</v>
      </c>
      <c r="E99" s="226">
        <v>1</v>
      </c>
      <c r="F99" s="226" t="s">
        <v>339</v>
      </c>
      <c r="G99" s="226" t="s">
        <v>749</v>
      </c>
      <c r="H99" s="226"/>
      <c r="I99" s="226"/>
      <c r="J99" s="226" t="s">
        <v>750</v>
      </c>
      <c r="K99" s="227">
        <v>43192</v>
      </c>
      <c r="L99" s="229">
        <v>0.42187500000000011</v>
      </c>
      <c r="M99" s="227" t="s">
        <v>698</v>
      </c>
      <c r="N99" s="239"/>
      <c r="O99" s="239"/>
      <c r="P99" s="239"/>
      <c r="Q99" s="237">
        <f t="shared" si="1"/>
        <v>60</v>
      </c>
      <c r="R99" s="223" t="s">
        <v>255</v>
      </c>
      <c r="S99" s="223" t="s">
        <v>1043</v>
      </c>
      <c r="T99" s="223">
        <v>3</v>
      </c>
      <c r="U99" s="223" t="s">
        <v>349</v>
      </c>
      <c r="V99" s="223" t="s">
        <v>1046</v>
      </c>
      <c r="W99" s="223"/>
      <c r="X99" s="223" t="s">
        <v>979</v>
      </c>
      <c r="Y99" s="223" t="s">
        <v>976</v>
      </c>
      <c r="Z99" s="227">
        <v>43192</v>
      </c>
      <c r="AA99" s="229">
        <v>0.91111111111111065</v>
      </c>
      <c r="AB99" s="227" t="s">
        <v>829</v>
      </c>
      <c r="AC99" s="223"/>
      <c r="AD99" s="239"/>
      <c r="AE99" s="239"/>
      <c r="AF99" s="239"/>
      <c r="AG99" s="239"/>
      <c r="AH99" s="239"/>
      <c r="AI99" s="239"/>
      <c r="AJ99" s="239"/>
      <c r="AK99" s="239"/>
      <c r="AL99" s="239"/>
      <c r="AM99" s="239"/>
    </row>
    <row r="100" spans="2:39" ht="21" customHeight="1">
      <c r="B100" s="225">
        <f t="shared" si="0"/>
        <v>61</v>
      </c>
      <c r="C100" s="225" t="s">
        <v>622</v>
      </c>
      <c r="D100" s="226" t="s">
        <v>748</v>
      </c>
      <c r="E100" s="226">
        <v>2</v>
      </c>
      <c r="F100" s="226" t="s">
        <v>339</v>
      </c>
      <c r="G100" s="226" t="s">
        <v>751</v>
      </c>
      <c r="H100" s="226"/>
      <c r="I100" s="226"/>
      <c r="J100" s="226" t="s">
        <v>752</v>
      </c>
      <c r="K100" s="227">
        <v>43192</v>
      </c>
      <c r="L100" s="229">
        <v>0.42652777777777789</v>
      </c>
      <c r="M100" s="227" t="s">
        <v>698</v>
      </c>
      <c r="N100" s="239"/>
      <c r="O100" s="239"/>
      <c r="P100" s="239"/>
      <c r="Q100" s="237">
        <f t="shared" si="1"/>
        <v>61</v>
      </c>
      <c r="R100" s="223" t="s">
        <v>255</v>
      </c>
      <c r="S100" s="223" t="s">
        <v>1043</v>
      </c>
      <c r="T100" s="223">
        <v>4</v>
      </c>
      <c r="U100" s="223" t="s">
        <v>349</v>
      </c>
      <c r="V100" s="223" t="s">
        <v>1047</v>
      </c>
      <c r="W100" s="223"/>
      <c r="X100" s="223" t="s">
        <v>979</v>
      </c>
      <c r="Y100" s="223" t="s">
        <v>976</v>
      </c>
      <c r="Z100" s="227">
        <v>43192</v>
      </c>
      <c r="AA100" s="229">
        <v>0.92222222222222172</v>
      </c>
      <c r="AB100" s="227" t="s">
        <v>829</v>
      </c>
      <c r="AC100" s="223"/>
      <c r="AD100" s="239"/>
      <c r="AE100" s="239"/>
      <c r="AF100" s="239"/>
      <c r="AG100" s="239"/>
      <c r="AH100" s="239"/>
      <c r="AI100" s="239"/>
      <c r="AJ100" s="239"/>
      <c r="AK100" s="239"/>
      <c r="AL100" s="239"/>
      <c r="AM100" s="239"/>
    </row>
    <row r="101" spans="2:39" ht="21" customHeight="1">
      <c r="B101" s="225">
        <f t="shared" si="0"/>
        <v>62</v>
      </c>
      <c r="C101" s="225" t="s">
        <v>618</v>
      </c>
      <c r="D101" s="226" t="s">
        <v>619</v>
      </c>
      <c r="E101" s="226">
        <v>10</v>
      </c>
      <c r="F101" s="226" t="s">
        <v>337</v>
      </c>
      <c r="G101" s="226" t="s">
        <v>753</v>
      </c>
      <c r="H101" s="226"/>
      <c r="I101" s="226"/>
      <c r="J101" s="226" t="s">
        <v>754</v>
      </c>
      <c r="K101" s="227">
        <v>43192</v>
      </c>
      <c r="L101" s="229">
        <v>0.43118055555555568</v>
      </c>
      <c r="M101" s="227" t="s">
        <v>698</v>
      </c>
      <c r="N101" s="239"/>
      <c r="O101" s="239"/>
      <c r="P101" s="239"/>
      <c r="Q101" s="237">
        <f t="shared" si="1"/>
        <v>62</v>
      </c>
      <c r="R101" s="223" t="s">
        <v>255</v>
      </c>
      <c r="S101" s="223" t="s">
        <v>1043</v>
      </c>
      <c r="T101" s="223">
        <v>5</v>
      </c>
      <c r="U101" s="223" t="s">
        <v>349</v>
      </c>
      <c r="V101" s="223" t="s">
        <v>1048</v>
      </c>
      <c r="W101" s="223"/>
      <c r="X101" s="223" t="s">
        <v>975</v>
      </c>
      <c r="Y101" s="223" t="s">
        <v>976</v>
      </c>
      <c r="Z101" s="227">
        <v>43192</v>
      </c>
      <c r="AA101" s="229">
        <v>0.93333333333333279</v>
      </c>
      <c r="AB101" s="227" t="s">
        <v>829</v>
      </c>
      <c r="AC101" s="223"/>
      <c r="AD101" s="239"/>
      <c r="AE101" s="239"/>
      <c r="AF101" s="239"/>
      <c r="AG101" s="239"/>
      <c r="AH101" s="239"/>
      <c r="AI101" s="239"/>
      <c r="AJ101" s="239"/>
      <c r="AK101" s="239"/>
      <c r="AL101" s="239"/>
      <c r="AM101" s="239"/>
    </row>
    <row r="102" spans="2:39" ht="21" customHeight="1">
      <c r="B102" s="225">
        <f t="shared" si="0"/>
        <v>63</v>
      </c>
      <c r="C102" s="225" t="s">
        <v>622</v>
      </c>
      <c r="D102" s="226" t="s">
        <v>748</v>
      </c>
      <c r="E102" s="226">
        <v>3</v>
      </c>
      <c r="F102" s="226" t="s">
        <v>339</v>
      </c>
      <c r="G102" s="226" t="s">
        <v>755</v>
      </c>
      <c r="H102" s="226"/>
      <c r="I102" s="226"/>
      <c r="J102" s="226" t="s">
        <v>756</v>
      </c>
      <c r="K102" s="227">
        <v>43192</v>
      </c>
      <c r="L102" s="229">
        <v>0.43583333333333346</v>
      </c>
      <c r="M102" s="227" t="s">
        <v>698</v>
      </c>
      <c r="N102" s="239"/>
      <c r="O102" s="239"/>
      <c r="P102" s="239"/>
      <c r="Q102" s="237">
        <f t="shared" si="1"/>
        <v>63</v>
      </c>
      <c r="R102" s="223" t="s">
        <v>255</v>
      </c>
      <c r="S102" s="223" t="s">
        <v>1043</v>
      </c>
      <c r="T102" s="223">
        <v>6</v>
      </c>
      <c r="U102" s="223" t="s">
        <v>349</v>
      </c>
      <c r="V102" s="223" t="s">
        <v>1049</v>
      </c>
      <c r="W102" s="223"/>
      <c r="X102" s="223" t="s">
        <v>975</v>
      </c>
      <c r="Y102" s="223" t="s">
        <v>976</v>
      </c>
      <c r="Z102" s="227">
        <v>43192</v>
      </c>
      <c r="AA102" s="229">
        <v>0.94444444444444386</v>
      </c>
      <c r="AB102" s="227" t="s">
        <v>829</v>
      </c>
      <c r="AC102" s="223"/>
      <c r="AD102" s="239"/>
      <c r="AE102" s="239"/>
      <c r="AF102" s="239"/>
      <c r="AG102" s="239"/>
      <c r="AH102" s="239"/>
      <c r="AI102" s="239"/>
      <c r="AJ102" s="239"/>
      <c r="AK102" s="239"/>
      <c r="AL102" s="239"/>
      <c r="AM102" s="239"/>
    </row>
    <row r="103" spans="2:39" ht="21" customHeight="1">
      <c r="B103" s="225">
        <f t="shared" si="0"/>
        <v>64</v>
      </c>
      <c r="C103" s="225" t="s">
        <v>629</v>
      </c>
      <c r="D103" s="226" t="s">
        <v>645</v>
      </c>
      <c r="E103" s="226">
        <v>9</v>
      </c>
      <c r="F103" s="226" t="s">
        <v>352</v>
      </c>
      <c r="G103" s="226" t="s">
        <v>757</v>
      </c>
      <c r="H103" s="226"/>
      <c r="I103" s="226"/>
      <c r="J103" s="226" t="s">
        <v>758</v>
      </c>
      <c r="K103" s="227">
        <v>43192</v>
      </c>
      <c r="L103" s="229">
        <v>0.44048611111111124</v>
      </c>
      <c r="M103" s="227" t="s">
        <v>698</v>
      </c>
      <c r="N103" s="239"/>
      <c r="O103" s="239"/>
      <c r="P103" s="239"/>
      <c r="Q103" s="237">
        <f t="shared" si="1"/>
        <v>64</v>
      </c>
      <c r="R103" s="223" t="s">
        <v>255</v>
      </c>
      <c r="S103" s="223" t="s">
        <v>1043</v>
      </c>
      <c r="T103" s="223">
        <v>7</v>
      </c>
      <c r="U103" s="223" t="s">
        <v>349</v>
      </c>
      <c r="V103" s="223" t="s">
        <v>1050</v>
      </c>
      <c r="W103" s="223"/>
      <c r="X103" s="223" t="s">
        <v>979</v>
      </c>
      <c r="Y103" s="223" t="s">
        <v>976</v>
      </c>
      <c r="Z103" s="227">
        <v>43192</v>
      </c>
      <c r="AA103" s="229">
        <v>0.99027777777777715</v>
      </c>
      <c r="AB103" s="227" t="s">
        <v>829</v>
      </c>
      <c r="AC103" s="223"/>
      <c r="AD103" s="239"/>
      <c r="AE103" s="239"/>
      <c r="AF103" s="239"/>
      <c r="AG103" s="239"/>
      <c r="AH103" s="239"/>
      <c r="AI103" s="239"/>
      <c r="AJ103" s="239"/>
      <c r="AK103" s="239"/>
      <c r="AL103" s="239"/>
      <c r="AM103" s="239"/>
    </row>
    <row r="104" spans="2:39" ht="21" customHeight="1">
      <c r="B104" s="225">
        <f t="shared" si="0"/>
        <v>65</v>
      </c>
      <c r="C104" s="225" t="s">
        <v>622</v>
      </c>
      <c r="D104" s="226" t="s">
        <v>748</v>
      </c>
      <c r="E104" s="226">
        <v>4</v>
      </c>
      <c r="F104" s="226" t="s">
        <v>339</v>
      </c>
      <c r="G104" s="226" t="s">
        <v>759</v>
      </c>
      <c r="H104" s="226"/>
      <c r="I104" s="226"/>
      <c r="J104" s="226" t="s">
        <v>760</v>
      </c>
      <c r="K104" s="227">
        <v>43192</v>
      </c>
      <c r="L104" s="229">
        <v>0.44513888888888903</v>
      </c>
      <c r="M104" s="227" t="s">
        <v>698</v>
      </c>
      <c r="N104" s="239"/>
      <c r="O104" s="239"/>
      <c r="P104" s="239"/>
      <c r="Q104" s="237">
        <f t="shared" si="1"/>
        <v>65</v>
      </c>
      <c r="R104" s="223" t="s">
        <v>255</v>
      </c>
      <c r="S104" s="223" t="s">
        <v>1043</v>
      </c>
      <c r="T104" s="223">
        <v>8</v>
      </c>
      <c r="U104" s="223" t="s">
        <v>349</v>
      </c>
      <c r="V104" s="223" t="s">
        <v>1051</v>
      </c>
      <c r="W104" s="223"/>
      <c r="X104" s="223" t="s">
        <v>979</v>
      </c>
      <c r="Y104" s="223" t="s">
        <v>976</v>
      </c>
      <c r="Z104" s="227">
        <v>43192</v>
      </c>
      <c r="AA104" s="229">
        <v>1.0013888888888882</v>
      </c>
      <c r="AB104" s="227" t="s">
        <v>829</v>
      </c>
      <c r="AC104" s="223"/>
      <c r="AD104" s="239"/>
      <c r="AE104" s="239"/>
      <c r="AF104" s="239"/>
      <c r="AG104" s="239"/>
      <c r="AH104" s="239"/>
      <c r="AI104" s="239"/>
      <c r="AJ104" s="239"/>
      <c r="AK104" s="239"/>
      <c r="AL104" s="239"/>
      <c r="AM104" s="239"/>
    </row>
    <row r="105" spans="2:39" ht="21" customHeight="1">
      <c r="B105" s="225">
        <f t="shared" si="0"/>
        <v>66</v>
      </c>
      <c r="C105" s="225" t="s">
        <v>622</v>
      </c>
      <c r="D105" s="226" t="s">
        <v>748</v>
      </c>
      <c r="E105" s="226">
        <v>5</v>
      </c>
      <c r="F105" s="226" t="s">
        <v>339</v>
      </c>
      <c r="G105" s="226" t="s">
        <v>761</v>
      </c>
      <c r="H105" s="226"/>
      <c r="I105" s="226"/>
      <c r="J105" s="226" t="s">
        <v>762</v>
      </c>
      <c r="K105" s="227">
        <v>43192</v>
      </c>
      <c r="L105" s="229">
        <v>0.44979166666666681</v>
      </c>
      <c r="M105" s="227" t="s">
        <v>698</v>
      </c>
      <c r="N105" s="239"/>
      <c r="O105" s="239"/>
      <c r="P105" s="239"/>
      <c r="Q105" s="237">
        <f t="shared" si="1"/>
        <v>66</v>
      </c>
      <c r="R105" s="223" t="s">
        <v>255</v>
      </c>
      <c r="S105" s="223" t="s">
        <v>1043</v>
      </c>
      <c r="T105" s="223">
        <v>9</v>
      </c>
      <c r="U105" s="223" t="s">
        <v>349</v>
      </c>
      <c r="V105" s="223" t="s">
        <v>1052</v>
      </c>
      <c r="W105" s="223"/>
      <c r="X105" s="223" t="s">
        <v>975</v>
      </c>
      <c r="Y105" s="223" t="s">
        <v>976</v>
      </c>
      <c r="Z105" s="227">
        <v>43192</v>
      </c>
      <c r="AA105" s="229">
        <v>1.0124999999999993</v>
      </c>
      <c r="AB105" s="227" t="s">
        <v>829</v>
      </c>
      <c r="AC105" s="223"/>
      <c r="AD105" s="239"/>
      <c r="AE105" s="239"/>
      <c r="AF105" s="239"/>
      <c r="AG105" s="239"/>
      <c r="AH105" s="239"/>
      <c r="AI105" s="239"/>
      <c r="AJ105" s="239"/>
      <c r="AK105" s="239"/>
      <c r="AL105" s="239"/>
      <c r="AM105" s="239"/>
    </row>
    <row r="106" spans="2:39" ht="21" customHeight="1">
      <c r="B106" s="225">
        <f t="shared" ref="B106:B169" si="2">+B105+1</f>
        <v>67</v>
      </c>
      <c r="C106" s="225" t="s">
        <v>622</v>
      </c>
      <c r="D106" s="226" t="s">
        <v>748</v>
      </c>
      <c r="E106" s="226">
        <v>6</v>
      </c>
      <c r="F106" s="226" t="s">
        <v>339</v>
      </c>
      <c r="G106" s="226" t="s">
        <v>763</v>
      </c>
      <c r="H106" s="226"/>
      <c r="I106" s="226"/>
      <c r="J106" s="226" t="s">
        <v>764</v>
      </c>
      <c r="K106" s="227">
        <v>43192</v>
      </c>
      <c r="L106" s="229">
        <v>0.4544444444444446</v>
      </c>
      <c r="M106" s="227" t="s">
        <v>698</v>
      </c>
      <c r="N106" s="239"/>
      <c r="O106" s="239"/>
      <c r="P106" s="239"/>
      <c r="Q106" s="237">
        <f t="shared" ref="Q106:Q169" si="3">+Q105+1</f>
        <v>67</v>
      </c>
      <c r="R106" s="223" t="s">
        <v>255</v>
      </c>
      <c r="S106" s="223" t="s">
        <v>1043</v>
      </c>
      <c r="T106" s="223">
        <v>10</v>
      </c>
      <c r="U106" s="223" t="s">
        <v>349</v>
      </c>
      <c r="V106" s="223" t="s">
        <v>1053</v>
      </c>
      <c r="W106" s="223"/>
      <c r="X106" s="223" t="s">
        <v>975</v>
      </c>
      <c r="Y106" s="223" t="s">
        <v>976</v>
      </c>
      <c r="Z106" s="227">
        <v>43192</v>
      </c>
      <c r="AA106" s="229">
        <v>1.0236111111111104</v>
      </c>
      <c r="AB106" s="227" t="s">
        <v>829</v>
      </c>
      <c r="AC106" s="223"/>
      <c r="AD106" s="239"/>
      <c r="AE106" s="239"/>
      <c r="AF106" s="239"/>
      <c r="AG106" s="239"/>
      <c r="AH106" s="239"/>
      <c r="AI106" s="239"/>
      <c r="AJ106" s="239"/>
      <c r="AK106" s="239"/>
      <c r="AL106" s="239"/>
      <c r="AM106" s="239"/>
    </row>
    <row r="107" spans="2:39" ht="21" customHeight="1">
      <c r="B107" s="225">
        <f t="shared" si="2"/>
        <v>68</v>
      </c>
      <c r="C107" s="225" t="s">
        <v>618</v>
      </c>
      <c r="D107" s="226" t="s">
        <v>765</v>
      </c>
      <c r="E107" s="226">
        <v>1</v>
      </c>
      <c r="F107" s="226" t="s">
        <v>338</v>
      </c>
      <c r="G107" s="226" t="s">
        <v>766</v>
      </c>
      <c r="H107" s="226"/>
      <c r="I107" s="226"/>
      <c r="J107" s="226" t="s">
        <v>767</v>
      </c>
      <c r="K107" s="227">
        <v>43192</v>
      </c>
      <c r="L107" s="229">
        <v>0.45909722222222238</v>
      </c>
      <c r="M107" s="227" t="s">
        <v>698</v>
      </c>
      <c r="N107" s="239"/>
      <c r="O107" s="239"/>
      <c r="P107" s="239"/>
      <c r="Q107" s="237">
        <f t="shared" si="3"/>
        <v>68</v>
      </c>
      <c r="R107" s="223" t="s">
        <v>255</v>
      </c>
      <c r="S107" s="223" t="s">
        <v>1054</v>
      </c>
      <c r="T107" s="223">
        <v>1</v>
      </c>
      <c r="U107" s="223" t="s">
        <v>344</v>
      </c>
      <c r="V107" s="223" t="s">
        <v>1055</v>
      </c>
      <c r="W107" s="223"/>
      <c r="X107" s="223" t="s">
        <v>983</v>
      </c>
      <c r="Y107" s="223" t="s">
        <v>976</v>
      </c>
      <c r="Z107" s="227">
        <v>43192</v>
      </c>
      <c r="AA107" s="229">
        <v>1.0347222222222214</v>
      </c>
      <c r="AB107" s="227" t="s">
        <v>829</v>
      </c>
      <c r="AC107" s="223"/>
      <c r="AD107" s="239"/>
      <c r="AE107" s="239"/>
      <c r="AF107" s="239"/>
      <c r="AG107" s="239"/>
      <c r="AH107" s="239"/>
      <c r="AI107" s="239"/>
      <c r="AJ107" s="239"/>
      <c r="AK107" s="239"/>
      <c r="AL107" s="239"/>
      <c r="AM107" s="239"/>
    </row>
    <row r="108" spans="2:39" ht="21" customHeight="1">
      <c r="B108" s="225">
        <f t="shared" si="2"/>
        <v>69</v>
      </c>
      <c r="C108" s="225" t="s">
        <v>622</v>
      </c>
      <c r="D108" s="226" t="s">
        <v>748</v>
      </c>
      <c r="E108" s="226">
        <v>7</v>
      </c>
      <c r="F108" s="226" t="s">
        <v>339</v>
      </c>
      <c r="G108" s="226" t="s">
        <v>768</v>
      </c>
      <c r="H108" s="226"/>
      <c r="I108" s="226"/>
      <c r="J108" s="226" t="s">
        <v>769</v>
      </c>
      <c r="K108" s="227">
        <v>43192</v>
      </c>
      <c r="L108" s="229">
        <v>0.46375000000000016</v>
      </c>
      <c r="M108" s="227" t="s">
        <v>698</v>
      </c>
      <c r="N108" s="239"/>
      <c r="O108" s="239"/>
      <c r="P108" s="239"/>
      <c r="Q108" s="237">
        <f t="shared" si="3"/>
        <v>69</v>
      </c>
      <c r="R108" s="223" t="s">
        <v>255</v>
      </c>
      <c r="S108" s="223" t="s">
        <v>1054</v>
      </c>
      <c r="T108" s="223">
        <v>2</v>
      </c>
      <c r="U108" s="223" t="s">
        <v>344</v>
      </c>
      <c r="V108" s="223" t="s">
        <v>1056</v>
      </c>
      <c r="W108" s="223"/>
      <c r="X108" s="223" t="s">
        <v>975</v>
      </c>
      <c r="Y108" s="223" t="s">
        <v>976</v>
      </c>
      <c r="Z108" s="227">
        <v>43192</v>
      </c>
      <c r="AA108" s="229">
        <v>1.0562499999999992</v>
      </c>
      <c r="AB108" s="227" t="s">
        <v>829</v>
      </c>
      <c r="AC108" s="223"/>
      <c r="AD108" s="239"/>
      <c r="AE108" s="239"/>
      <c r="AF108" s="239"/>
      <c r="AG108" s="239"/>
      <c r="AH108" s="239"/>
      <c r="AI108" s="239"/>
      <c r="AJ108" s="239"/>
      <c r="AK108" s="239"/>
      <c r="AL108" s="239"/>
      <c r="AM108" s="239"/>
    </row>
    <row r="109" spans="2:39" ht="21" customHeight="1">
      <c r="B109" s="225">
        <f t="shared" si="2"/>
        <v>70</v>
      </c>
      <c r="C109" s="225" t="s">
        <v>629</v>
      </c>
      <c r="D109" s="226" t="s">
        <v>645</v>
      </c>
      <c r="E109" s="226">
        <v>10</v>
      </c>
      <c r="F109" s="226" t="s">
        <v>352</v>
      </c>
      <c r="G109" s="226" t="s">
        <v>770</v>
      </c>
      <c r="H109" s="226"/>
      <c r="I109" s="226"/>
      <c r="J109" s="226" t="s">
        <v>771</v>
      </c>
      <c r="K109" s="227">
        <v>43192</v>
      </c>
      <c r="L109" s="229">
        <v>0.46840277777777795</v>
      </c>
      <c r="M109" s="227" t="s">
        <v>698</v>
      </c>
      <c r="N109" s="239"/>
      <c r="O109" s="239"/>
      <c r="P109" s="239"/>
      <c r="Q109" s="237">
        <f t="shared" si="3"/>
        <v>70</v>
      </c>
      <c r="R109" s="223" t="s">
        <v>255</v>
      </c>
      <c r="S109" s="223" t="s">
        <v>1054</v>
      </c>
      <c r="T109" s="223">
        <v>3</v>
      </c>
      <c r="U109" s="223" t="s">
        <v>344</v>
      </c>
      <c r="V109" s="223" t="s">
        <v>1057</v>
      </c>
      <c r="W109" s="223"/>
      <c r="X109" s="223" t="s">
        <v>1002</v>
      </c>
      <c r="Y109" s="223" t="s">
        <v>976</v>
      </c>
      <c r="Z109" s="227">
        <v>43192</v>
      </c>
      <c r="AA109" s="229">
        <v>1.0673611111111103</v>
      </c>
      <c r="AB109" s="227" t="s">
        <v>829</v>
      </c>
      <c r="AC109" s="223"/>
      <c r="AD109" s="239"/>
      <c r="AE109" s="239"/>
      <c r="AF109" s="239"/>
      <c r="AG109" s="239"/>
      <c r="AH109" s="239"/>
      <c r="AI109" s="239"/>
      <c r="AJ109" s="239"/>
      <c r="AK109" s="239"/>
      <c r="AL109" s="239"/>
      <c r="AM109" s="239"/>
    </row>
    <row r="110" spans="2:39" ht="21" customHeight="1">
      <c r="B110" s="225">
        <f t="shared" si="2"/>
        <v>71</v>
      </c>
      <c r="C110" s="225" t="s">
        <v>622</v>
      </c>
      <c r="D110" s="226" t="s">
        <v>748</v>
      </c>
      <c r="E110" s="226">
        <v>8</v>
      </c>
      <c r="F110" s="226" t="s">
        <v>339</v>
      </c>
      <c r="G110" s="226" t="s">
        <v>772</v>
      </c>
      <c r="H110" s="226"/>
      <c r="I110" s="226"/>
      <c r="J110" s="226" t="s">
        <v>773</v>
      </c>
      <c r="K110" s="227">
        <v>43192</v>
      </c>
      <c r="L110" s="229">
        <v>0.47305555555555573</v>
      </c>
      <c r="M110" s="227" t="s">
        <v>698</v>
      </c>
      <c r="N110" s="239"/>
      <c r="O110" s="239"/>
      <c r="P110" s="239"/>
      <c r="Q110" s="237">
        <f t="shared" si="3"/>
        <v>71</v>
      </c>
      <c r="R110" s="223" t="s">
        <v>255</v>
      </c>
      <c r="S110" s="223" t="s">
        <v>1054</v>
      </c>
      <c r="T110" s="223">
        <v>4</v>
      </c>
      <c r="U110" s="223" t="s">
        <v>344</v>
      </c>
      <c r="V110" s="223" t="s">
        <v>1058</v>
      </c>
      <c r="W110" s="223"/>
      <c r="X110" s="223" t="s">
        <v>979</v>
      </c>
      <c r="Y110" s="223" t="s">
        <v>976</v>
      </c>
      <c r="Z110" s="227">
        <v>43192</v>
      </c>
      <c r="AA110" s="229">
        <v>1.0784722222222214</v>
      </c>
      <c r="AB110" s="227" t="s">
        <v>829</v>
      </c>
      <c r="AC110" s="223"/>
      <c r="AD110" s="239"/>
      <c r="AE110" s="239"/>
      <c r="AF110" s="239"/>
      <c r="AG110" s="239"/>
      <c r="AH110" s="239"/>
      <c r="AI110" s="239"/>
      <c r="AJ110" s="239"/>
      <c r="AK110" s="239"/>
      <c r="AL110" s="239"/>
      <c r="AM110" s="239"/>
    </row>
    <row r="111" spans="2:39" ht="21" customHeight="1">
      <c r="B111" s="225">
        <f t="shared" si="2"/>
        <v>72</v>
      </c>
      <c r="C111" s="225" t="s">
        <v>622</v>
      </c>
      <c r="D111" s="226" t="s">
        <v>748</v>
      </c>
      <c r="E111" s="226">
        <v>9</v>
      </c>
      <c r="F111" s="226" t="s">
        <v>339</v>
      </c>
      <c r="G111" s="226" t="s">
        <v>774</v>
      </c>
      <c r="H111" s="226"/>
      <c r="I111" s="226"/>
      <c r="J111" s="226" t="s">
        <v>775</v>
      </c>
      <c r="K111" s="227">
        <v>43192</v>
      </c>
      <c r="L111" s="229">
        <v>0.47770833333333351</v>
      </c>
      <c r="M111" s="227" t="s">
        <v>698</v>
      </c>
      <c r="N111" s="239"/>
      <c r="O111" s="239"/>
      <c r="P111" s="239"/>
      <c r="Q111" s="237">
        <f t="shared" si="3"/>
        <v>72</v>
      </c>
      <c r="R111" s="223" t="s">
        <v>255</v>
      </c>
      <c r="S111" s="223" t="s">
        <v>1054</v>
      </c>
      <c r="T111" s="223">
        <v>5</v>
      </c>
      <c r="U111" s="223" t="s">
        <v>344</v>
      </c>
      <c r="V111" s="223" t="s">
        <v>1059</v>
      </c>
      <c r="W111" s="223"/>
      <c r="X111" s="223" t="s">
        <v>1002</v>
      </c>
      <c r="Y111" s="223" t="s">
        <v>976</v>
      </c>
      <c r="Z111" s="227">
        <v>43192</v>
      </c>
      <c r="AA111" s="229">
        <v>1.0895833333333325</v>
      </c>
      <c r="AB111" s="227" t="s">
        <v>829</v>
      </c>
      <c r="AC111" s="223"/>
      <c r="AD111" s="239"/>
      <c r="AE111" s="239"/>
      <c r="AF111" s="239"/>
      <c r="AG111" s="239"/>
      <c r="AH111" s="239"/>
      <c r="AI111" s="239"/>
      <c r="AJ111" s="239"/>
      <c r="AK111" s="239"/>
      <c r="AL111" s="239"/>
      <c r="AM111" s="239"/>
    </row>
    <row r="112" spans="2:39" ht="21" customHeight="1">
      <c r="B112" s="225">
        <f t="shared" si="2"/>
        <v>73</v>
      </c>
      <c r="C112" s="225" t="s">
        <v>622</v>
      </c>
      <c r="D112" s="226" t="s">
        <v>748</v>
      </c>
      <c r="E112" s="226">
        <v>10</v>
      </c>
      <c r="F112" s="226" t="s">
        <v>339</v>
      </c>
      <c r="G112" s="226" t="s">
        <v>776</v>
      </c>
      <c r="H112" s="226"/>
      <c r="I112" s="226"/>
      <c r="J112" s="226" t="s">
        <v>777</v>
      </c>
      <c r="K112" s="227">
        <v>43192</v>
      </c>
      <c r="L112" s="229">
        <v>0.51708333333333356</v>
      </c>
      <c r="M112" s="227" t="s">
        <v>698</v>
      </c>
      <c r="N112" s="239"/>
      <c r="O112" s="239"/>
      <c r="P112" s="239"/>
      <c r="Q112" s="237">
        <f t="shared" si="3"/>
        <v>73</v>
      </c>
      <c r="R112" s="223" t="s">
        <v>255</v>
      </c>
      <c r="S112" s="223" t="s">
        <v>1054</v>
      </c>
      <c r="T112" s="223">
        <v>6</v>
      </c>
      <c r="U112" s="223" t="s">
        <v>344</v>
      </c>
      <c r="V112" s="223" t="s">
        <v>1060</v>
      </c>
      <c r="W112" s="223"/>
      <c r="X112" s="223" t="s">
        <v>979</v>
      </c>
      <c r="Y112" s="223" t="s">
        <v>976</v>
      </c>
      <c r="Z112" s="227">
        <v>43192</v>
      </c>
      <c r="AA112" s="229">
        <v>1.1006944444444435</v>
      </c>
      <c r="AB112" s="227" t="s">
        <v>829</v>
      </c>
      <c r="AC112" s="223"/>
      <c r="AD112" s="239"/>
      <c r="AE112" s="239"/>
      <c r="AF112" s="239"/>
      <c r="AG112" s="239"/>
      <c r="AH112" s="239"/>
      <c r="AI112" s="239"/>
      <c r="AJ112" s="239"/>
      <c r="AK112" s="239"/>
      <c r="AL112" s="239"/>
      <c r="AM112" s="239"/>
    </row>
    <row r="113" spans="2:39" ht="21" customHeight="1">
      <c r="B113" s="225">
        <f t="shared" si="2"/>
        <v>74</v>
      </c>
      <c r="C113" s="225" t="s">
        <v>618</v>
      </c>
      <c r="D113" s="226" t="s">
        <v>765</v>
      </c>
      <c r="E113" s="226">
        <v>2</v>
      </c>
      <c r="F113" s="226" t="s">
        <v>338</v>
      </c>
      <c r="G113" s="226" t="s">
        <v>778</v>
      </c>
      <c r="H113" s="226"/>
      <c r="I113" s="226"/>
      <c r="J113" s="226" t="s">
        <v>779</v>
      </c>
      <c r="K113" s="227">
        <v>43192</v>
      </c>
      <c r="L113" s="229">
        <v>0.52173611111111129</v>
      </c>
      <c r="M113" s="227" t="s">
        <v>698</v>
      </c>
      <c r="N113" s="239"/>
      <c r="O113" s="239"/>
      <c r="P113" s="239"/>
      <c r="Q113" s="237">
        <f t="shared" si="3"/>
        <v>74</v>
      </c>
      <c r="R113" s="223" t="s">
        <v>255</v>
      </c>
      <c r="S113" s="223" t="s">
        <v>1054</v>
      </c>
      <c r="T113" s="223">
        <v>7</v>
      </c>
      <c r="U113" s="223" t="s">
        <v>344</v>
      </c>
      <c r="V113" s="223" t="s">
        <v>1061</v>
      </c>
      <c r="W113" s="223"/>
      <c r="X113" s="223" t="s">
        <v>979</v>
      </c>
      <c r="Y113" s="223" t="s">
        <v>976</v>
      </c>
      <c r="Z113" s="227">
        <v>43192</v>
      </c>
      <c r="AA113" s="229">
        <v>1.1118055555555546</v>
      </c>
      <c r="AB113" s="227" t="s">
        <v>829</v>
      </c>
      <c r="AC113" s="223"/>
      <c r="AD113" s="239"/>
      <c r="AE113" s="239"/>
      <c r="AF113" s="239"/>
      <c r="AG113" s="239"/>
      <c r="AH113" s="239"/>
      <c r="AI113" s="239"/>
      <c r="AJ113" s="239"/>
      <c r="AK113" s="239"/>
      <c r="AL113" s="239"/>
      <c r="AM113" s="239"/>
    </row>
    <row r="114" spans="2:39" ht="21" customHeight="1">
      <c r="B114" s="225">
        <f t="shared" si="2"/>
        <v>75</v>
      </c>
      <c r="C114" s="225" t="s">
        <v>622</v>
      </c>
      <c r="D114" s="226" t="s">
        <v>780</v>
      </c>
      <c r="E114" s="226">
        <v>1</v>
      </c>
      <c r="F114" s="226" t="s">
        <v>342</v>
      </c>
      <c r="G114" s="226" t="s">
        <v>781</v>
      </c>
      <c r="H114" s="226"/>
      <c r="I114" s="226"/>
      <c r="J114" s="226" t="s">
        <v>782</v>
      </c>
      <c r="K114" s="227">
        <v>43192</v>
      </c>
      <c r="L114" s="229">
        <v>0.52638888888888902</v>
      </c>
      <c r="M114" s="227" t="s">
        <v>698</v>
      </c>
      <c r="N114" s="239"/>
      <c r="O114" s="239"/>
      <c r="P114" s="239"/>
      <c r="Q114" s="237">
        <f t="shared" si="3"/>
        <v>75</v>
      </c>
      <c r="R114" s="223" t="s">
        <v>255</v>
      </c>
      <c r="S114" s="223" t="s">
        <v>1054</v>
      </c>
      <c r="T114" s="223">
        <v>8</v>
      </c>
      <c r="U114" s="223" t="s">
        <v>344</v>
      </c>
      <c r="V114" s="223" t="s">
        <v>1062</v>
      </c>
      <c r="W114" s="223"/>
      <c r="X114" s="223" t="s">
        <v>979</v>
      </c>
      <c r="Y114" s="223" t="s">
        <v>976</v>
      </c>
      <c r="Z114" s="227">
        <v>43193</v>
      </c>
      <c r="AA114" s="229">
        <v>0.2986111111111111</v>
      </c>
      <c r="AB114" s="227" t="s">
        <v>698</v>
      </c>
      <c r="AC114" s="223"/>
      <c r="AD114" s="239"/>
      <c r="AE114" s="239"/>
      <c r="AF114" s="239"/>
      <c r="AG114" s="239"/>
      <c r="AH114" s="239"/>
      <c r="AI114" s="239"/>
      <c r="AJ114" s="239"/>
      <c r="AK114" s="239"/>
      <c r="AL114" s="239"/>
      <c r="AM114" s="239"/>
    </row>
    <row r="115" spans="2:39" ht="21" customHeight="1">
      <c r="B115" s="225">
        <f t="shared" si="2"/>
        <v>76</v>
      </c>
      <c r="C115" s="225" t="s">
        <v>629</v>
      </c>
      <c r="D115" s="226" t="s">
        <v>783</v>
      </c>
      <c r="E115" s="226">
        <v>1</v>
      </c>
      <c r="F115" s="226" t="s">
        <v>352</v>
      </c>
      <c r="G115" s="226" t="s">
        <v>784</v>
      </c>
      <c r="H115" s="226"/>
      <c r="I115" s="226"/>
      <c r="J115" s="226" t="s">
        <v>785</v>
      </c>
      <c r="K115" s="227">
        <v>43192</v>
      </c>
      <c r="L115" s="229">
        <v>0.53104166666666675</v>
      </c>
      <c r="M115" s="227" t="s">
        <v>698</v>
      </c>
      <c r="N115" s="239"/>
      <c r="O115" s="239"/>
      <c r="P115" s="239"/>
      <c r="Q115" s="237">
        <f t="shared" si="3"/>
        <v>76</v>
      </c>
      <c r="R115" s="223" t="s">
        <v>255</v>
      </c>
      <c r="S115" s="223" t="s">
        <v>1054</v>
      </c>
      <c r="T115" s="223">
        <v>9</v>
      </c>
      <c r="U115" s="223" t="s">
        <v>344</v>
      </c>
      <c r="V115" s="223" t="s">
        <v>1063</v>
      </c>
      <c r="W115" s="223"/>
      <c r="X115" s="223" t="s">
        <v>975</v>
      </c>
      <c r="Y115" s="223" t="s">
        <v>976</v>
      </c>
      <c r="Z115" s="227">
        <v>43193</v>
      </c>
      <c r="AA115" s="229">
        <v>0.30972222222222223</v>
      </c>
      <c r="AB115" s="227" t="s">
        <v>698</v>
      </c>
      <c r="AC115" s="223"/>
      <c r="AD115" s="239"/>
      <c r="AE115" s="239"/>
      <c r="AF115" s="239"/>
      <c r="AG115" s="239"/>
      <c r="AH115" s="239"/>
      <c r="AI115" s="239"/>
      <c r="AJ115" s="239"/>
      <c r="AK115" s="239"/>
      <c r="AL115" s="239"/>
      <c r="AM115" s="239"/>
    </row>
    <row r="116" spans="2:39" ht="21" customHeight="1">
      <c r="B116" s="225">
        <f t="shared" si="2"/>
        <v>77</v>
      </c>
      <c r="C116" s="225" t="s">
        <v>622</v>
      </c>
      <c r="D116" s="226" t="s">
        <v>780</v>
      </c>
      <c r="E116" s="226">
        <v>2</v>
      </c>
      <c r="F116" s="226" t="s">
        <v>342</v>
      </c>
      <c r="G116" s="226" t="s">
        <v>786</v>
      </c>
      <c r="H116" s="226"/>
      <c r="I116" s="226"/>
      <c r="J116" s="226" t="s">
        <v>787</v>
      </c>
      <c r="K116" s="227">
        <v>43192</v>
      </c>
      <c r="L116" s="229">
        <v>0.53569444444444447</v>
      </c>
      <c r="M116" s="227" t="s">
        <v>698</v>
      </c>
      <c r="N116" s="239"/>
      <c r="O116" s="239"/>
      <c r="P116" s="239"/>
      <c r="Q116" s="237">
        <f t="shared" si="3"/>
        <v>77</v>
      </c>
      <c r="R116" s="223" t="s">
        <v>255</v>
      </c>
      <c r="S116" s="223" t="s">
        <v>1054</v>
      </c>
      <c r="T116" s="223">
        <v>10</v>
      </c>
      <c r="U116" s="223" t="s">
        <v>344</v>
      </c>
      <c r="V116" s="223" t="s">
        <v>1064</v>
      </c>
      <c r="W116" s="223"/>
      <c r="X116" s="223" t="s">
        <v>975</v>
      </c>
      <c r="Y116" s="223" t="s">
        <v>976</v>
      </c>
      <c r="Z116" s="227">
        <v>43193</v>
      </c>
      <c r="AA116" s="229">
        <v>0.32083333333333336</v>
      </c>
      <c r="AB116" s="227" t="s">
        <v>698</v>
      </c>
      <c r="AC116" s="223"/>
      <c r="AD116" s="239"/>
      <c r="AE116" s="239"/>
      <c r="AF116" s="239"/>
      <c r="AG116" s="239"/>
      <c r="AH116" s="239"/>
      <c r="AI116" s="239"/>
      <c r="AJ116" s="239"/>
      <c r="AK116" s="239"/>
      <c r="AL116" s="239"/>
      <c r="AM116" s="239"/>
    </row>
    <row r="117" spans="2:39" ht="21" customHeight="1">
      <c r="B117" s="225">
        <f t="shared" si="2"/>
        <v>78</v>
      </c>
      <c r="C117" s="225" t="s">
        <v>622</v>
      </c>
      <c r="D117" s="226" t="s">
        <v>780</v>
      </c>
      <c r="E117" s="226">
        <v>3</v>
      </c>
      <c r="F117" s="226" t="s">
        <v>342</v>
      </c>
      <c r="G117" s="226" t="s">
        <v>788</v>
      </c>
      <c r="H117" s="226"/>
      <c r="I117" s="226"/>
      <c r="J117" s="226" t="s">
        <v>789</v>
      </c>
      <c r="K117" s="227">
        <v>43192</v>
      </c>
      <c r="L117" s="229">
        <v>0.5403472222222222</v>
      </c>
      <c r="M117" s="227" t="s">
        <v>698</v>
      </c>
      <c r="N117" s="239"/>
      <c r="O117" s="239"/>
      <c r="P117" s="239"/>
      <c r="Q117" s="237">
        <f t="shared" si="3"/>
        <v>78</v>
      </c>
      <c r="R117" s="223" t="s">
        <v>255</v>
      </c>
      <c r="S117" s="223" t="s">
        <v>1065</v>
      </c>
      <c r="T117" s="223">
        <v>1</v>
      </c>
      <c r="U117" s="223" t="s">
        <v>344</v>
      </c>
      <c r="V117" s="223" t="s">
        <v>1066</v>
      </c>
      <c r="W117" s="223"/>
      <c r="X117" s="223" t="s">
        <v>975</v>
      </c>
      <c r="Y117" s="223" t="s">
        <v>976</v>
      </c>
      <c r="Z117" s="227">
        <v>43193</v>
      </c>
      <c r="AA117" s="229">
        <v>0.33194444444444449</v>
      </c>
      <c r="AB117" s="227" t="s">
        <v>698</v>
      </c>
      <c r="AC117" s="223"/>
      <c r="AD117" s="239"/>
      <c r="AE117" s="239"/>
      <c r="AF117" s="239"/>
      <c r="AG117" s="239"/>
      <c r="AH117" s="239"/>
      <c r="AI117" s="239"/>
      <c r="AJ117" s="239"/>
      <c r="AK117" s="239"/>
      <c r="AL117" s="239"/>
      <c r="AM117" s="239"/>
    </row>
    <row r="118" spans="2:39" ht="21" customHeight="1">
      <c r="B118" s="225">
        <f t="shared" si="2"/>
        <v>79</v>
      </c>
      <c r="C118" s="225" t="s">
        <v>622</v>
      </c>
      <c r="D118" s="226" t="s">
        <v>780</v>
      </c>
      <c r="E118" s="226">
        <v>4</v>
      </c>
      <c r="F118" s="226" t="s">
        <v>342</v>
      </c>
      <c r="G118" s="226" t="s">
        <v>790</v>
      </c>
      <c r="H118" s="226"/>
      <c r="I118" s="226"/>
      <c r="J118" s="226" t="s">
        <v>791</v>
      </c>
      <c r="K118" s="227">
        <v>43192</v>
      </c>
      <c r="L118" s="229">
        <v>0.54499999999999993</v>
      </c>
      <c r="M118" s="227" t="s">
        <v>698</v>
      </c>
      <c r="N118" s="239"/>
      <c r="O118" s="239"/>
      <c r="P118" s="239"/>
      <c r="Q118" s="237">
        <f t="shared" si="3"/>
        <v>79</v>
      </c>
      <c r="R118" s="223" t="s">
        <v>255</v>
      </c>
      <c r="S118" s="223" t="s">
        <v>1065</v>
      </c>
      <c r="T118" s="223">
        <v>2</v>
      </c>
      <c r="U118" s="223" t="s">
        <v>344</v>
      </c>
      <c r="V118" s="223" t="s">
        <v>1067</v>
      </c>
      <c r="W118" s="223"/>
      <c r="X118" s="223" t="s">
        <v>979</v>
      </c>
      <c r="Y118" s="223" t="s">
        <v>976</v>
      </c>
      <c r="Z118" s="227">
        <v>43193</v>
      </c>
      <c r="AA118" s="229">
        <v>0.34305555555555561</v>
      </c>
      <c r="AB118" s="227" t="s">
        <v>698</v>
      </c>
      <c r="AC118" s="223"/>
      <c r="AD118" s="239"/>
      <c r="AE118" s="239"/>
      <c r="AF118" s="239"/>
      <c r="AG118" s="239"/>
      <c r="AH118" s="239"/>
      <c r="AI118" s="239"/>
      <c r="AJ118" s="239"/>
      <c r="AK118" s="239"/>
      <c r="AL118" s="239"/>
      <c r="AM118" s="239"/>
    </row>
    <row r="119" spans="2:39" ht="21" customHeight="1">
      <c r="B119" s="225">
        <f t="shared" si="2"/>
        <v>80</v>
      </c>
      <c r="C119" s="225" t="s">
        <v>618</v>
      </c>
      <c r="D119" s="226" t="s">
        <v>765</v>
      </c>
      <c r="E119" s="226">
        <v>3</v>
      </c>
      <c r="F119" s="226" t="s">
        <v>338</v>
      </c>
      <c r="G119" s="226" t="s">
        <v>792</v>
      </c>
      <c r="H119" s="226"/>
      <c r="I119" s="226"/>
      <c r="J119" s="226" t="s">
        <v>793</v>
      </c>
      <c r="K119" s="227">
        <v>43192</v>
      </c>
      <c r="L119" s="229">
        <v>0.54965277777777766</v>
      </c>
      <c r="M119" s="227" t="s">
        <v>698</v>
      </c>
      <c r="N119" s="239"/>
      <c r="O119" s="239"/>
      <c r="P119" s="239"/>
      <c r="Q119" s="237">
        <f t="shared" si="3"/>
        <v>80</v>
      </c>
      <c r="R119" s="223" t="s">
        <v>255</v>
      </c>
      <c r="S119" s="223" t="s">
        <v>1065</v>
      </c>
      <c r="T119" s="223">
        <v>3</v>
      </c>
      <c r="U119" s="223" t="s">
        <v>344</v>
      </c>
      <c r="V119" s="223" t="s">
        <v>1068</v>
      </c>
      <c r="W119" s="223"/>
      <c r="X119" s="223" t="s">
        <v>975</v>
      </c>
      <c r="Y119" s="223" t="s">
        <v>976</v>
      </c>
      <c r="Z119" s="227">
        <v>43193</v>
      </c>
      <c r="AA119" s="229">
        <v>0.35416666666666674</v>
      </c>
      <c r="AB119" s="227" t="s">
        <v>698</v>
      </c>
      <c r="AC119" s="223"/>
      <c r="AD119" s="239"/>
      <c r="AE119" s="239"/>
      <c r="AF119" s="239"/>
      <c r="AG119" s="239"/>
      <c r="AH119" s="239"/>
      <c r="AI119" s="239"/>
      <c r="AJ119" s="239"/>
      <c r="AK119" s="239"/>
      <c r="AL119" s="239"/>
      <c r="AM119" s="239"/>
    </row>
    <row r="120" spans="2:39" ht="21" customHeight="1">
      <c r="B120" s="225">
        <f t="shared" si="2"/>
        <v>81</v>
      </c>
      <c r="C120" s="225" t="s">
        <v>622</v>
      </c>
      <c r="D120" s="226" t="s">
        <v>780</v>
      </c>
      <c r="E120" s="226">
        <v>5</v>
      </c>
      <c r="F120" s="226" t="s">
        <v>342</v>
      </c>
      <c r="G120" s="226" t="s">
        <v>794</v>
      </c>
      <c r="H120" s="226"/>
      <c r="I120" s="226"/>
      <c r="J120" s="226" t="s">
        <v>795</v>
      </c>
      <c r="K120" s="227">
        <v>43192</v>
      </c>
      <c r="L120" s="229">
        <v>0.55430555555555538</v>
      </c>
      <c r="M120" s="227" t="s">
        <v>698</v>
      </c>
      <c r="N120" s="239"/>
      <c r="O120" s="239"/>
      <c r="P120" s="239"/>
      <c r="Q120" s="237">
        <f t="shared" si="3"/>
        <v>81</v>
      </c>
      <c r="R120" s="223" t="s">
        <v>255</v>
      </c>
      <c r="S120" s="223" t="s">
        <v>1065</v>
      </c>
      <c r="T120" s="223">
        <v>4</v>
      </c>
      <c r="U120" s="223" t="s">
        <v>344</v>
      </c>
      <c r="V120" s="223" t="s">
        <v>1069</v>
      </c>
      <c r="W120" s="223"/>
      <c r="X120" s="223" t="s">
        <v>975</v>
      </c>
      <c r="Y120" s="223" t="s">
        <v>976</v>
      </c>
      <c r="Z120" s="227">
        <v>43193</v>
      </c>
      <c r="AA120" s="229">
        <v>0.36527777777777787</v>
      </c>
      <c r="AB120" s="227" t="s">
        <v>698</v>
      </c>
      <c r="AC120" s="223"/>
      <c r="AD120" s="239"/>
      <c r="AE120" s="239"/>
      <c r="AF120" s="239"/>
      <c r="AG120" s="239"/>
      <c r="AH120" s="239"/>
      <c r="AI120" s="239"/>
      <c r="AJ120" s="239"/>
      <c r="AK120" s="239"/>
      <c r="AL120" s="239"/>
      <c r="AM120" s="239"/>
    </row>
    <row r="121" spans="2:39" ht="21" customHeight="1">
      <c r="B121" s="225">
        <f t="shared" si="2"/>
        <v>82</v>
      </c>
      <c r="C121" s="225" t="s">
        <v>629</v>
      </c>
      <c r="D121" s="226" t="s">
        <v>783</v>
      </c>
      <c r="E121" s="226">
        <v>2</v>
      </c>
      <c r="F121" s="226" t="s">
        <v>352</v>
      </c>
      <c r="G121" s="226" t="s">
        <v>796</v>
      </c>
      <c r="H121" s="226"/>
      <c r="I121" s="226"/>
      <c r="J121" s="226" t="s">
        <v>797</v>
      </c>
      <c r="K121" s="227">
        <v>43192</v>
      </c>
      <c r="L121" s="229">
        <v>0.55895833333333311</v>
      </c>
      <c r="M121" s="227" t="s">
        <v>698</v>
      </c>
      <c r="N121" s="239"/>
      <c r="O121" s="239"/>
      <c r="P121" s="239"/>
      <c r="Q121" s="237">
        <f t="shared" si="3"/>
        <v>82</v>
      </c>
      <c r="R121" s="223" t="s">
        <v>255</v>
      </c>
      <c r="S121" s="223" t="s">
        <v>1065</v>
      </c>
      <c r="T121" s="223">
        <v>5</v>
      </c>
      <c r="U121" s="223" t="s">
        <v>344</v>
      </c>
      <c r="V121" s="223" t="s">
        <v>1070</v>
      </c>
      <c r="W121" s="223"/>
      <c r="X121" s="223" t="s">
        <v>975</v>
      </c>
      <c r="Y121" s="223" t="s">
        <v>976</v>
      </c>
      <c r="Z121" s="227">
        <v>43193</v>
      </c>
      <c r="AA121" s="229">
        <v>0.38333333333333341</v>
      </c>
      <c r="AB121" s="227" t="s">
        <v>698</v>
      </c>
      <c r="AC121" s="223"/>
      <c r="AD121" s="239"/>
      <c r="AE121" s="239"/>
      <c r="AF121" s="239"/>
      <c r="AG121" s="239"/>
      <c r="AH121" s="239"/>
      <c r="AI121" s="239"/>
      <c r="AJ121" s="239"/>
      <c r="AK121" s="239"/>
      <c r="AL121" s="239"/>
      <c r="AM121" s="239"/>
    </row>
    <row r="122" spans="2:39" ht="21" customHeight="1">
      <c r="B122" s="225">
        <f t="shared" si="2"/>
        <v>83</v>
      </c>
      <c r="C122" s="225" t="s">
        <v>622</v>
      </c>
      <c r="D122" s="226" t="s">
        <v>780</v>
      </c>
      <c r="E122" s="226">
        <v>6</v>
      </c>
      <c r="F122" s="226" t="s">
        <v>342</v>
      </c>
      <c r="G122" s="226" t="s">
        <v>798</v>
      </c>
      <c r="H122" s="226"/>
      <c r="I122" s="226"/>
      <c r="J122" s="226" t="s">
        <v>799</v>
      </c>
      <c r="K122" s="227">
        <v>43192</v>
      </c>
      <c r="L122" s="229">
        <v>0.56361111111111084</v>
      </c>
      <c r="M122" s="227" t="s">
        <v>698</v>
      </c>
      <c r="N122" s="239"/>
      <c r="O122" s="239"/>
      <c r="P122" s="239"/>
      <c r="Q122" s="237">
        <f t="shared" si="3"/>
        <v>83</v>
      </c>
      <c r="R122" s="223" t="s">
        <v>255</v>
      </c>
      <c r="S122" s="223" t="s">
        <v>1065</v>
      </c>
      <c r="T122" s="223">
        <v>6</v>
      </c>
      <c r="U122" s="223" t="s">
        <v>344</v>
      </c>
      <c r="V122" s="223" t="s">
        <v>1071</v>
      </c>
      <c r="W122" s="223"/>
      <c r="X122" s="223" t="s">
        <v>985</v>
      </c>
      <c r="Y122" s="223" t="s">
        <v>976</v>
      </c>
      <c r="Z122" s="227">
        <v>43193</v>
      </c>
      <c r="AA122" s="229">
        <v>0.39444444444444454</v>
      </c>
      <c r="AB122" s="227" t="s">
        <v>698</v>
      </c>
      <c r="AC122" s="223"/>
      <c r="AD122" s="239"/>
      <c r="AE122" s="239"/>
      <c r="AF122" s="239"/>
      <c r="AG122" s="239"/>
      <c r="AH122" s="239"/>
      <c r="AI122" s="239"/>
      <c r="AJ122" s="239"/>
      <c r="AK122" s="239"/>
      <c r="AL122" s="239"/>
      <c r="AM122" s="239"/>
    </row>
    <row r="123" spans="2:39" ht="21" customHeight="1">
      <c r="B123" s="225">
        <f t="shared" si="2"/>
        <v>84</v>
      </c>
      <c r="C123" s="225" t="s">
        <v>622</v>
      </c>
      <c r="D123" s="226" t="s">
        <v>780</v>
      </c>
      <c r="E123" s="226">
        <v>7</v>
      </c>
      <c r="F123" s="226" t="s">
        <v>342</v>
      </c>
      <c r="G123" s="226" t="s">
        <v>800</v>
      </c>
      <c r="H123" s="226"/>
      <c r="I123" s="226"/>
      <c r="J123" s="226" t="s">
        <v>801</v>
      </c>
      <c r="K123" s="227">
        <v>43192</v>
      </c>
      <c r="L123" s="229">
        <v>0.56826388888888857</v>
      </c>
      <c r="M123" s="227" t="s">
        <v>698</v>
      </c>
      <c r="N123" s="239"/>
      <c r="O123" s="239"/>
      <c r="P123" s="239"/>
      <c r="Q123" s="237">
        <f t="shared" si="3"/>
        <v>84</v>
      </c>
      <c r="R123" s="223" t="s">
        <v>255</v>
      </c>
      <c r="S123" s="223" t="s">
        <v>1065</v>
      </c>
      <c r="T123" s="223">
        <v>7</v>
      </c>
      <c r="U123" s="223" t="s">
        <v>344</v>
      </c>
      <c r="V123" s="223" t="s">
        <v>1072</v>
      </c>
      <c r="W123" s="223"/>
      <c r="X123" s="223" t="s">
        <v>975</v>
      </c>
      <c r="Y123" s="223" t="s">
        <v>976</v>
      </c>
      <c r="Z123" s="227">
        <v>43193</v>
      </c>
      <c r="AA123" s="229">
        <v>0.40555555555555567</v>
      </c>
      <c r="AB123" s="227" t="s">
        <v>698</v>
      </c>
      <c r="AC123" s="223"/>
      <c r="AD123" s="239"/>
      <c r="AE123" s="239"/>
      <c r="AF123" s="239"/>
      <c r="AG123" s="239"/>
      <c r="AH123" s="239"/>
      <c r="AI123" s="239"/>
      <c r="AJ123" s="239"/>
      <c r="AK123" s="239"/>
      <c r="AL123" s="239"/>
      <c r="AM123" s="239"/>
    </row>
    <row r="124" spans="2:39" ht="21" customHeight="1">
      <c r="B124" s="225">
        <f t="shared" si="2"/>
        <v>85</v>
      </c>
      <c r="C124" s="225" t="s">
        <v>622</v>
      </c>
      <c r="D124" s="226" t="s">
        <v>780</v>
      </c>
      <c r="E124" s="226">
        <v>8</v>
      </c>
      <c r="F124" s="226" t="s">
        <v>342</v>
      </c>
      <c r="G124" s="226" t="s">
        <v>802</v>
      </c>
      <c r="H124" s="226"/>
      <c r="I124" s="226"/>
      <c r="J124" s="226" t="s">
        <v>803</v>
      </c>
      <c r="K124" s="227">
        <v>43192</v>
      </c>
      <c r="L124" s="229">
        <v>0.5729166666666663</v>
      </c>
      <c r="M124" s="227" t="s">
        <v>698</v>
      </c>
      <c r="N124" s="239"/>
      <c r="O124" s="239"/>
      <c r="P124" s="239"/>
      <c r="Q124" s="237">
        <f t="shared" si="3"/>
        <v>85</v>
      </c>
      <c r="R124" s="223" t="s">
        <v>255</v>
      </c>
      <c r="S124" s="223" t="s">
        <v>1065</v>
      </c>
      <c r="T124" s="223">
        <v>8</v>
      </c>
      <c r="U124" s="223" t="s">
        <v>344</v>
      </c>
      <c r="V124" s="223" t="s">
        <v>1073</v>
      </c>
      <c r="W124" s="223"/>
      <c r="X124" s="223" t="s">
        <v>975</v>
      </c>
      <c r="Y124" s="223" t="s">
        <v>976</v>
      </c>
      <c r="Z124" s="227">
        <v>43193</v>
      </c>
      <c r="AA124" s="229">
        <v>0.4166666666666668</v>
      </c>
      <c r="AB124" s="227" t="s">
        <v>698</v>
      </c>
      <c r="AC124" s="223"/>
      <c r="AD124" s="239"/>
      <c r="AE124" s="239"/>
      <c r="AF124" s="239"/>
      <c r="AG124" s="239"/>
      <c r="AH124" s="239"/>
      <c r="AI124" s="239"/>
      <c r="AJ124" s="239"/>
      <c r="AK124" s="239"/>
      <c r="AL124" s="239"/>
      <c r="AM124" s="239"/>
    </row>
    <row r="125" spans="2:39" ht="21" customHeight="1">
      <c r="B125" s="225">
        <f t="shared" si="2"/>
        <v>86</v>
      </c>
      <c r="C125" s="225" t="s">
        <v>618</v>
      </c>
      <c r="D125" s="226" t="s">
        <v>765</v>
      </c>
      <c r="E125" s="226">
        <v>4</v>
      </c>
      <c r="F125" s="226" t="s">
        <v>338</v>
      </c>
      <c r="G125" s="226" t="s">
        <v>804</v>
      </c>
      <c r="H125" s="226"/>
      <c r="I125" s="226"/>
      <c r="J125" s="226" t="s">
        <v>805</v>
      </c>
      <c r="K125" s="227">
        <v>43192</v>
      </c>
      <c r="L125" s="229">
        <v>0.58451388888888844</v>
      </c>
      <c r="M125" s="227" t="s">
        <v>698</v>
      </c>
      <c r="N125" s="239"/>
      <c r="O125" s="239"/>
      <c r="P125" s="239"/>
      <c r="Q125" s="237">
        <f t="shared" si="3"/>
        <v>86</v>
      </c>
      <c r="R125" s="223" t="s">
        <v>255</v>
      </c>
      <c r="S125" s="223" t="s">
        <v>1065</v>
      </c>
      <c r="T125" s="223">
        <v>9</v>
      </c>
      <c r="U125" s="223" t="s">
        <v>344</v>
      </c>
      <c r="V125" s="223" t="s">
        <v>1074</v>
      </c>
      <c r="W125" s="223"/>
      <c r="X125" s="223" t="s">
        <v>979</v>
      </c>
      <c r="Y125" s="223" t="s">
        <v>976</v>
      </c>
      <c r="Z125" s="227">
        <v>43193</v>
      </c>
      <c r="AA125" s="229">
        <v>0.42777777777777792</v>
      </c>
      <c r="AB125" s="227" t="s">
        <v>698</v>
      </c>
      <c r="AC125" s="223"/>
      <c r="AD125" s="239"/>
      <c r="AE125" s="239"/>
      <c r="AF125" s="239"/>
      <c r="AG125" s="239"/>
      <c r="AH125" s="239"/>
      <c r="AI125" s="239"/>
      <c r="AJ125" s="239"/>
      <c r="AK125" s="239"/>
      <c r="AL125" s="239"/>
      <c r="AM125" s="239"/>
    </row>
    <row r="126" spans="2:39" ht="21" customHeight="1">
      <c r="B126" s="225">
        <f t="shared" si="2"/>
        <v>87</v>
      </c>
      <c r="C126" s="225" t="s">
        <v>622</v>
      </c>
      <c r="D126" s="226" t="s">
        <v>780</v>
      </c>
      <c r="E126" s="226">
        <v>9</v>
      </c>
      <c r="F126" s="226" t="s">
        <v>342</v>
      </c>
      <c r="G126" s="226" t="s">
        <v>806</v>
      </c>
      <c r="H126" s="226"/>
      <c r="I126" s="226"/>
      <c r="J126" s="226" t="s">
        <v>807</v>
      </c>
      <c r="K126" s="227">
        <v>43192</v>
      </c>
      <c r="L126" s="229">
        <v>0.58916666666666617</v>
      </c>
      <c r="M126" s="227" t="s">
        <v>698</v>
      </c>
      <c r="N126" s="239"/>
      <c r="O126" s="239"/>
      <c r="P126" s="239"/>
      <c r="Q126" s="237">
        <f t="shared" si="3"/>
        <v>87</v>
      </c>
      <c r="R126" s="223" t="s">
        <v>255</v>
      </c>
      <c r="S126" s="223" t="s">
        <v>1065</v>
      </c>
      <c r="T126" s="223">
        <v>10</v>
      </c>
      <c r="U126" s="223" t="s">
        <v>344</v>
      </c>
      <c r="V126" s="223" t="s">
        <v>1075</v>
      </c>
      <c r="W126" s="223"/>
      <c r="X126" s="223" t="s">
        <v>979</v>
      </c>
      <c r="Y126" s="223" t="s">
        <v>976</v>
      </c>
      <c r="Z126" s="227">
        <v>43193</v>
      </c>
      <c r="AA126" s="229">
        <v>0.43888888888888905</v>
      </c>
      <c r="AB126" s="227" t="s">
        <v>698</v>
      </c>
      <c r="AC126" s="223"/>
      <c r="AD126" s="239"/>
      <c r="AE126" s="239"/>
      <c r="AF126" s="239"/>
      <c r="AG126" s="239"/>
      <c r="AH126" s="239"/>
      <c r="AI126" s="239"/>
      <c r="AJ126" s="239"/>
      <c r="AK126" s="239"/>
      <c r="AL126" s="239"/>
      <c r="AM126" s="239"/>
    </row>
    <row r="127" spans="2:39" ht="21" customHeight="1">
      <c r="B127" s="225">
        <f t="shared" si="2"/>
        <v>88</v>
      </c>
      <c r="C127" s="225" t="s">
        <v>629</v>
      </c>
      <c r="D127" s="226" t="s">
        <v>783</v>
      </c>
      <c r="E127" s="226">
        <v>3</v>
      </c>
      <c r="F127" s="226" t="s">
        <v>352</v>
      </c>
      <c r="G127" s="226" t="s">
        <v>808</v>
      </c>
      <c r="H127" s="226"/>
      <c r="I127" s="226"/>
      <c r="J127" s="226" t="s">
        <v>809</v>
      </c>
      <c r="K127" s="227">
        <v>43192</v>
      </c>
      <c r="L127" s="229">
        <v>0.5938194444444439</v>
      </c>
      <c r="M127" s="227" t="s">
        <v>698</v>
      </c>
      <c r="N127" s="239"/>
      <c r="O127" s="239"/>
      <c r="P127" s="239"/>
      <c r="Q127" s="237">
        <f t="shared" si="3"/>
        <v>88</v>
      </c>
      <c r="R127" s="223" t="s">
        <v>255</v>
      </c>
      <c r="S127" s="223" t="s">
        <v>1076</v>
      </c>
      <c r="T127" s="223">
        <v>1</v>
      </c>
      <c r="U127" s="223" t="s">
        <v>349</v>
      </c>
      <c r="V127" s="223" t="s">
        <v>1077</v>
      </c>
      <c r="W127" s="223"/>
      <c r="X127" s="223" t="s">
        <v>979</v>
      </c>
      <c r="Y127" s="223" t="s">
        <v>976</v>
      </c>
      <c r="Z127" s="227">
        <v>43193</v>
      </c>
      <c r="AA127" s="229">
        <v>0.45000000000000018</v>
      </c>
      <c r="AB127" s="227" t="s">
        <v>698</v>
      </c>
      <c r="AC127" s="223"/>
      <c r="AD127" s="239"/>
      <c r="AE127" s="239"/>
      <c r="AF127" s="239"/>
      <c r="AG127" s="239"/>
      <c r="AH127" s="239"/>
      <c r="AI127" s="239"/>
      <c r="AJ127" s="239"/>
      <c r="AK127" s="239"/>
      <c r="AL127" s="239"/>
      <c r="AM127" s="239"/>
    </row>
    <row r="128" spans="2:39" ht="21" customHeight="1">
      <c r="B128" s="225">
        <f t="shared" si="2"/>
        <v>89</v>
      </c>
      <c r="C128" s="225" t="s">
        <v>622</v>
      </c>
      <c r="D128" s="226" t="s">
        <v>780</v>
      </c>
      <c r="E128" s="226">
        <v>10</v>
      </c>
      <c r="F128" s="226" t="s">
        <v>342</v>
      </c>
      <c r="G128" s="226" t="s">
        <v>810</v>
      </c>
      <c r="H128" s="226"/>
      <c r="I128" s="226"/>
      <c r="J128" s="226" t="s">
        <v>811</v>
      </c>
      <c r="K128" s="227">
        <v>43192</v>
      </c>
      <c r="L128" s="229">
        <v>0.59847222222222163</v>
      </c>
      <c r="M128" s="227" t="s">
        <v>698</v>
      </c>
      <c r="N128" s="239"/>
      <c r="O128" s="239"/>
      <c r="P128" s="239"/>
      <c r="Q128" s="237">
        <f t="shared" si="3"/>
        <v>89</v>
      </c>
      <c r="R128" s="223" t="s">
        <v>255</v>
      </c>
      <c r="S128" s="223" t="s">
        <v>1076</v>
      </c>
      <c r="T128" s="223">
        <v>2</v>
      </c>
      <c r="U128" s="223" t="s">
        <v>349</v>
      </c>
      <c r="V128" s="223" t="s">
        <v>1078</v>
      </c>
      <c r="W128" s="223"/>
      <c r="X128" s="223" t="s">
        <v>975</v>
      </c>
      <c r="Y128" s="223" t="s">
        <v>976</v>
      </c>
      <c r="Z128" s="227">
        <v>43193</v>
      </c>
      <c r="AA128" s="229">
        <v>0.4611111111111113</v>
      </c>
      <c r="AB128" s="227" t="s">
        <v>698</v>
      </c>
      <c r="AC128" s="223"/>
      <c r="AD128" s="239"/>
      <c r="AE128" s="239"/>
      <c r="AF128" s="239"/>
      <c r="AG128" s="239"/>
      <c r="AH128" s="239"/>
      <c r="AI128" s="239"/>
      <c r="AJ128" s="239"/>
      <c r="AK128" s="239"/>
      <c r="AL128" s="239"/>
      <c r="AM128" s="239"/>
    </row>
    <row r="129" spans="2:39" ht="21" customHeight="1">
      <c r="B129" s="225">
        <f t="shared" si="2"/>
        <v>90</v>
      </c>
      <c r="C129" s="225" t="s">
        <v>622</v>
      </c>
      <c r="D129" s="226" t="s">
        <v>812</v>
      </c>
      <c r="E129" s="226">
        <v>1</v>
      </c>
      <c r="F129" s="226" t="s">
        <v>340</v>
      </c>
      <c r="G129" s="226" t="s">
        <v>813</v>
      </c>
      <c r="H129" s="226"/>
      <c r="I129" s="226"/>
      <c r="J129" s="226" t="s">
        <v>814</v>
      </c>
      <c r="K129" s="227">
        <v>43192</v>
      </c>
      <c r="L129" s="229">
        <v>0.60312499999999936</v>
      </c>
      <c r="M129" s="227" t="s">
        <v>698</v>
      </c>
      <c r="N129" s="239"/>
      <c r="O129" s="239"/>
      <c r="P129" s="239"/>
      <c r="Q129" s="237">
        <f t="shared" si="3"/>
        <v>90</v>
      </c>
      <c r="R129" s="223" t="s">
        <v>255</v>
      </c>
      <c r="S129" s="223" t="s">
        <v>1076</v>
      </c>
      <c r="T129" s="223">
        <v>3</v>
      </c>
      <c r="U129" s="223" t="s">
        <v>349</v>
      </c>
      <c r="V129" s="223" t="s">
        <v>1079</v>
      </c>
      <c r="W129" s="223"/>
      <c r="X129" s="223" t="s">
        <v>979</v>
      </c>
      <c r="Y129" s="223" t="s">
        <v>976</v>
      </c>
      <c r="Z129" s="227">
        <v>43193</v>
      </c>
      <c r="AA129" s="229">
        <v>0.47222222222222243</v>
      </c>
      <c r="AB129" s="227" t="s">
        <v>698</v>
      </c>
      <c r="AC129" s="223"/>
      <c r="AD129" s="239"/>
      <c r="AE129" s="239"/>
      <c r="AF129" s="239"/>
      <c r="AG129" s="239"/>
      <c r="AH129" s="239"/>
      <c r="AI129" s="239"/>
      <c r="AJ129" s="239"/>
      <c r="AK129" s="239"/>
      <c r="AL129" s="239"/>
      <c r="AM129" s="239"/>
    </row>
    <row r="130" spans="2:39" ht="21" customHeight="1">
      <c r="B130" s="225">
        <f t="shared" si="2"/>
        <v>91</v>
      </c>
      <c r="C130" s="225" t="s">
        <v>622</v>
      </c>
      <c r="D130" s="226" t="s">
        <v>812</v>
      </c>
      <c r="E130" s="226">
        <v>2</v>
      </c>
      <c r="F130" s="226" t="s">
        <v>340</v>
      </c>
      <c r="G130" s="226" t="s">
        <v>815</v>
      </c>
      <c r="H130" s="226"/>
      <c r="I130" s="226"/>
      <c r="J130" s="226" t="s">
        <v>816</v>
      </c>
      <c r="K130" s="227">
        <v>43192</v>
      </c>
      <c r="L130" s="229">
        <v>0.60777777777777708</v>
      </c>
      <c r="M130" s="227" t="s">
        <v>698</v>
      </c>
      <c r="N130" s="239"/>
      <c r="O130" s="239"/>
      <c r="P130" s="239"/>
      <c r="Q130" s="237">
        <f t="shared" si="3"/>
        <v>91</v>
      </c>
      <c r="R130" s="223" t="s">
        <v>255</v>
      </c>
      <c r="S130" s="223" t="s">
        <v>1076</v>
      </c>
      <c r="T130" s="223">
        <v>4</v>
      </c>
      <c r="U130" s="223" t="s">
        <v>349</v>
      </c>
      <c r="V130" s="223" t="s">
        <v>1080</v>
      </c>
      <c r="W130" s="223"/>
      <c r="X130" s="223" t="s">
        <v>979</v>
      </c>
      <c r="Y130" s="223" t="s">
        <v>976</v>
      </c>
      <c r="Z130" s="227">
        <v>43193</v>
      </c>
      <c r="AA130" s="229">
        <v>0.51805555555555571</v>
      </c>
      <c r="AB130" s="227" t="s">
        <v>698</v>
      </c>
      <c r="AC130" s="223"/>
      <c r="AD130" s="239"/>
      <c r="AE130" s="239"/>
      <c r="AF130" s="239"/>
      <c r="AG130" s="239"/>
      <c r="AH130" s="239"/>
      <c r="AI130" s="239"/>
      <c r="AJ130" s="239"/>
      <c r="AK130" s="239"/>
      <c r="AL130" s="239"/>
      <c r="AM130" s="239"/>
    </row>
    <row r="131" spans="2:39" ht="21" customHeight="1">
      <c r="B131" s="225">
        <f t="shared" si="2"/>
        <v>92</v>
      </c>
      <c r="C131" s="225" t="s">
        <v>618</v>
      </c>
      <c r="D131" s="226" t="s">
        <v>765</v>
      </c>
      <c r="E131" s="226">
        <v>5</v>
      </c>
      <c r="F131" s="226" t="s">
        <v>338</v>
      </c>
      <c r="G131" s="226" t="s">
        <v>817</v>
      </c>
      <c r="H131" s="226"/>
      <c r="I131" s="226"/>
      <c r="J131" s="226" t="s">
        <v>818</v>
      </c>
      <c r="K131" s="227">
        <v>43192</v>
      </c>
      <c r="L131" s="229">
        <v>0.61243055555555481</v>
      </c>
      <c r="M131" s="227" t="s">
        <v>698</v>
      </c>
      <c r="N131" s="239"/>
      <c r="O131" s="239"/>
      <c r="P131" s="239"/>
      <c r="Q131" s="237">
        <f t="shared" si="3"/>
        <v>92</v>
      </c>
      <c r="R131" s="223" t="s">
        <v>255</v>
      </c>
      <c r="S131" s="223" t="s">
        <v>1076</v>
      </c>
      <c r="T131" s="223">
        <v>5</v>
      </c>
      <c r="U131" s="223" t="s">
        <v>349</v>
      </c>
      <c r="V131" s="223" t="s">
        <v>1081</v>
      </c>
      <c r="W131" s="223"/>
      <c r="X131" s="223" t="s">
        <v>1002</v>
      </c>
      <c r="Y131" s="223" t="s">
        <v>976</v>
      </c>
      <c r="Z131" s="227">
        <v>43193</v>
      </c>
      <c r="AA131" s="229">
        <v>0.52916666666666679</v>
      </c>
      <c r="AB131" s="227" t="s">
        <v>698</v>
      </c>
      <c r="AC131" s="223"/>
      <c r="AD131" s="239"/>
      <c r="AE131" s="239"/>
      <c r="AF131" s="239"/>
      <c r="AG131" s="239"/>
      <c r="AH131" s="239"/>
      <c r="AI131" s="239"/>
      <c r="AJ131" s="239"/>
      <c r="AK131" s="239"/>
      <c r="AL131" s="239"/>
      <c r="AM131" s="239"/>
    </row>
    <row r="132" spans="2:39" ht="21" customHeight="1">
      <c r="B132" s="225">
        <f t="shared" si="2"/>
        <v>93</v>
      </c>
      <c r="C132" s="225" t="s">
        <v>622</v>
      </c>
      <c r="D132" s="226" t="s">
        <v>812</v>
      </c>
      <c r="E132" s="226">
        <v>3</v>
      </c>
      <c r="F132" s="226" t="s">
        <v>340</v>
      </c>
      <c r="G132" s="226" t="s">
        <v>819</v>
      </c>
      <c r="H132" s="226"/>
      <c r="I132" s="226"/>
      <c r="J132" s="226" t="s">
        <v>820</v>
      </c>
      <c r="K132" s="227">
        <v>43192</v>
      </c>
      <c r="L132" s="229">
        <v>0.61708333333333254</v>
      </c>
      <c r="M132" s="227" t="s">
        <v>698</v>
      </c>
      <c r="N132" s="239"/>
      <c r="O132" s="239"/>
      <c r="P132" s="239"/>
      <c r="Q132" s="237">
        <f t="shared" si="3"/>
        <v>93</v>
      </c>
      <c r="R132" s="223" t="s">
        <v>255</v>
      </c>
      <c r="S132" s="223" t="s">
        <v>1076</v>
      </c>
      <c r="T132" s="223">
        <v>6</v>
      </c>
      <c r="U132" s="223" t="s">
        <v>349</v>
      </c>
      <c r="V132" s="223" t="s">
        <v>1082</v>
      </c>
      <c r="W132" s="223"/>
      <c r="X132" s="223" t="s">
        <v>975</v>
      </c>
      <c r="Y132" s="223" t="s">
        <v>976</v>
      </c>
      <c r="Z132" s="227">
        <v>43193</v>
      </c>
      <c r="AA132" s="229">
        <v>0.54027777777777786</v>
      </c>
      <c r="AB132" s="227" t="s">
        <v>698</v>
      </c>
      <c r="AC132" s="223"/>
      <c r="AD132" s="239"/>
      <c r="AE132" s="239"/>
      <c r="AF132" s="239"/>
      <c r="AG132" s="239"/>
      <c r="AH132" s="239"/>
      <c r="AI132" s="239"/>
      <c r="AJ132" s="239"/>
      <c r="AK132" s="239"/>
      <c r="AL132" s="239"/>
      <c r="AM132" s="239"/>
    </row>
    <row r="133" spans="2:39" ht="21" customHeight="1">
      <c r="B133" s="225">
        <f t="shared" si="2"/>
        <v>94</v>
      </c>
      <c r="C133" s="225" t="s">
        <v>629</v>
      </c>
      <c r="D133" s="226" t="s">
        <v>783</v>
      </c>
      <c r="E133" s="226">
        <v>4</v>
      </c>
      <c r="F133" s="226" t="s">
        <v>352</v>
      </c>
      <c r="G133" s="226" t="s">
        <v>821</v>
      </c>
      <c r="H133" s="226"/>
      <c r="I133" s="241"/>
      <c r="J133" s="226" t="s">
        <v>822</v>
      </c>
      <c r="K133" s="227">
        <v>43192</v>
      </c>
      <c r="L133" s="229">
        <v>0.62173611111111027</v>
      </c>
      <c r="M133" s="227" t="s">
        <v>698</v>
      </c>
      <c r="N133" s="239"/>
      <c r="O133" s="239"/>
      <c r="P133" s="239"/>
      <c r="Q133" s="237">
        <f t="shared" si="3"/>
        <v>94</v>
      </c>
      <c r="R133" s="223" t="s">
        <v>255</v>
      </c>
      <c r="S133" s="223" t="s">
        <v>1076</v>
      </c>
      <c r="T133" s="223">
        <v>7</v>
      </c>
      <c r="U133" s="223" t="s">
        <v>349</v>
      </c>
      <c r="V133" s="223" t="s">
        <v>1083</v>
      </c>
      <c r="W133" s="223"/>
      <c r="X133" s="223" t="s">
        <v>1002</v>
      </c>
      <c r="Y133" s="223" t="s">
        <v>976</v>
      </c>
      <c r="Z133" s="227">
        <v>43193</v>
      </c>
      <c r="AA133" s="229">
        <v>0.55138888888888893</v>
      </c>
      <c r="AB133" s="227" t="s">
        <v>698</v>
      </c>
      <c r="AC133" s="223"/>
      <c r="AD133" s="239"/>
      <c r="AE133" s="239"/>
      <c r="AF133" s="239"/>
      <c r="AG133" s="239"/>
      <c r="AH133" s="239"/>
      <c r="AI133" s="239"/>
      <c r="AJ133" s="239"/>
      <c r="AK133" s="239"/>
      <c r="AL133" s="239"/>
      <c r="AM133" s="239"/>
    </row>
    <row r="134" spans="2:39" ht="21" customHeight="1">
      <c r="B134" s="225">
        <f t="shared" si="2"/>
        <v>95</v>
      </c>
      <c r="C134" s="225" t="s">
        <v>622</v>
      </c>
      <c r="D134" s="226" t="s">
        <v>812</v>
      </c>
      <c r="E134" s="226">
        <v>4</v>
      </c>
      <c r="F134" s="226" t="s">
        <v>340</v>
      </c>
      <c r="G134" s="226" t="s">
        <v>823</v>
      </c>
      <c r="H134" s="226"/>
      <c r="I134" s="226"/>
      <c r="J134" s="226" t="s">
        <v>824</v>
      </c>
      <c r="K134" s="227">
        <v>43192</v>
      </c>
      <c r="L134" s="229">
        <v>0.626388888888888</v>
      </c>
      <c r="M134" s="227" t="s">
        <v>698</v>
      </c>
      <c r="N134" s="239"/>
      <c r="O134" s="239"/>
      <c r="P134" s="239"/>
      <c r="Q134" s="237">
        <f t="shared" si="3"/>
        <v>95</v>
      </c>
      <c r="R134" s="223" t="s">
        <v>255</v>
      </c>
      <c r="S134" s="223" t="s">
        <v>1076</v>
      </c>
      <c r="T134" s="223">
        <v>8</v>
      </c>
      <c r="U134" s="223" t="s">
        <v>349</v>
      </c>
      <c r="V134" s="223" t="s">
        <v>1084</v>
      </c>
      <c r="W134" s="223"/>
      <c r="X134" s="223" t="s">
        <v>979</v>
      </c>
      <c r="Y134" s="223" t="s">
        <v>976</v>
      </c>
      <c r="Z134" s="227">
        <v>43193</v>
      </c>
      <c r="AA134" s="229">
        <v>0.5625</v>
      </c>
      <c r="AB134" s="227" t="s">
        <v>698</v>
      </c>
      <c r="AC134" s="223"/>
      <c r="AD134" s="239"/>
      <c r="AE134" s="239"/>
      <c r="AF134" s="239"/>
      <c r="AG134" s="239"/>
      <c r="AH134" s="239"/>
      <c r="AI134" s="239"/>
      <c r="AJ134" s="239"/>
      <c r="AK134" s="239"/>
      <c r="AL134" s="239"/>
      <c r="AM134" s="239"/>
    </row>
    <row r="135" spans="2:39" ht="21" customHeight="1">
      <c r="B135" s="225">
        <f t="shared" si="2"/>
        <v>96</v>
      </c>
      <c r="C135" s="225" t="s">
        <v>622</v>
      </c>
      <c r="D135" s="226" t="s">
        <v>812</v>
      </c>
      <c r="E135" s="226">
        <v>5</v>
      </c>
      <c r="F135" s="226" t="s">
        <v>340</v>
      </c>
      <c r="G135" s="226" t="s">
        <v>825</v>
      </c>
      <c r="H135" s="226"/>
      <c r="I135" s="226"/>
      <c r="J135" s="226" t="s">
        <v>826</v>
      </c>
      <c r="K135" s="227">
        <v>43192</v>
      </c>
      <c r="L135" s="229">
        <v>0.63104166666666572</v>
      </c>
      <c r="M135" s="227" t="s">
        <v>698</v>
      </c>
      <c r="N135" s="239"/>
      <c r="O135" s="239"/>
      <c r="P135" s="239"/>
      <c r="Q135" s="237">
        <f t="shared" si="3"/>
        <v>96</v>
      </c>
      <c r="R135" s="223" t="s">
        <v>255</v>
      </c>
      <c r="S135" s="223" t="s">
        <v>1076</v>
      </c>
      <c r="T135" s="223">
        <v>9</v>
      </c>
      <c r="U135" s="223" t="s">
        <v>349</v>
      </c>
      <c r="V135" s="223" t="s">
        <v>1085</v>
      </c>
      <c r="W135" s="223"/>
      <c r="X135" s="223" t="s">
        <v>975</v>
      </c>
      <c r="Y135" s="223" t="s">
        <v>976</v>
      </c>
      <c r="Z135" s="227">
        <v>43193</v>
      </c>
      <c r="AA135" s="229">
        <v>0.57361111111111107</v>
      </c>
      <c r="AB135" s="227" t="s">
        <v>698</v>
      </c>
      <c r="AC135" s="223"/>
      <c r="AD135" s="239"/>
      <c r="AE135" s="239"/>
      <c r="AF135" s="239"/>
      <c r="AG135" s="239"/>
      <c r="AH135" s="239"/>
      <c r="AI135" s="239"/>
      <c r="AJ135" s="239"/>
      <c r="AK135" s="239"/>
      <c r="AL135" s="239"/>
      <c r="AM135" s="239"/>
    </row>
    <row r="136" spans="2:39" ht="21" customHeight="1">
      <c r="B136" s="225">
        <f t="shared" si="2"/>
        <v>97</v>
      </c>
      <c r="C136" s="225" t="s">
        <v>622</v>
      </c>
      <c r="D136" s="226" t="s">
        <v>812</v>
      </c>
      <c r="E136" s="226">
        <v>6</v>
      </c>
      <c r="F136" s="226" t="s">
        <v>340</v>
      </c>
      <c r="G136" s="226" t="s">
        <v>827</v>
      </c>
      <c r="H136" s="226"/>
      <c r="I136" s="226"/>
      <c r="J136" s="226" t="s">
        <v>828</v>
      </c>
      <c r="K136" s="227">
        <v>43192</v>
      </c>
      <c r="L136" s="229">
        <v>0.76736111111111116</v>
      </c>
      <c r="M136" s="227" t="s">
        <v>829</v>
      </c>
      <c r="N136" s="239"/>
      <c r="O136" s="239"/>
      <c r="P136" s="239"/>
      <c r="Q136" s="237">
        <f t="shared" si="3"/>
        <v>97</v>
      </c>
      <c r="R136" s="223" t="s">
        <v>255</v>
      </c>
      <c r="S136" s="223" t="s">
        <v>1076</v>
      </c>
      <c r="T136" s="223">
        <v>10</v>
      </c>
      <c r="U136" s="223" t="s">
        <v>349</v>
      </c>
      <c r="V136" s="223" t="s">
        <v>1086</v>
      </c>
      <c r="W136" s="223"/>
      <c r="X136" s="223" t="s">
        <v>979</v>
      </c>
      <c r="Y136" s="223" t="s">
        <v>976</v>
      </c>
      <c r="Z136" s="227">
        <v>43193</v>
      </c>
      <c r="AA136" s="229">
        <v>0.59166666666666656</v>
      </c>
      <c r="AB136" s="227" t="s">
        <v>698</v>
      </c>
      <c r="AC136" s="223"/>
      <c r="AD136" s="239"/>
      <c r="AE136" s="239"/>
      <c r="AF136" s="239"/>
      <c r="AG136" s="239"/>
      <c r="AH136" s="239"/>
      <c r="AI136" s="239"/>
      <c r="AJ136" s="239"/>
      <c r="AK136" s="239"/>
      <c r="AL136" s="239"/>
      <c r="AM136" s="239"/>
    </row>
    <row r="137" spans="2:39" ht="21" customHeight="1">
      <c r="B137" s="225">
        <f t="shared" si="2"/>
        <v>98</v>
      </c>
      <c r="C137" s="225" t="s">
        <v>618</v>
      </c>
      <c r="D137" s="226" t="s">
        <v>765</v>
      </c>
      <c r="E137" s="226">
        <v>6</v>
      </c>
      <c r="F137" s="226" t="s">
        <v>338</v>
      </c>
      <c r="G137" s="226" t="s">
        <v>830</v>
      </c>
      <c r="H137" s="226"/>
      <c r="I137" s="226"/>
      <c r="J137" s="226" t="s">
        <v>831</v>
      </c>
      <c r="K137" s="227">
        <v>43192</v>
      </c>
      <c r="L137" s="229">
        <v>0.77201388888888889</v>
      </c>
      <c r="M137" s="227" t="s">
        <v>829</v>
      </c>
      <c r="N137" s="239"/>
      <c r="O137" s="239"/>
      <c r="P137" s="239"/>
      <c r="Q137" s="237">
        <f t="shared" si="3"/>
        <v>98</v>
      </c>
      <c r="R137" s="223" t="s">
        <v>255</v>
      </c>
      <c r="S137" s="223" t="s">
        <v>1087</v>
      </c>
      <c r="T137" s="223">
        <v>1</v>
      </c>
      <c r="U137" s="223" t="s">
        <v>345</v>
      </c>
      <c r="V137" s="223" t="s">
        <v>1088</v>
      </c>
      <c r="W137" s="223"/>
      <c r="X137" s="223" t="s">
        <v>979</v>
      </c>
      <c r="Y137" s="223" t="s">
        <v>1011</v>
      </c>
      <c r="Z137" s="227">
        <v>43193</v>
      </c>
      <c r="AA137" s="229">
        <v>0.60277777777777763</v>
      </c>
      <c r="AB137" s="227" t="s">
        <v>698</v>
      </c>
      <c r="AC137" s="223"/>
      <c r="AD137" s="239"/>
      <c r="AE137" s="239"/>
      <c r="AF137" s="239"/>
      <c r="AG137" s="239"/>
      <c r="AH137" s="239"/>
      <c r="AI137" s="239"/>
      <c r="AJ137" s="239"/>
      <c r="AK137" s="239"/>
      <c r="AL137" s="239"/>
      <c r="AM137" s="239"/>
    </row>
    <row r="138" spans="2:39" ht="21" customHeight="1">
      <c r="B138" s="225">
        <f t="shared" si="2"/>
        <v>99</v>
      </c>
      <c r="C138" s="225" t="s">
        <v>622</v>
      </c>
      <c r="D138" s="226" t="s">
        <v>812</v>
      </c>
      <c r="E138" s="226">
        <v>7</v>
      </c>
      <c r="F138" s="226" t="s">
        <v>340</v>
      </c>
      <c r="G138" s="226" t="s">
        <v>832</v>
      </c>
      <c r="H138" s="226"/>
      <c r="I138" s="226"/>
      <c r="J138" s="226" t="s">
        <v>833</v>
      </c>
      <c r="K138" s="227">
        <v>43192</v>
      </c>
      <c r="L138" s="229">
        <v>0.77666666666666662</v>
      </c>
      <c r="M138" s="227" t="s">
        <v>829</v>
      </c>
      <c r="N138" s="239"/>
      <c r="O138" s="239"/>
      <c r="P138" s="239"/>
      <c r="Q138" s="237">
        <f t="shared" si="3"/>
        <v>99</v>
      </c>
      <c r="R138" s="223" t="s">
        <v>255</v>
      </c>
      <c r="S138" s="223" t="s">
        <v>1087</v>
      </c>
      <c r="T138" s="223">
        <v>2</v>
      </c>
      <c r="U138" s="223" t="s">
        <v>345</v>
      </c>
      <c r="V138" s="223" t="s">
        <v>1089</v>
      </c>
      <c r="W138" s="223"/>
      <c r="X138" s="223" t="s">
        <v>979</v>
      </c>
      <c r="Y138" s="223" t="s">
        <v>1011</v>
      </c>
      <c r="Z138" s="227">
        <v>43193</v>
      </c>
      <c r="AA138" s="229">
        <v>0.61388888888888871</v>
      </c>
      <c r="AB138" s="227" t="s">
        <v>698</v>
      </c>
      <c r="AC138" s="223"/>
      <c r="AD138" s="239"/>
      <c r="AE138" s="239"/>
      <c r="AF138" s="239"/>
      <c r="AG138" s="239"/>
      <c r="AH138" s="239"/>
      <c r="AI138" s="239"/>
      <c r="AJ138" s="239"/>
      <c r="AK138" s="239"/>
      <c r="AL138" s="239"/>
      <c r="AM138" s="239"/>
    </row>
    <row r="139" spans="2:39" ht="21" customHeight="1">
      <c r="B139" s="225">
        <f t="shared" si="2"/>
        <v>100</v>
      </c>
      <c r="C139" s="225" t="s">
        <v>629</v>
      </c>
      <c r="D139" s="226" t="s">
        <v>783</v>
      </c>
      <c r="E139" s="226">
        <v>5</v>
      </c>
      <c r="F139" s="226" t="s">
        <v>352</v>
      </c>
      <c r="G139" s="226" t="s">
        <v>834</v>
      </c>
      <c r="H139" s="226"/>
      <c r="I139" s="226"/>
      <c r="J139" s="226" t="s">
        <v>835</v>
      </c>
      <c r="K139" s="227">
        <v>43192</v>
      </c>
      <c r="L139" s="229">
        <v>0.78131944444444434</v>
      </c>
      <c r="M139" s="227" t="s">
        <v>829</v>
      </c>
      <c r="N139" s="239"/>
      <c r="O139" s="239"/>
      <c r="P139" s="239"/>
      <c r="Q139" s="237">
        <f t="shared" si="3"/>
        <v>100</v>
      </c>
      <c r="R139" s="223" t="s">
        <v>255</v>
      </c>
      <c r="S139" s="223" t="s">
        <v>1087</v>
      </c>
      <c r="T139" s="223">
        <v>3</v>
      </c>
      <c r="U139" s="223" t="s">
        <v>345</v>
      </c>
      <c r="V139" s="223" t="s">
        <v>1090</v>
      </c>
      <c r="W139" s="223"/>
      <c r="X139" s="223" t="s">
        <v>975</v>
      </c>
      <c r="Y139" s="223" t="s">
        <v>1011</v>
      </c>
      <c r="Z139" s="227">
        <v>43193</v>
      </c>
      <c r="AA139" s="229">
        <v>0.62499999999999978</v>
      </c>
      <c r="AB139" s="227" t="s">
        <v>698</v>
      </c>
      <c r="AC139" s="223"/>
      <c r="AD139" s="239"/>
      <c r="AE139" s="239"/>
      <c r="AF139" s="239"/>
      <c r="AG139" s="239"/>
      <c r="AH139" s="239"/>
      <c r="AI139" s="239"/>
      <c r="AJ139" s="239"/>
      <c r="AK139" s="239"/>
      <c r="AL139" s="239"/>
      <c r="AM139" s="239"/>
    </row>
    <row r="140" spans="2:39" ht="21" customHeight="1">
      <c r="B140" s="225">
        <f t="shared" si="2"/>
        <v>101</v>
      </c>
      <c r="C140" s="225" t="s">
        <v>622</v>
      </c>
      <c r="D140" s="226" t="s">
        <v>812</v>
      </c>
      <c r="E140" s="226">
        <v>8</v>
      </c>
      <c r="F140" s="226" t="s">
        <v>340</v>
      </c>
      <c r="G140" s="226" t="s">
        <v>836</v>
      </c>
      <c r="H140" s="226"/>
      <c r="I140" s="226"/>
      <c r="J140" s="226" t="s">
        <v>837</v>
      </c>
      <c r="K140" s="227">
        <v>43192</v>
      </c>
      <c r="L140" s="229">
        <v>0.78597222222222207</v>
      </c>
      <c r="M140" s="227" t="s">
        <v>829</v>
      </c>
      <c r="N140" s="239"/>
      <c r="O140" s="239"/>
      <c r="P140" s="239"/>
      <c r="Q140" s="237">
        <f t="shared" si="3"/>
        <v>101</v>
      </c>
      <c r="R140" s="223" t="s">
        <v>255</v>
      </c>
      <c r="S140" s="223" t="s">
        <v>1087</v>
      </c>
      <c r="T140" s="223">
        <v>4</v>
      </c>
      <c r="U140" s="223" t="s">
        <v>345</v>
      </c>
      <c r="V140" s="223" t="s">
        <v>974</v>
      </c>
      <c r="W140" s="223"/>
      <c r="X140" s="223" t="s">
        <v>975</v>
      </c>
      <c r="Y140" s="223" t="s">
        <v>1011</v>
      </c>
      <c r="Z140" s="227">
        <v>43193</v>
      </c>
      <c r="AA140" s="229">
        <v>0.63611111111111085</v>
      </c>
      <c r="AB140" s="227" t="s">
        <v>698</v>
      </c>
      <c r="AC140" s="223"/>
      <c r="AD140" s="239"/>
      <c r="AE140" s="239"/>
      <c r="AF140" s="239"/>
      <c r="AG140" s="239"/>
      <c r="AH140" s="239"/>
      <c r="AI140" s="239"/>
      <c r="AJ140" s="239"/>
      <c r="AK140" s="239"/>
      <c r="AL140" s="239"/>
      <c r="AM140" s="239"/>
    </row>
    <row r="141" spans="2:39" ht="21" customHeight="1">
      <c r="B141" s="225">
        <f t="shared" si="2"/>
        <v>102</v>
      </c>
      <c r="C141" s="225" t="s">
        <v>622</v>
      </c>
      <c r="D141" s="226" t="s">
        <v>812</v>
      </c>
      <c r="E141" s="226">
        <v>9</v>
      </c>
      <c r="F141" s="226" t="s">
        <v>340</v>
      </c>
      <c r="G141" s="226" t="s">
        <v>838</v>
      </c>
      <c r="H141" s="226"/>
      <c r="I141" s="226"/>
      <c r="J141" s="226" t="s">
        <v>839</v>
      </c>
      <c r="K141" s="227">
        <v>43192</v>
      </c>
      <c r="L141" s="229">
        <v>0.7906249999999998</v>
      </c>
      <c r="M141" s="227" t="s">
        <v>829</v>
      </c>
      <c r="N141" s="239"/>
      <c r="O141" s="239"/>
      <c r="P141" s="239"/>
      <c r="Q141" s="237">
        <f t="shared" si="3"/>
        <v>102</v>
      </c>
      <c r="R141" s="223" t="s">
        <v>255</v>
      </c>
      <c r="S141" s="223" t="s">
        <v>1087</v>
      </c>
      <c r="T141" s="223">
        <v>5</v>
      </c>
      <c r="U141" s="223" t="s">
        <v>345</v>
      </c>
      <c r="V141" s="223" t="s">
        <v>977</v>
      </c>
      <c r="W141" s="223"/>
      <c r="X141" s="223" t="s">
        <v>975</v>
      </c>
      <c r="Y141" s="223" t="s">
        <v>1011</v>
      </c>
      <c r="Z141" s="227">
        <v>43193</v>
      </c>
      <c r="AA141" s="229">
        <v>0.64722222222222192</v>
      </c>
      <c r="AB141" s="227" t="s">
        <v>698</v>
      </c>
      <c r="AC141" s="223"/>
      <c r="AD141" s="239"/>
      <c r="AE141" s="239"/>
      <c r="AF141" s="239"/>
      <c r="AG141" s="239"/>
      <c r="AH141" s="239"/>
      <c r="AI141" s="239"/>
      <c r="AJ141" s="239"/>
      <c r="AK141" s="239"/>
      <c r="AL141" s="239"/>
      <c r="AM141" s="239"/>
    </row>
    <row r="142" spans="2:39" ht="21" customHeight="1">
      <c r="B142" s="225">
        <f t="shared" si="2"/>
        <v>103</v>
      </c>
      <c r="C142" s="225" t="s">
        <v>622</v>
      </c>
      <c r="D142" s="226" t="s">
        <v>812</v>
      </c>
      <c r="E142" s="226">
        <v>10</v>
      </c>
      <c r="F142" s="226" t="s">
        <v>340</v>
      </c>
      <c r="G142" s="226" t="s">
        <v>840</v>
      </c>
      <c r="H142" s="226"/>
      <c r="I142" s="226"/>
      <c r="J142" s="226" t="s">
        <v>841</v>
      </c>
      <c r="K142" s="227">
        <v>43192</v>
      </c>
      <c r="L142" s="229">
        <v>0.79527777777777753</v>
      </c>
      <c r="M142" s="227" t="s">
        <v>829</v>
      </c>
      <c r="N142" s="239"/>
      <c r="O142" s="239"/>
      <c r="P142" s="239"/>
      <c r="Q142" s="237">
        <f t="shared" si="3"/>
        <v>103</v>
      </c>
      <c r="R142" s="223" t="s">
        <v>255</v>
      </c>
      <c r="S142" s="223" t="s">
        <v>1087</v>
      </c>
      <c r="T142" s="223">
        <v>6</v>
      </c>
      <c r="U142" s="223" t="s">
        <v>345</v>
      </c>
      <c r="V142" s="223" t="s">
        <v>978</v>
      </c>
      <c r="W142" s="223"/>
      <c r="X142" s="223" t="s">
        <v>979</v>
      </c>
      <c r="Y142" s="223" t="s">
        <v>1011</v>
      </c>
      <c r="Z142" s="227">
        <v>43193</v>
      </c>
      <c r="AA142" s="229">
        <v>0.65833333333333299</v>
      </c>
      <c r="AB142" s="227" t="s">
        <v>698</v>
      </c>
      <c r="AC142" s="223"/>
      <c r="AD142" s="239"/>
      <c r="AE142" s="239"/>
      <c r="AF142" s="239"/>
      <c r="AG142" s="239"/>
      <c r="AH142" s="239"/>
      <c r="AI142" s="239"/>
      <c r="AJ142" s="239"/>
      <c r="AK142" s="239"/>
      <c r="AL142" s="239"/>
      <c r="AM142" s="239"/>
    </row>
    <row r="143" spans="2:39" ht="21" customHeight="1">
      <c r="B143" s="225">
        <f t="shared" si="2"/>
        <v>104</v>
      </c>
      <c r="C143" s="225" t="s">
        <v>618</v>
      </c>
      <c r="D143" s="226" t="s">
        <v>765</v>
      </c>
      <c r="E143" s="226">
        <v>7</v>
      </c>
      <c r="F143" s="226" t="s">
        <v>338</v>
      </c>
      <c r="G143" s="226" t="s">
        <v>842</v>
      </c>
      <c r="H143" s="226"/>
      <c r="I143" s="226"/>
      <c r="J143" s="226" t="s">
        <v>843</v>
      </c>
      <c r="K143" s="227">
        <v>43192</v>
      </c>
      <c r="L143" s="229">
        <v>0.79993055555555526</v>
      </c>
      <c r="M143" s="227" t="s">
        <v>829</v>
      </c>
      <c r="N143" s="239"/>
      <c r="O143" s="239"/>
      <c r="P143" s="239"/>
      <c r="Q143" s="237">
        <f t="shared" si="3"/>
        <v>104</v>
      </c>
      <c r="R143" s="223" t="s">
        <v>255</v>
      </c>
      <c r="S143" s="223" t="s">
        <v>1087</v>
      </c>
      <c r="T143" s="223">
        <v>7</v>
      </c>
      <c r="U143" s="223" t="s">
        <v>345</v>
      </c>
      <c r="V143" s="223" t="s">
        <v>980</v>
      </c>
      <c r="W143" s="223"/>
      <c r="X143" s="223" t="s">
        <v>975</v>
      </c>
      <c r="Y143" s="223" t="s">
        <v>1011</v>
      </c>
      <c r="Z143" s="227">
        <v>43193</v>
      </c>
      <c r="AA143" s="229">
        <v>0.76736111111111116</v>
      </c>
      <c r="AB143" s="227" t="s">
        <v>829</v>
      </c>
      <c r="AC143" s="223"/>
      <c r="AD143" s="239"/>
      <c r="AE143" s="239"/>
      <c r="AF143" s="239"/>
      <c r="AG143" s="239"/>
      <c r="AH143" s="239"/>
      <c r="AI143" s="239"/>
      <c r="AJ143" s="239"/>
      <c r="AK143" s="239"/>
      <c r="AL143" s="239"/>
      <c r="AM143" s="239"/>
    </row>
    <row r="144" spans="2:39" ht="21" customHeight="1">
      <c r="B144" s="225">
        <f t="shared" si="2"/>
        <v>105</v>
      </c>
      <c r="C144" s="225" t="s">
        <v>622</v>
      </c>
      <c r="D144" s="226" t="s">
        <v>844</v>
      </c>
      <c r="E144" s="226">
        <v>1</v>
      </c>
      <c r="F144" s="226" t="s">
        <v>342</v>
      </c>
      <c r="G144" s="226" t="s">
        <v>845</v>
      </c>
      <c r="H144" s="226"/>
      <c r="I144" s="226"/>
      <c r="J144" s="226" t="s">
        <v>846</v>
      </c>
      <c r="K144" s="227">
        <v>43192</v>
      </c>
      <c r="L144" s="229">
        <v>0.80458333333333298</v>
      </c>
      <c r="M144" s="227" t="s">
        <v>829</v>
      </c>
      <c r="N144" s="239"/>
      <c r="O144" s="239"/>
      <c r="P144" s="239"/>
      <c r="Q144" s="237">
        <f t="shared" si="3"/>
        <v>105</v>
      </c>
      <c r="R144" s="223" t="s">
        <v>255</v>
      </c>
      <c r="S144" s="223" t="s">
        <v>1087</v>
      </c>
      <c r="T144" s="223">
        <v>8</v>
      </c>
      <c r="U144" s="223" t="s">
        <v>345</v>
      </c>
      <c r="V144" s="223" t="s">
        <v>981</v>
      </c>
      <c r="W144" s="223"/>
      <c r="X144" s="223" t="s">
        <v>975</v>
      </c>
      <c r="Y144" s="223" t="s">
        <v>1011</v>
      </c>
      <c r="Z144" s="227">
        <v>43193</v>
      </c>
      <c r="AA144" s="229">
        <v>0.77847222222222223</v>
      </c>
      <c r="AB144" s="227" t="s">
        <v>829</v>
      </c>
      <c r="AC144" s="223"/>
      <c r="AD144" s="239"/>
      <c r="AE144" s="239"/>
      <c r="AF144" s="239"/>
      <c r="AG144" s="239"/>
      <c r="AH144" s="239"/>
      <c r="AI144" s="239"/>
      <c r="AJ144" s="239"/>
      <c r="AK144" s="239"/>
      <c r="AL144" s="239"/>
      <c r="AM144" s="239"/>
    </row>
    <row r="145" spans="2:39" ht="21" customHeight="1">
      <c r="B145" s="225">
        <f t="shared" si="2"/>
        <v>106</v>
      </c>
      <c r="C145" s="225" t="s">
        <v>629</v>
      </c>
      <c r="D145" s="226" t="s">
        <v>783</v>
      </c>
      <c r="E145" s="226">
        <v>6</v>
      </c>
      <c r="F145" s="226" t="s">
        <v>352</v>
      </c>
      <c r="G145" s="226" t="s">
        <v>847</v>
      </c>
      <c r="H145" s="226"/>
      <c r="I145" s="226"/>
      <c r="J145" s="226" t="s">
        <v>848</v>
      </c>
      <c r="K145" s="227">
        <v>43192</v>
      </c>
      <c r="L145" s="229">
        <v>0.80923611111111071</v>
      </c>
      <c r="M145" s="227" t="s">
        <v>829</v>
      </c>
      <c r="N145" s="239"/>
      <c r="O145" s="239"/>
      <c r="P145" s="239"/>
      <c r="Q145" s="237">
        <f t="shared" si="3"/>
        <v>106</v>
      </c>
      <c r="R145" s="223" t="s">
        <v>255</v>
      </c>
      <c r="S145" s="223" t="s">
        <v>1087</v>
      </c>
      <c r="T145" s="223">
        <v>9</v>
      </c>
      <c r="U145" s="223" t="s">
        <v>345</v>
      </c>
      <c r="V145" s="223" t="s">
        <v>982</v>
      </c>
      <c r="W145" s="223"/>
      <c r="X145" s="223" t="s">
        <v>975</v>
      </c>
      <c r="Y145" s="223" t="s">
        <v>1011</v>
      </c>
      <c r="Z145" s="227">
        <v>43193</v>
      </c>
      <c r="AA145" s="229">
        <v>0.7895833333333333</v>
      </c>
      <c r="AB145" s="227" t="s">
        <v>829</v>
      </c>
      <c r="AC145" s="223"/>
      <c r="AD145" s="239"/>
      <c r="AE145" s="239"/>
      <c r="AF145" s="239"/>
      <c r="AG145" s="239"/>
      <c r="AH145" s="239"/>
      <c r="AI145" s="239"/>
      <c r="AJ145" s="239"/>
      <c r="AK145" s="239"/>
      <c r="AL145" s="239"/>
      <c r="AM145" s="239"/>
    </row>
    <row r="146" spans="2:39" ht="21" customHeight="1">
      <c r="B146" s="225">
        <f t="shared" si="2"/>
        <v>107</v>
      </c>
      <c r="C146" s="225" t="s">
        <v>622</v>
      </c>
      <c r="D146" s="226" t="s">
        <v>844</v>
      </c>
      <c r="E146" s="226">
        <v>2</v>
      </c>
      <c r="F146" s="226" t="s">
        <v>342</v>
      </c>
      <c r="G146" s="226" t="s">
        <v>849</v>
      </c>
      <c r="H146" s="226"/>
      <c r="I146" s="226"/>
      <c r="J146" s="226" t="s">
        <v>850</v>
      </c>
      <c r="K146" s="227">
        <v>43192</v>
      </c>
      <c r="L146" s="229">
        <v>0.81388888888888844</v>
      </c>
      <c r="M146" s="227" t="s">
        <v>829</v>
      </c>
      <c r="N146" s="239"/>
      <c r="O146" s="239"/>
      <c r="P146" s="239"/>
      <c r="Q146" s="237">
        <f t="shared" si="3"/>
        <v>107</v>
      </c>
      <c r="R146" s="223" t="s">
        <v>255</v>
      </c>
      <c r="S146" s="223" t="s">
        <v>1087</v>
      </c>
      <c r="T146" s="223">
        <v>10</v>
      </c>
      <c r="U146" s="223" t="s">
        <v>345</v>
      </c>
      <c r="V146" s="223" t="s">
        <v>984</v>
      </c>
      <c r="W146" s="223"/>
      <c r="X146" s="223" t="s">
        <v>975</v>
      </c>
      <c r="Y146" s="223" t="s">
        <v>1011</v>
      </c>
      <c r="Z146" s="227">
        <v>43193</v>
      </c>
      <c r="AA146" s="229">
        <v>0.80069444444444438</v>
      </c>
      <c r="AB146" s="227" t="s">
        <v>829</v>
      </c>
      <c r="AC146" s="223"/>
      <c r="AD146" s="239"/>
      <c r="AE146" s="239"/>
      <c r="AF146" s="239"/>
      <c r="AG146" s="239"/>
      <c r="AH146" s="239"/>
      <c r="AI146" s="239"/>
      <c r="AJ146" s="239"/>
      <c r="AK146" s="239"/>
      <c r="AL146" s="239"/>
      <c r="AM146" s="239"/>
    </row>
    <row r="147" spans="2:39" ht="21" customHeight="1">
      <c r="B147" s="225">
        <f t="shared" si="2"/>
        <v>108</v>
      </c>
      <c r="C147" s="225" t="s">
        <v>622</v>
      </c>
      <c r="D147" s="226" t="s">
        <v>844</v>
      </c>
      <c r="E147" s="226">
        <v>3</v>
      </c>
      <c r="F147" s="226" t="s">
        <v>342</v>
      </c>
      <c r="G147" s="226" t="s">
        <v>851</v>
      </c>
      <c r="H147" s="226"/>
      <c r="I147" s="226"/>
      <c r="J147" s="226" t="s">
        <v>852</v>
      </c>
      <c r="K147" s="227">
        <v>43192</v>
      </c>
      <c r="L147" s="229">
        <v>0.81854166666666617</v>
      </c>
      <c r="M147" s="227" t="s">
        <v>829</v>
      </c>
      <c r="N147" s="239"/>
      <c r="O147" s="239"/>
      <c r="P147" s="239"/>
      <c r="Q147" s="237">
        <f t="shared" si="3"/>
        <v>108</v>
      </c>
      <c r="R147" s="223" t="s">
        <v>255</v>
      </c>
      <c r="S147" s="223" t="s">
        <v>1091</v>
      </c>
      <c r="T147" s="223">
        <v>1</v>
      </c>
      <c r="U147" s="223" t="s">
        <v>344</v>
      </c>
      <c r="V147" s="223" t="s">
        <v>987</v>
      </c>
      <c r="W147" s="223"/>
      <c r="X147" s="223" t="s">
        <v>983</v>
      </c>
      <c r="Y147" s="223" t="s">
        <v>976</v>
      </c>
      <c r="Z147" s="227">
        <v>43193</v>
      </c>
      <c r="AA147" s="229">
        <v>0.81180555555555545</v>
      </c>
      <c r="AB147" s="227" t="s">
        <v>829</v>
      </c>
      <c r="AC147" s="223"/>
      <c r="AD147" s="239"/>
      <c r="AE147" s="239"/>
      <c r="AF147" s="239"/>
      <c r="AG147" s="239"/>
      <c r="AH147" s="239"/>
      <c r="AI147" s="239"/>
      <c r="AJ147" s="239"/>
      <c r="AK147" s="239"/>
      <c r="AL147" s="239"/>
      <c r="AM147" s="239"/>
    </row>
    <row r="148" spans="2:39" ht="21" customHeight="1">
      <c r="B148" s="225">
        <f t="shared" si="2"/>
        <v>109</v>
      </c>
      <c r="C148" s="225" t="s">
        <v>622</v>
      </c>
      <c r="D148" s="226" t="s">
        <v>844</v>
      </c>
      <c r="E148" s="226">
        <v>4</v>
      </c>
      <c r="F148" s="226" t="s">
        <v>342</v>
      </c>
      <c r="G148" s="226" t="s">
        <v>853</v>
      </c>
      <c r="H148" s="226"/>
      <c r="I148" s="226"/>
      <c r="J148" s="226" t="s">
        <v>854</v>
      </c>
      <c r="K148" s="227">
        <v>43192</v>
      </c>
      <c r="L148" s="229">
        <v>0.8231944444444439</v>
      </c>
      <c r="M148" s="227" t="s">
        <v>829</v>
      </c>
      <c r="N148" s="239"/>
      <c r="O148" s="239"/>
      <c r="P148" s="239"/>
      <c r="Q148" s="237">
        <f t="shared" si="3"/>
        <v>109</v>
      </c>
      <c r="R148" s="223" t="s">
        <v>255</v>
      </c>
      <c r="S148" s="223" t="s">
        <v>1091</v>
      </c>
      <c r="T148" s="223">
        <v>2</v>
      </c>
      <c r="U148" s="223" t="s">
        <v>344</v>
      </c>
      <c r="V148" s="223" t="s">
        <v>988</v>
      </c>
      <c r="W148" s="223"/>
      <c r="X148" s="223" t="s">
        <v>979</v>
      </c>
      <c r="Y148" s="223" t="s">
        <v>976</v>
      </c>
      <c r="Z148" s="227">
        <v>43193</v>
      </c>
      <c r="AA148" s="229">
        <v>0.82291666666666652</v>
      </c>
      <c r="AB148" s="227" t="s">
        <v>829</v>
      </c>
      <c r="AC148" s="223"/>
      <c r="AD148" s="239"/>
      <c r="AE148" s="239"/>
      <c r="AF148" s="239"/>
      <c r="AG148" s="239"/>
      <c r="AH148" s="239"/>
      <c r="AI148" s="239"/>
      <c r="AJ148" s="239"/>
      <c r="AK148" s="239"/>
      <c r="AL148" s="239"/>
      <c r="AM148" s="239"/>
    </row>
    <row r="149" spans="2:39" ht="21" customHeight="1">
      <c r="B149" s="225">
        <f t="shared" si="2"/>
        <v>110</v>
      </c>
      <c r="C149" s="225" t="s">
        <v>618</v>
      </c>
      <c r="D149" s="226" t="s">
        <v>765</v>
      </c>
      <c r="E149" s="226">
        <v>8</v>
      </c>
      <c r="F149" s="226" t="s">
        <v>338</v>
      </c>
      <c r="G149" s="226" t="s">
        <v>855</v>
      </c>
      <c r="H149" s="226"/>
      <c r="I149" s="226"/>
      <c r="J149" s="226" t="s">
        <v>856</v>
      </c>
      <c r="K149" s="227">
        <v>43192</v>
      </c>
      <c r="L149" s="229">
        <v>0.82784722222222162</v>
      </c>
      <c r="M149" s="227" t="s">
        <v>829</v>
      </c>
      <c r="N149" s="239"/>
      <c r="O149" s="239"/>
      <c r="P149" s="239"/>
      <c r="Q149" s="237">
        <f t="shared" si="3"/>
        <v>110</v>
      </c>
      <c r="R149" s="223" t="s">
        <v>255</v>
      </c>
      <c r="S149" s="223" t="s">
        <v>1091</v>
      </c>
      <c r="T149" s="223">
        <v>3</v>
      </c>
      <c r="U149" s="223" t="s">
        <v>344</v>
      </c>
      <c r="V149" s="223" t="s">
        <v>989</v>
      </c>
      <c r="W149" s="223"/>
      <c r="X149" s="223" t="s">
        <v>975</v>
      </c>
      <c r="Y149" s="223" t="s">
        <v>976</v>
      </c>
      <c r="Z149" s="227">
        <v>43193</v>
      </c>
      <c r="AA149" s="229">
        <v>0.83402777777777759</v>
      </c>
      <c r="AB149" s="227" t="s">
        <v>829</v>
      </c>
      <c r="AC149" s="223"/>
      <c r="AD149" s="239"/>
      <c r="AE149" s="239"/>
      <c r="AF149" s="239"/>
      <c r="AG149" s="239"/>
      <c r="AH149" s="239"/>
      <c r="AI149" s="239"/>
      <c r="AJ149" s="239"/>
      <c r="AK149" s="239"/>
      <c r="AL149" s="239"/>
      <c r="AM149" s="239"/>
    </row>
    <row r="150" spans="2:39" ht="21" customHeight="1">
      <c r="B150" s="225">
        <f t="shared" si="2"/>
        <v>111</v>
      </c>
      <c r="C150" s="225" t="s">
        <v>622</v>
      </c>
      <c r="D150" s="226" t="s">
        <v>844</v>
      </c>
      <c r="E150" s="226">
        <v>5</v>
      </c>
      <c r="F150" s="226" t="s">
        <v>342</v>
      </c>
      <c r="G150" s="226" t="s">
        <v>857</v>
      </c>
      <c r="H150" s="226"/>
      <c r="I150" s="226"/>
      <c r="J150" s="226" t="s">
        <v>858</v>
      </c>
      <c r="K150" s="227">
        <v>43192</v>
      </c>
      <c r="L150" s="229">
        <v>0.83249999999999935</v>
      </c>
      <c r="M150" s="227" t="s">
        <v>829</v>
      </c>
      <c r="N150" s="239"/>
      <c r="O150" s="239"/>
      <c r="P150" s="239"/>
      <c r="Q150" s="237">
        <f t="shared" si="3"/>
        <v>111</v>
      </c>
      <c r="R150" s="223" t="s">
        <v>255</v>
      </c>
      <c r="S150" s="223" t="s">
        <v>1091</v>
      </c>
      <c r="T150" s="223">
        <v>4</v>
      </c>
      <c r="U150" s="223" t="s">
        <v>344</v>
      </c>
      <c r="V150" s="223" t="s">
        <v>990</v>
      </c>
      <c r="W150" s="223"/>
      <c r="X150" s="223" t="s">
        <v>979</v>
      </c>
      <c r="Y150" s="223" t="s">
        <v>976</v>
      </c>
      <c r="Z150" s="227">
        <v>43193</v>
      </c>
      <c r="AA150" s="229">
        <v>0.85555555555555529</v>
      </c>
      <c r="AB150" s="227" t="s">
        <v>829</v>
      </c>
      <c r="AC150" s="223"/>
      <c r="AD150" s="239"/>
      <c r="AE150" s="239"/>
      <c r="AF150" s="239"/>
      <c r="AG150" s="239"/>
      <c r="AH150" s="239"/>
      <c r="AI150" s="239"/>
      <c r="AJ150" s="239"/>
      <c r="AK150" s="239"/>
      <c r="AL150" s="239"/>
      <c r="AM150" s="239"/>
    </row>
    <row r="151" spans="2:39" ht="21" customHeight="1">
      <c r="B151" s="225">
        <f t="shared" si="2"/>
        <v>112</v>
      </c>
      <c r="C151" s="225" t="s">
        <v>629</v>
      </c>
      <c r="D151" s="226" t="s">
        <v>783</v>
      </c>
      <c r="E151" s="226">
        <v>7</v>
      </c>
      <c r="F151" s="226" t="s">
        <v>352</v>
      </c>
      <c r="G151" s="226" t="s">
        <v>859</v>
      </c>
      <c r="H151" s="226"/>
      <c r="I151" s="226"/>
      <c r="J151" s="226" t="s">
        <v>860</v>
      </c>
      <c r="K151" s="227">
        <v>43192</v>
      </c>
      <c r="L151" s="229">
        <v>0.83715277777777708</v>
      </c>
      <c r="M151" s="227" t="s">
        <v>829</v>
      </c>
      <c r="N151" s="239"/>
      <c r="O151" s="239"/>
      <c r="P151" s="239"/>
      <c r="Q151" s="237">
        <f t="shared" si="3"/>
        <v>112</v>
      </c>
      <c r="R151" s="223" t="s">
        <v>255</v>
      </c>
      <c r="S151" s="223" t="s">
        <v>1091</v>
      </c>
      <c r="T151" s="223">
        <v>5</v>
      </c>
      <c r="U151" s="223" t="s">
        <v>344</v>
      </c>
      <c r="V151" s="223" t="s">
        <v>991</v>
      </c>
      <c r="W151" s="223"/>
      <c r="X151" s="223" t="s">
        <v>975</v>
      </c>
      <c r="Y151" s="223" t="s">
        <v>976</v>
      </c>
      <c r="Z151" s="227">
        <v>43193</v>
      </c>
      <c r="AA151" s="229">
        <v>0.86666666666666636</v>
      </c>
      <c r="AB151" s="227" t="s">
        <v>829</v>
      </c>
      <c r="AC151" s="223"/>
      <c r="AD151" s="239"/>
      <c r="AE151" s="239"/>
      <c r="AF151" s="239"/>
      <c r="AG151" s="239"/>
      <c r="AH151" s="239"/>
      <c r="AI151" s="239"/>
      <c r="AJ151" s="239"/>
      <c r="AK151" s="239"/>
      <c r="AL151" s="239"/>
      <c r="AM151" s="239"/>
    </row>
    <row r="152" spans="2:39" ht="21" customHeight="1">
      <c r="B152" s="225">
        <f t="shared" si="2"/>
        <v>113</v>
      </c>
      <c r="C152" s="225" t="s">
        <v>622</v>
      </c>
      <c r="D152" s="226" t="s">
        <v>844</v>
      </c>
      <c r="E152" s="226">
        <v>6</v>
      </c>
      <c r="F152" s="226" t="s">
        <v>342</v>
      </c>
      <c r="G152" s="226" t="s">
        <v>861</v>
      </c>
      <c r="H152" s="226"/>
      <c r="I152" s="226"/>
      <c r="J152" s="226" t="s">
        <v>862</v>
      </c>
      <c r="K152" s="227">
        <v>43192</v>
      </c>
      <c r="L152" s="229">
        <v>0.84180555555555481</v>
      </c>
      <c r="M152" s="227" t="s">
        <v>829</v>
      </c>
      <c r="N152" s="239"/>
      <c r="O152" s="239"/>
      <c r="P152" s="239"/>
      <c r="Q152" s="237">
        <f t="shared" si="3"/>
        <v>113</v>
      </c>
      <c r="R152" s="223" t="s">
        <v>255</v>
      </c>
      <c r="S152" s="223" t="s">
        <v>1091</v>
      </c>
      <c r="T152" s="223">
        <v>6</v>
      </c>
      <c r="U152" s="223" t="s">
        <v>344</v>
      </c>
      <c r="V152" s="223" t="s">
        <v>992</v>
      </c>
      <c r="W152" s="223"/>
      <c r="X152" s="223" t="s">
        <v>979</v>
      </c>
      <c r="Y152" s="223" t="s">
        <v>976</v>
      </c>
      <c r="Z152" s="227">
        <v>43193</v>
      </c>
      <c r="AA152" s="229">
        <v>0.87777777777777743</v>
      </c>
      <c r="AB152" s="227" t="s">
        <v>829</v>
      </c>
      <c r="AC152" s="223"/>
      <c r="AD152" s="239"/>
      <c r="AE152" s="239"/>
      <c r="AF152" s="239"/>
      <c r="AG152" s="239"/>
      <c r="AH152" s="239"/>
      <c r="AI152" s="239"/>
      <c r="AJ152" s="239"/>
      <c r="AK152" s="239"/>
      <c r="AL152" s="239"/>
      <c r="AM152" s="239"/>
    </row>
    <row r="153" spans="2:39" ht="21" customHeight="1">
      <c r="B153" s="225">
        <f t="shared" si="2"/>
        <v>114</v>
      </c>
      <c r="C153" s="225" t="s">
        <v>622</v>
      </c>
      <c r="D153" s="226" t="s">
        <v>844</v>
      </c>
      <c r="E153" s="226">
        <v>7</v>
      </c>
      <c r="F153" s="226" t="s">
        <v>342</v>
      </c>
      <c r="G153" s="226" t="s">
        <v>863</v>
      </c>
      <c r="H153" s="226"/>
      <c r="I153" s="226"/>
      <c r="J153" s="226" t="s">
        <v>864</v>
      </c>
      <c r="K153" s="227">
        <v>43192</v>
      </c>
      <c r="L153" s="229">
        <v>0.85687499999999917</v>
      </c>
      <c r="M153" s="227" t="s">
        <v>829</v>
      </c>
      <c r="N153" s="239"/>
      <c r="O153" s="239"/>
      <c r="P153" s="239"/>
      <c r="Q153" s="237">
        <f t="shared" si="3"/>
        <v>114</v>
      </c>
      <c r="R153" s="223" t="s">
        <v>255</v>
      </c>
      <c r="S153" s="223" t="s">
        <v>1091</v>
      </c>
      <c r="T153" s="223">
        <v>7</v>
      </c>
      <c r="U153" s="223" t="s">
        <v>344</v>
      </c>
      <c r="V153" s="223" t="s">
        <v>993</v>
      </c>
      <c r="W153" s="223"/>
      <c r="X153" s="223" t="s">
        <v>983</v>
      </c>
      <c r="Y153" s="223" t="s">
        <v>976</v>
      </c>
      <c r="Z153" s="227">
        <v>43193</v>
      </c>
      <c r="AA153" s="229">
        <v>0.88888888888888851</v>
      </c>
      <c r="AB153" s="227" t="s">
        <v>829</v>
      </c>
      <c r="AC153" s="223"/>
      <c r="AD153" s="239"/>
      <c r="AE153" s="239"/>
      <c r="AF153" s="239"/>
      <c r="AG153" s="239"/>
      <c r="AH153" s="239"/>
      <c r="AI153" s="239"/>
      <c r="AJ153" s="239"/>
      <c r="AK153" s="239"/>
      <c r="AL153" s="239"/>
      <c r="AM153" s="239"/>
    </row>
    <row r="154" spans="2:39" ht="21" customHeight="1">
      <c r="B154" s="225">
        <f t="shared" si="2"/>
        <v>115</v>
      </c>
      <c r="C154" s="225" t="s">
        <v>622</v>
      </c>
      <c r="D154" s="226" t="s">
        <v>844</v>
      </c>
      <c r="E154" s="226">
        <v>8</v>
      </c>
      <c r="F154" s="226" t="s">
        <v>342</v>
      </c>
      <c r="G154" s="226" t="s">
        <v>865</v>
      </c>
      <c r="H154" s="226"/>
      <c r="I154" s="226"/>
      <c r="J154" s="226" t="s">
        <v>866</v>
      </c>
      <c r="K154" s="227">
        <v>43192</v>
      </c>
      <c r="L154" s="229">
        <v>0.86152777777777689</v>
      </c>
      <c r="M154" s="227" t="s">
        <v>829</v>
      </c>
      <c r="N154" s="239"/>
      <c r="O154" s="239"/>
      <c r="P154" s="239"/>
      <c r="Q154" s="237">
        <f t="shared" si="3"/>
        <v>115</v>
      </c>
      <c r="R154" s="223" t="s">
        <v>255</v>
      </c>
      <c r="S154" s="223" t="s">
        <v>1091</v>
      </c>
      <c r="T154" s="223">
        <v>8</v>
      </c>
      <c r="U154" s="223" t="s">
        <v>344</v>
      </c>
      <c r="V154" s="223" t="s">
        <v>994</v>
      </c>
      <c r="W154" s="223"/>
      <c r="X154" s="223" t="s">
        <v>975</v>
      </c>
      <c r="Y154" s="223" t="s">
        <v>976</v>
      </c>
      <c r="Z154" s="227">
        <v>43193</v>
      </c>
      <c r="AA154" s="229">
        <v>0.89999999999999958</v>
      </c>
      <c r="AB154" s="227" t="s">
        <v>829</v>
      </c>
      <c r="AC154" s="223"/>
      <c r="AD154" s="239"/>
      <c r="AE154" s="239"/>
      <c r="AF154" s="239"/>
      <c r="AG154" s="239"/>
      <c r="AH154" s="239"/>
      <c r="AI154" s="239"/>
      <c r="AJ154" s="239"/>
      <c r="AK154" s="239"/>
      <c r="AL154" s="239"/>
      <c r="AM154" s="239"/>
    </row>
    <row r="155" spans="2:39" ht="21" customHeight="1">
      <c r="B155" s="225">
        <f t="shared" si="2"/>
        <v>116</v>
      </c>
      <c r="C155" s="225" t="s">
        <v>618</v>
      </c>
      <c r="D155" s="226" t="s">
        <v>765</v>
      </c>
      <c r="E155" s="226">
        <v>9</v>
      </c>
      <c r="F155" s="226" t="s">
        <v>338</v>
      </c>
      <c r="G155" s="226" t="s">
        <v>867</v>
      </c>
      <c r="H155" s="226"/>
      <c r="I155" s="226"/>
      <c r="J155" s="226" t="s">
        <v>868</v>
      </c>
      <c r="K155" s="227">
        <v>43192</v>
      </c>
      <c r="L155" s="229">
        <v>0.86618055555555462</v>
      </c>
      <c r="M155" s="227" t="s">
        <v>829</v>
      </c>
      <c r="N155" s="239"/>
      <c r="O155" s="239"/>
      <c r="P155" s="239"/>
      <c r="Q155" s="237">
        <f t="shared" si="3"/>
        <v>116</v>
      </c>
      <c r="R155" s="223" t="s">
        <v>255</v>
      </c>
      <c r="S155" s="223" t="s">
        <v>1091</v>
      </c>
      <c r="T155" s="223">
        <v>9</v>
      </c>
      <c r="U155" s="223" t="s">
        <v>344</v>
      </c>
      <c r="V155" s="223" t="s">
        <v>995</v>
      </c>
      <c r="W155" s="223"/>
      <c r="X155" s="223" t="s">
        <v>975</v>
      </c>
      <c r="Y155" s="223" t="s">
        <v>976</v>
      </c>
      <c r="Z155" s="227">
        <v>43193</v>
      </c>
      <c r="AA155" s="229">
        <v>0.91111111111111065</v>
      </c>
      <c r="AB155" s="227" t="s">
        <v>829</v>
      </c>
      <c r="AC155" s="223"/>
      <c r="AD155" s="239"/>
      <c r="AE155" s="239"/>
      <c r="AF155" s="239"/>
      <c r="AG155" s="239"/>
      <c r="AH155" s="239"/>
      <c r="AI155" s="239"/>
      <c r="AJ155" s="239"/>
      <c r="AK155" s="239"/>
      <c r="AL155" s="239"/>
      <c r="AM155" s="239"/>
    </row>
    <row r="156" spans="2:39" ht="21" customHeight="1">
      <c r="B156" s="225">
        <f t="shared" si="2"/>
        <v>117</v>
      </c>
      <c r="C156" s="225" t="s">
        <v>622</v>
      </c>
      <c r="D156" s="226" t="s">
        <v>844</v>
      </c>
      <c r="E156" s="226">
        <v>9</v>
      </c>
      <c r="F156" s="226" t="s">
        <v>342</v>
      </c>
      <c r="G156" s="226" t="s">
        <v>869</v>
      </c>
      <c r="H156" s="226"/>
      <c r="I156" s="226"/>
      <c r="J156" s="226" t="s">
        <v>870</v>
      </c>
      <c r="K156" s="227">
        <v>43192</v>
      </c>
      <c r="L156" s="229">
        <v>0.87083333333333235</v>
      </c>
      <c r="M156" s="227" t="s">
        <v>829</v>
      </c>
      <c r="N156" s="239"/>
      <c r="O156" s="239"/>
      <c r="P156" s="239"/>
      <c r="Q156" s="237">
        <f t="shared" si="3"/>
        <v>117</v>
      </c>
      <c r="R156" s="223" t="s">
        <v>255</v>
      </c>
      <c r="S156" s="223" t="s">
        <v>1091</v>
      </c>
      <c r="T156" s="223">
        <v>10</v>
      </c>
      <c r="U156" s="223" t="s">
        <v>344</v>
      </c>
      <c r="V156" s="223" t="s">
        <v>996</v>
      </c>
      <c r="W156" s="223"/>
      <c r="X156" s="223" t="s">
        <v>975</v>
      </c>
      <c r="Y156" s="223" t="s">
        <v>976</v>
      </c>
      <c r="Z156" s="227">
        <v>43193</v>
      </c>
      <c r="AA156" s="229">
        <v>0.92222222222222172</v>
      </c>
      <c r="AB156" s="227" t="s">
        <v>829</v>
      </c>
      <c r="AC156" s="223"/>
      <c r="AD156" s="239"/>
      <c r="AE156" s="239"/>
      <c r="AF156" s="239"/>
      <c r="AG156" s="239"/>
      <c r="AH156" s="239"/>
      <c r="AI156" s="239"/>
      <c r="AJ156" s="239"/>
      <c r="AK156" s="239"/>
      <c r="AL156" s="239"/>
      <c r="AM156" s="239"/>
    </row>
    <row r="157" spans="2:39" ht="21" customHeight="1">
      <c r="B157" s="225">
        <f t="shared" si="2"/>
        <v>118</v>
      </c>
      <c r="C157" s="225" t="s">
        <v>629</v>
      </c>
      <c r="D157" s="226" t="s">
        <v>783</v>
      </c>
      <c r="E157" s="226">
        <v>8</v>
      </c>
      <c r="F157" s="226" t="s">
        <v>352</v>
      </c>
      <c r="G157" s="226" t="s">
        <v>871</v>
      </c>
      <c r="H157" s="226"/>
      <c r="I157" s="226"/>
      <c r="J157" s="226" t="s">
        <v>872</v>
      </c>
      <c r="K157" s="227">
        <v>43192</v>
      </c>
      <c r="L157" s="229">
        <v>0.87548611111111008</v>
      </c>
      <c r="M157" s="227" t="s">
        <v>829</v>
      </c>
      <c r="N157" s="239"/>
      <c r="O157" s="239"/>
      <c r="P157" s="239"/>
      <c r="Q157" s="237">
        <f t="shared" si="3"/>
        <v>118</v>
      </c>
      <c r="R157" s="223" t="s">
        <v>255</v>
      </c>
      <c r="S157" s="223" t="s">
        <v>1092</v>
      </c>
      <c r="T157" s="223">
        <v>1</v>
      </c>
      <c r="U157" s="223" t="s">
        <v>348</v>
      </c>
      <c r="V157" s="223" t="s">
        <v>998</v>
      </c>
      <c r="W157" s="223"/>
      <c r="X157" s="223" t="s">
        <v>1093</v>
      </c>
      <c r="Y157" s="223" t="s">
        <v>1094</v>
      </c>
      <c r="Z157" s="227">
        <v>43193</v>
      </c>
      <c r="AA157" s="229">
        <v>0.93333333333333279</v>
      </c>
      <c r="AB157" s="227" t="s">
        <v>829</v>
      </c>
      <c r="AC157" s="223"/>
      <c r="AD157" s="239"/>
      <c r="AE157" s="239"/>
      <c r="AF157" s="239"/>
      <c r="AG157" s="239"/>
      <c r="AH157" s="239"/>
      <c r="AI157" s="239"/>
      <c r="AJ157" s="239"/>
      <c r="AK157" s="239"/>
      <c r="AL157" s="239"/>
      <c r="AM157" s="239"/>
    </row>
    <row r="158" spans="2:39" ht="21" customHeight="1">
      <c r="B158" s="225">
        <f t="shared" si="2"/>
        <v>119</v>
      </c>
      <c r="C158" s="225" t="s">
        <v>622</v>
      </c>
      <c r="D158" s="226" t="s">
        <v>844</v>
      </c>
      <c r="E158" s="226">
        <v>10</v>
      </c>
      <c r="F158" s="226" t="s">
        <v>342</v>
      </c>
      <c r="G158" s="226" t="s">
        <v>873</v>
      </c>
      <c r="H158" s="226"/>
      <c r="I158" s="226"/>
      <c r="J158" s="226" t="s">
        <v>874</v>
      </c>
      <c r="K158" s="227">
        <v>43192</v>
      </c>
      <c r="L158" s="229">
        <v>0.8801388888888878</v>
      </c>
      <c r="M158" s="227" t="s">
        <v>829</v>
      </c>
      <c r="N158" s="239"/>
      <c r="O158" s="239"/>
      <c r="P158" s="239"/>
      <c r="Q158" s="237">
        <f t="shared" si="3"/>
        <v>119</v>
      </c>
      <c r="R158" s="223" t="s">
        <v>255</v>
      </c>
      <c r="S158" s="223" t="s">
        <v>1092</v>
      </c>
      <c r="T158" s="223">
        <v>2</v>
      </c>
      <c r="U158" s="223" t="s">
        <v>348</v>
      </c>
      <c r="V158" s="223" t="s">
        <v>999</v>
      </c>
      <c r="W158" s="223"/>
      <c r="X158" s="223" t="s">
        <v>1093</v>
      </c>
      <c r="Y158" s="223" t="s">
        <v>1094</v>
      </c>
      <c r="Z158" s="227">
        <v>43193</v>
      </c>
      <c r="AA158" s="229">
        <v>0.94444444444444386</v>
      </c>
      <c r="AB158" s="227" t="s">
        <v>829</v>
      </c>
      <c r="AC158" s="223"/>
      <c r="AD158" s="239"/>
      <c r="AE158" s="239"/>
      <c r="AF158" s="239"/>
      <c r="AG158" s="239"/>
      <c r="AH158" s="239"/>
      <c r="AI158" s="239"/>
      <c r="AJ158" s="239"/>
      <c r="AK158" s="239"/>
      <c r="AL158" s="239"/>
      <c r="AM158" s="239"/>
    </row>
    <row r="159" spans="2:39" ht="21" customHeight="1">
      <c r="B159" s="225">
        <f t="shared" si="2"/>
        <v>120</v>
      </c>
      <c r="C159" s="225" t="s">
        <v>622</v>
      </c>
      <c r="D159" s="226" t="s">
        <v>875</v>
      </c>
      <c r="E159" s="226">
        <v>1</v>
      </c>
      <c r="F159" s="226" t="s">
        <v>340</v>
      </c>
      <c r="G159" s="226" t="s">
        <v>876</v>
      </c>
      <c r="H159" s="226"/>
      <c r="I159" s="226"/>
      <c r="J159" s="226" t="s">
        <v>877</v>
      </c>
      <c r="K159" s="227">
        <v>43192</v>
      </c>
      <c r="L159" s="229">
        <v>0.88479166666666553</v>
      </c>
      <c r="M159" s="227" t="s">
        <v>829</v>
      </c>
      <c r="N159" s="239"/>
      <c r="O159" s="239"/>
      <c r="P159" s="239"/>
      <c r="Q159" s="237">
        <f t="shared" si="3"/>
        <v>120</v>
      </c>
      <c r="R159" s="223" t="s">
        <v>255</v>
      </c>
      <c r="S159" s="223" t="s">
        <v>1092</v>
      </c>
      <c r="T159" s="223">
        <v>3</v>
      </c>
      <c r="U159" s="223" t="s">
        <v>348</v>
      </c>
      <c r="V159" s="223" t="s">
        <v>1000</v>
      </c>
      <c r="W159" s="223"/>
      <c r="X159" s="223" t="s">
        <v>1093</v>
      </c>
      <c r="Y159" s="223" t="s">
        <v>1094</v>
      </c>
      <c r="Z159" s="227">
        <v>43193</v>
      </c>
      <c r="AA159" s="229">
        <v>0.99027777777777715</v>
      </c>
      <c r="AB159" s="227" t="s">
        <v>829</v>
      </c>
      <c r="AC159" s="223"/>
      <c r="AD159" s="239"/>
      <c r="AE159" s="239"/>
      <c r="AF159" s="239"/>
      <c r="AG159" s="239"/>
      <c r="AH159" s="239"/>
      <c r="AI159" s="239"/>
      <c r="AJ159" s="239"/>
      <c r="AK159" s="239"/>
      <c r="AL159" s="239"/>
      <c r="AM159" s="239"/>
    </row>
    <row r="160" spans="2:39" ht="21" customHeight="1">
      <c r="B160" s="225">
        <f t="shared" si="2"/>
        <v>121</v>
      </c>
      <c r="C160" s="225" t="s">
        <v>622</v>
      </c>
      <c r="D160" s="226" t="s">
        <v>875</v>
      </c>
      <c r="E160" s="226">
        <v>2</v>
      </c>
      <c r="F160" s="226" t="s">
        <v>340</v>
      </c>
      <c r="G160" s="226" t="s">
        <v>878</v>
      </c>
      <c r="H160" s="226"/>
      <c r="I160" s="226"/>
      <c r="J160" s="226" t="s">
        <v>879</v>
      </c>
      <c r="K160" s="227">
        <v>43192</v>
      </c>
      <c r="L160" s="229">
        <v>0.88944444444444326</v>
      </c>
      <c r="M160" s="227" t="s">
        <v>829</v>
      </c>
      <c r="N160" s="239"/>
      <c r="O160" s="239"/>
      <c r="P160" s="239"/>
      <c r="Q160" s="237">
        <f t="shared" si="3"/>
        <v>121</v>
      </c>
      <c r="R160" s="223" t="s">
        <v>255</v>
      </c>
      <c r="S160" s="223" t="s">
        <v>1092</v>
      </c>
      <c r="T160" s="223">
        <v>4</v>
      </c>
      <c r="U160" s="223" t="s">
        <v>348</v>
      </c>
      <c r="V160" s="223" t="s">
        <v>1001</v>
      </c>
      <c r="W160" s="223"/>
      <c r="X160" s="223" t="s">
        <v>1093</v>
      </c>
      <c r="Y160" s="223" t="s">
        <v>1094</v>
      </c>
      <c r="Z160" s="227">
        <v>43193</v>
      </c>
      <c r="AA160" s="229">
        <v>1.0013888888888882</v>
      </c>
      <c r="AB160" s="227" t="s">
        <v>829</v>
      </c>
      <c r="AC160" s="223"/>
      <c r="AD160" s="239"/>
      <c r="AE160" s="239"/>
      <c r="AF160" s="239"/>
      <c r="AG160" s="239"/>
      <c r="AH160" s="239"/>
      <c r="AI160" s="239"/>
      <c r="AJ160" s="239"/>
      <c r="AK160" s="239"/>
      <c r="AL160" s="239"/>
      <c r="AM160" s="239"/>
    </row>
    <row r="161" spans="2:39" ht="21" customHeight="1">
      <c r="B161" s="225">
        <f t="shared" si="2"/>
        <v>122</v>
      </c>
      <c r="C161" s="225" t="s">
        <v>618</v>
      </c>
      <c r="D161" s="226" t="s">
        <v>765</v>
      </c>
      <c r="E161" s="226">
        <v>10</v>
      </c>
      <c r="F161" s="226" t="s">
        <v>338</v>
      </c>
      <c r="G161" s="226" t="s">
        <v>880</v>
      </c>
      <c r="H161" s="226"/>
      <c r="I161" s="226"/>
      <c r="J161" s="226" t="s">
        <v>881</v>
      </c>
      <c r="K161" s="227">
        <v>43192</v>
      </c>
      <c r="L161" s="229">
        <v>0.89409722222222099</v>
      </c>
      <c r="M161" s="227" t="s">
        <v>829</v>
      </c>
      <c r="N161" s="239"/>
      <c r="O161" s="239"/>
      <c r="P161" s="239"/>
      <c r="Q161" s="237">
        <f t="shared" si="3"/>
        <v>122</v>
      </c>
      <c r="R161" s="223" t="s">
        <v>255</v>
      </c>
      <c r="S161" s="223" t="s">
        <v>1092</v>
      </c>
      <c r="T161" s="223">
        <v>5</v>
      </c>
      <c r="U161" s="223" t="s">
        <v>348</v>
      </c>
      <c r="V161" s="223" t="s">
        <v>1003</v>
      </c>
      <c r="W161" s="223"/>
      <c r="X161" s="223" t="s">
        <v>1095</v>
      </c>
      <c r="Y161" s="223" t="s">
        <v>1094</v>
      </c>
      <c r="Z161" s="227">
        <v>43193</v>
      </c>
      <c r="AA161" s="229">
        <v>1.0124999999999993</v>
      </c>
      <c r="AB161" s="227" t="s">
        <v>829</v>
      </c>
      <c r="AC161" s="223"/>
      <c r="AD161" s="239"/>
      <c r="AE161" s="239"/>
      <c r="AF161" s="239"/>
      <c r="AG161" s="239"/>
      <c r="AH161" s="239"/>
      <c r="AI161" s="239"/>
      <c r="AJ161" s="239"/>
      <c r="AK161" s="239"/>
      <c r="AL161" s="239"/>
      <c r="AM161" s="239"/>
    </row>
    <row r="162" spans="2:39" ht="21" customHeight="1">
      <c r="B162" s="225">
        <f t="shared" si="2"/>
        <v>123</v>
      </c>
      <c r="C162" s="225" t="s">
        <v>622</v>
      </c>
      <c r="D162" s="226" t="s">
        <v>875</v>
      </c>
      <c r="E162" s="226">
        <v>3</v>
      </c>
      <c r="F162" s="226" t="s">
        <v>340</v>
      </c>
      <c r="G162" s="226" t="s">
        <v>882</v>
      </c>
      <c r="H162" s="226"/>
      <c r="I162" s="226"/>
      <c r="J162" s="226" t="s">
        <v>883</v>
      </c>
      <c r="K162" s="227">
        <v>43192</v>
      </c>
      <c r="L162" s="229">
        <v>0.89874999999999872</v>
      </c>
      <c r="M162" s="227" t="s">
        <v>829</v>
      </c>
      <c r="N162" s="239"/>
      <c r="O162" s="239"/>
      <c r="P162" s="239"/>
      <c r="Q162" s="237">
        <f t="shared" si="3"/>
        <v>123</v>
      </c>
      <c r="R162" s="223" t="s">
        <v>255</v>
      </c>
      <c r="S162" s="223" t="s">
        <v>1092</v>
      </c>
      <c r="T162" s="223">
        <v>6</v>
      </c>
      <c r="U162" s="223" t="s">
        <v>348</v>
      </c>
      <c r="V162" s="223" t="s">
        <v>1004</v>
      </c>
      <c r="W162" s="223"/>
      <c r="X162" s="223" t="s">
        <v>1095</v>
      </c>
      <c r="Y162" s="223" t="s">
        <v>1094</v>
      </c>
      <c r="Z162" s="227">
        <v>43193</v>
      </c>
      <c r="AA162" s="229">
        <v>1.0236111111111104</v>
      </c>
      <c r="AB162" s="227" t="s">
        <v>829</v>
      </c>
      <c r="AC162" s="223"/>
      <c r="AD162" s="239"/>
      <c r="AE162" s="239"/>
      <c r="AF162" s="239"/>
      <c r="AG162" s="239"/>
      <c r="AH162" s="239"/>
      <c r="AI162" s="239"/>
      <c r="AJ162" s="239"/>
      <c r="AK162" s="239"/>
      <c r="AL162" s="239"/>
      <c r="AM162" s="239"/>
    </row>
    <row r="163" spans="2:39" ht="21" customHeight="1">
      <c r="B163" s="225">
        <f t="shared" si="2"/>
        <v>124</v>
      </c>
      <c r="C163" s="225" t="s">
        <v>629</v>
      </c>
      <c r="D163" s="226" t="s">
        <v>783</v>
      </c>
      <c r="E163" s="226">
        <v>9</v>
      </c>
      <c r="F163" s="226" t="s">
        <v>352</v>
      </c>
      <c r="G163" s="226" t="s">
        <v>884</v>
      </c>
      <c r="H163" s="226"/>
      <c r="I163" s="226"/>
      <c r="J163" s="226" t="s">
        <v>885</v>
      </c>
      <c r="K163" s="227">
        <v>43192</v>
      </c>
      <c r="L163" s="229">
        <v>0.90340277777777644</v>
      </c>
      <c r="M163" s="227" t="s">
        <v>829</v>
      </c>
      <c r="N163" s="239"/>
      <c r="O163" s="239"/>
      <c r="P163" s="239"/>
      <c r="Q163" s="237">
        <f t="shared" si="3"/>
        <v>124</v>
      </c>
      <c r="R163" s="223" t="s">
        <v>255</v>
      </c>
      <c r="S163" s="223" t="s">
        <v>1092</v>
      </c>
      <c r="T163" s="223">
        <v>7</v>
      </c>
      <c r="U163" s="223" t="s">
        <v>348</v>
      </c>
      <c r="V163" s="223" t="s">
        <v>1005</v>
      </c>
      <c r="W163" s="223"/>
      <c r="X163" s="223" t="s">
        <v>1095</v>
      </c>
      <c r="Y163" s="223" t="s">
        <v>1094</v>
      </c>
      <c r="Z163" s="227">
        <v>43193</v>
      </c>
      <c r="AA163" s="229">
        <v>1.0347222222222214</v>
      </c>
      <c r="AB163" s="227" t="s">
        <v>829</v>
      </c>
      <c r="AC163" s="223"/>
      <c r="AD163" s="239"/>
      <c r="AE163" s="239"/>
      <c r="AF163" s="239"/>
      <c r="AG163" s="239"/>
      <c r="AH163" s="239"/>
      <c r="AI163" s="239"/>
      <c r="AJ163" s="239"/>
      <c r="AK163" s="239"/>
      <c r="AL163" s="239"/>
      <c r="AM163" s="239"/>
    </row>
    <row r="164" spans="2:39" ht="21" customHeight="1">
      <c r="B164" s="225">
        <f t="shared" si="2"/>
        <v>125</v>
      </c>
      <c r="C164" s="225" t="s">
        <v>622</v>
      </c>
      <c r="D164" s="226" t="s">
        <v>875</v>
      </c>
      <c r="E164" s="226">
        <v>4</v>
      </c>
      <c r="F164" s="226" t="s">
        <v>340</v>
      </c>
      <c r="G164" s="226" t="s">
        <v>886</v>
      </c>
      <c r="H164" s="226"/>
      <c r="I164" s="226"/>
      <c r="J164" s="226" t="s">
        <v>887</v>
      </c>
      <c r="K164" s="227">
        <v>43192</v>
      </c>
      <c r="L164" s="229">
        <v>0.90805555555555417</v>
      </c>
      <c r="M164" s="227" t="s">
        <v>829</v>
      </c>
      <c r="N164" s="239"/>
      <c r="O164" s="239"/>
      <c r="P164" s="239"/>
      <c r="Q164" s="237">
        <f t="shared" si="3"/>
        <v>125</v>
      </c>
      <c r="R164" s="223" t="s">
        <v>255</v>
      </c>
      <c r="S164" s="223" t="s">
        <v>1092</v>
      </c>
      <c r="T164" s="223">
        <v>8</v>
      </c>
      <c r="U164" s="223" t="s">
        <v>348</v>
      </c>
      <c r="V164" s="223" t="s">
        <v>1006</v>
      </c>
      <c r="W164" s="223"/>
      <c r="X164" s="223" t="s">
        <v>1095</v>
      </c>
      <c r="Y164" s="223" t="s">
        <v>1094</v>
      </c>
      <c r="Z164" s="227">
        <v>43193</v>
      </c>
      <c r="AA164" s="229">
        <v>1.0562499999999992</v>
      </c>
      <c r="AB164" s="227" t="s">
        <v>829</v>
      </c>
      <c r="AC164" s="223"/>
      <c r="AD164" s="239"/>
      <c r="AE164" s="239"/>
      <c r="AF164" s="239"/>
      <c r="AG164" s="239"/>
      <c r="AH164" s="239"/>
      <c r="AI164" s="239"/>
      <c r="AJ164" s="239"/>
      <c r="AK164" s="239"/>
      <c r="AL164" s="239"/>
      <c r="AM164" s="239"/>
    </row>
    <row r="165" spans="2:39" ht="21" customHeight="1">
      <c r="B165" s="225">
        <f t="shared" si="2"/>
        <v>126</v>
      </c>
      <c r="C165" s="225" t="s">
        <v>622</v>
      </c>
      <c r="D165" s="226" t="s">
        <v>875</v>
      </c>
      <c r="E165" s="226">
        <v>5</v>
      </c>
      <c r="F165" s="226" t="s">
        <v>340</v>
      </c>
      <c r="G165" s="226" t="s">
        <v>888</v>
      </c>
      <c r="H165" s="226"/>
      <c r="I165" s="226"/>
      <c r="J165" s="226" t="s">
        <v>889</v>
      </c>
      <c r="K165" s="227">
        <v>43192</v>
      </c>
      <c r="L165" s="229">
        <v>0.9127083333333319</v>
      </c>
      <c r="M165" s="227" t="s">
        <v>829</v>
      </c>
      <c r="N165" s="239"/>
      <c r="O165" s="239"/>
      <c r="P165" s="239"/>
      <c r="Q165" s="237">
        <f t="shared" si="3"/>
        <v>126</v>
      </c>
      <c r="R165" s="223" t="s">
        <v>255</v>
      </c>
      <c r="S165" s="223" t="s">
        <v>1092</v>
      </c>
      <c r="T165" s="223">
        <v>9</v>
      </c>
      <c r="U165" s="223" t="s">
        <v>348</v>
      </c>
      <c r="V165" s="223" t="s">
        <v>1007</v>
      </c>
      <c r="W165" s="223"/>
      <c r="X165" s="223" t="s">
        <v>1095</v>
      </c>
      <c r="Y165" s="223" t="s">
        <v>1094</v>
      </c>
      <c r="Z165" s="227">
        <v>43193</v>
      </c>
      <c r="AA165" s="229">
        <v>1.0673611111111103</v>
      </c>
      <c r="AB165" s="227" t="s">
        <v>829</v>
      </c>
      <c r="AC165" s="223"/>
      <c r="AD165" s="239"/>
      <c r="AE165" s="239"/>
      <c r="AF165" s="239"/>
      <c r="AG165" s="239"/>
      <c r="AH165" s="239"/>
      <c r="AI165" s="239"/>
      <c r="AJ165" s="239"/>
      <c r="AK165" s="239"/>
      <c r="AL165" s="239"/>
      <c r="AM165" s="239"/>
    </row>
    <row r="166" spans="2:39" ht="21" customHeight="1">
      <c r="B166" s="225">
        <f t="shared" si="2"/>
        <v>127</v>
      </c>
      <c r="C166" s="225" t="s">
        <v>622</v>
      </c>
      <c r="D166" s="226" t="s">
        <v>875</v>
      </c>
      <c r="E166" s="226">
        <v>6</v>
      </c>
      <c r="F166" s="226" t="s">
        <v>340</v>
      </c>
      <c r="G166" s="226" t="s">
        <v>890</v>
      </c>
      <c r="H166" s="226"/>
      <c r="I166" s="226"/>
      <c r="J166" s="226" t="s">
        <v>891</v>
      </c>
      <c r="K166" s="227">
        <v>43192</v>
      </c>
      <c r="L166" s="229">
        <v>0.91736111111110963</v>
      </c>
      <c r="M166" s="227" t="s">
        <v>829</v>
      </c>
      <c r="N166" s="239"/>
      <c r="O166" s="239"/>
      <c r="P166" s="239"/>
      <c r="Q166" s="237">
        <f t="shared" si="3"/>
        <v>127</v>
      </c>
      <c r="R166" s="223" t="s">
        <v>255</v>
      </c>
      <c r="S166" s="223" t="s">
        <v>1092</v>
      </c>
      <c r="T166" s="223">
        <v>10</v>
      </c>
      <c r="U166" s="223" t="s">
        <v>348</v>
      </c>
      <c r="V166" s="223" t="s">
        <v>1008</v>
      </c>
      <c r="W166" s="223"/>
      <c r="X166" s="223" t="s">
        <v>1095</v>
      </c>
      <c r="Y166" s="223" t="s">
        <v>1094</v>
      </c>
      <c r="Z166" s="227">
        <v>43193</v>
      </c>
      <c r="AA166" s="229">
        <v>1.0784722222222214</v>
      </c>
      <c r="AB166" s="227" t="s">
        <v>829</v>
      </c>
      <c r="AC166" s="223"/>
      <c r="AD166" s="239"/>
      <c r="AE166" s="239"/>
      <c r="AF166" s="239"/>
      <c r="AG166" s="239"/>
      <c r="AH166" s="239"/>
      <c r="AI166" s="239"/>
      <c r="AJ166" s="239"/>
      <c r="AK166" s="239"/>
      <c r="AL166" s="239"/>
      <c r="AM166" s="239"/>
    </row>
    <row r="167" spans="2:39" ht="21" customHeight="1">
      <c r="B167" s="225">
        <f t="shared" si="2"/>
        <v>128</v>
      </c>
      <c r="C167" s="225" t="s">
        <v>618</v>
      </c>
      <c r="D167" s="226" t="s">
        <v>892</v>
      </c>
      <c r="E167" s="226">
        <v>1</v>
      </c>
      <c r="F167" s="226" t="s">
        <v>337</v>
      </c>
      <c r="G167" s="226" t="s">
        <v>893</v>
      </c>
      <c r="H167" s="226"/>
      <c r="I167" s="226"/>
      <c r="J167" s="226" t="s">
        <v>894</v>
      </c>
      <c r="K167" s="227">
        <v>43192</v>
      </c>
      <c r="L167" s="229">
        <v>0.92201388888888736</v>
      </c>
      <c r="M167" s="227" t="s">
        <v>829</v>
      </c>
      <c r="N167" s="239"/>
      <c r="O167" s="239"/>
      <c r="P167" s="239"/>
      <c r="Q167" s="237">
        <f t="shared" si="3"/>
        <v>128</v>
      </c>
      <c r="R167" s="223" t="s">
        <v>255</v>
      </c>
      <c r="S167" s="223" t="s">
        <v>1096</v>
      </c>
      <c r="T167" s="223">
        <v>1</v>
      </c>
      <c r="U167" s="223" t="s">
        <v>349</v>
      </c>
      <c r="V167" s="223" t="s">
        <v>1010</v>
      </c>
      <c r="W167" s="223"/>
      <c r="X167" s="223" t="s">
        <v>983</v>
      </c>
      <c r="Y167" s="223" t="s">
        <v>976</v>
      </c>
      <c r="Z167" s="227">
        <v>43193</v>
      </c>
      <c r="AA167" s="229">
        <v>1.0895833333333325</v>
      </c>
      <c r="AB167" s="227" t="s">
        <v>829</v>
      </c>
      <c r="AC167" s="223"/>
      <c r="AD167" s="239"/>
      <c r="AE167" s="239"/>
      <c r="AF167" s="239"/>
      <c r="AG167" s="239"/>
      <c r="AH167" s="239"/>
      <c r="AI167" s="239"/>
      <c r="AJ167" s="239"/>
      <c r="AK167" s="239"/>
      <c r="AL167" s="239"/>
      <c r="AM167" s="239"/>
    </row>
    <row r="168" spans="2:39" ht="21" customHeight="1">
      <c r="B168" s="225">
        <f t="shared" si="2"/>
        <v>129</v>
      </c>
      <c r="C168" s="225" t="s">
        <v>622</v>
      </c>
      <c r="D168" s="226" t="s">
        <v>875</v>
      </c>
      <c r="E168" s="226">
        <v>7</v>
      </c>
      <c r="F168" s="226" t="s">
        <v>340</v>
      </c>
      <c r="G168" s="226" t="s">
        <v>895</v>
      </c>
      <c r="H168" s="226"/>
      <c r="I168" s="226"/>
      <c r="J168" s="226" t="s">
        <v>896</v>
      </c>
      <c r="K168" s="227">
        <v>43192</v>
      </c>
      <c r="L168" s="229">
        <v>0.92666666666666508</v>
      </c>
      <c r="M168" s="227" t="s">
        <v>829</v>
      </c>
      <c r="N168" s="239"/>
      <c r="O168" s="239"/>
      <c r="P168" s="239"/>
      <c r="Q168" s="237">
        <f t="shared" si="3"/>
        <v>129</v>
      </c>
      <c r="R168" s="223" t="s">
        <v>255</v>
      </c>
      <c r="S168" s="223" t="s">
        <v>1096</v>
      </c>
      <c r="T168" s="223">
        <v>2</v>
      </c>
      <c r="U168" s="223" t="s">
        <v>349</v>
      </c>
      <c r="V168" s="223" t="s">
        <v>1012</v>
      </c>
      <c r="W168" s="223"/>
      <c r="X168" s="223" t="s">
        <v>975</v>
      </c>
      <c r="Y168" s="223" t="s">
        <v>976</v>
      </c>
      <c r="Z168" s="227">
        <v>43193</v>
      </c>
      <c r="AA168" s="229">
        <v>1.1006944444444435</v>
      </c>
      <c r="AB168" s="227" t="s">
        <v>829</v>
      </c>
      <c r="AC168" s="223"/>
      <c r="AD168" s="239"/>
      <c r="AE168" s="239"/>
      <c r="AF168" s="239"/>
      <c r="AG168" s="239"/>
      <c r="AH168" s="239"/>
      <c r="AI168" s="239"/>
      <c r="AJ168" s="239"/>
      <c r="AK168" s="239"/>
      <c r="AL168" s="239"/>
      <c r="AM168" s="239"/>
    </row>
    <row r="169" spans="2:39" ht="21" customHeight="1">
      <c r="B169" s="225">
        <f t="shared" si="2"/>
        <v>130</v>
      </c>
      <c r="C169" s="225" t="s">
        <v>629</v>
      </c>
      <c r="D169" s="226" t="s">
        <v>783</v>
      </c>
      <c r="E169" s="226">
        <v>10</v>
      </c>
      <c r="F169" s="226" t="s">
        <v>352</v>
      </c>
      <c r="G169" s="226" t="s">
        <v>897</v>
      </c>
      <c r="H169" s="226"/>
      <c r="I169" s="226"/>
      <c r="J169" s="226" t="s">
        <v>898</v>
      </c>
      <c r="K169" s="227">
        <v>43192</v>
      </c>
      <c r="L169" s="229">
        <v>0.93131944444444281</v>
      </c>
      <c r="M169" s="227" t="s">
        <v>829</v>
      </c>
      <c r="N169" s="239"/>
      <c r="O169" s="239"/>
      <c r="P169" s="239"/>
      <c r="Q169" s="237">
        <f t="shared" si="3"/>
        <v>130</v>
      </c>
      <c r="R169" s="223" t="s">
        <v>255</v>
      </c>
      <c r="S169" s="223" t="s">
        <v>1096</v>
      </c>
      <c r="T169" s="223">
        <v>3</v>
      </c>
      <c r="U169" s="223" t="s">
        <v>349</v>
      </c>
      <c r="V169" s="223" t="s">
        <v>1013</v>
      </c>
      <c r="W169" s="223"/>
      <c r="X169" s="223" t="s">
        <v>979</v>
      </c>
      <c r="Y169" s="223" t="s">
        <v>976</v>
      </c>
      <c r="Z169" s="227">
        <v>43193</v>
      </c>
      <c r="AA169" s="229">
        <v>1.1118055555555546</v>
      </c>
      <c r="AB169" s="227" t="s">
        <v>829</v>
      </c>
      <c r="AC169" s="223"/>
      <c r="AD169" s="239"/>
      <c r="AE169" s="239"/>
      <c r="AF169" s="239"/>
      <c r="AG169" s="239"/>
      <c r="AH169" s="239"/>
      <c r="AI169" s="239"/>
      <c r="AJ169" s="239"/>
      <c r="AK169" s="239"/>
      <c r="AL169" s="239"/>
      <c r="AM169" s="239"/>
    </row>
    <row r="170" spans="2:39" ht="21" customHeight="1">
      <c r="B170" s="225">
        <f t="shared" ref="B170:B211" si="4">+B169+1</f>
        <v>131</v>
      </c>
      <c r="C170" s="225" t="s">
        <v>622</v>
      </c>
      <c r="D170" s="226" t="s">
        <v>875</v>
      </c>
      <c r="E170" s="226">
        <v>8</v>
      </c>
      <c r="F170" s="226" t="s">
        <v>340</v>
      </c>
      <c r="G170" s="226" t="s">
        <v>899</v>
      </c>
      <c r="H170" s="226"/>
      <c r="I170" s="226"/>
      <c r="J170" s="226" t="s">
        <v>900</v>
      </c>
      <c r="K170" s="227">
        <v>43192</v>
      </c>
      <c r="L170" s="229">
        <v>0.93597222222222054</v>
      </c>
      <c r="M170" s="227" t="s">
        <v>829</v>
      </c>
      <c r="N170" s="239"/>
      <c r="O170" s="239"/>
      <c r="P170" s="239"/>
      <c r="Q170" s="237">
        <f t="shared" ref="Q170:Q211" si="5">+Q169+1</f>
        <v>131</v>
      </c>
      <c r="R170" s="223" t="s">
        <v>255</v>
      </c>
      <c r="S170" s="223" t="s">
        <v>1096</v>
      </c>
      <c r="T170" s="223">
        <v>4</v>
      </c>
      <c r="U170" s="223" t="s">
        <v>349</v>
      </c>
      <c r="V170" s="223" t="s">
        <v>1014</v>
      </c>
      <c r="W170" s="223"/>
      <c r="X170" s="223" t="s">
        <v>975</v>
      </c>
      <c r="Y170" s="223" t="s">
        <v>976</v>
      </c>
      <c r="Z170" s="227">
        <v>43194</v>
      </c>
      <c r="AA170" s="229">
        <v>0.2986111111111111</v>
      </c>
      <c r="AB170" s="227" t="s">
        <v>698</v>
      </c>
      <c r="AC170" s="223"/>
      <c r="AD170" s="239"/>
      <c r="AE170" s="239"/>
      <c r="AF170" s="239"/>
      <c r="AG170" s="239"/>
      <c r="AH170" s="239"/>
      <c r="AI170" s="239"/>
      <c r="AJ170" s="239"/>
      <c r="AK170" s="239"/>
      <c r="AL170" s="239"/>
      <c r="AM170" s="239"/>
    </row>
    <row r="171" spans="2:39" ht="21" customHeight="1">
      <c r="B171" s="225">
        <f t="shared" si="4"/>
        <v>132</v>
      </c>
      <c r="C171" s="225" t="s">
        <v>622</v>
      </c>
      <c r="D171" s="226" t="s">
        <v>875</v>
      </c>
      <c r="E171" s="226">
        <v>9</v>
      </c>
      <c r="F171" s="226" t="s">
        <v>340</v>
      </c>
      <c r="G171" s="226" t="s">
        <v>901</v>
      </c>
      <c r="H171" s="226"/>
      <c r="I171" s="226"/>
      <c r="J171" s="226" t="s">
        <v>902</v>
      </c>
      <c r="K171" s="227">
        <v>43192</v>
      </c>
      <c r="L171" s="229">
        <v>0.94062499999999827</v>
      </c>
      <c r="M171" s="227" t="s">
        <v>829</v>
      </c>
      <c r="N171" s="239"/>
      <c r="O171" s="239"/>
      <c r="P171" s="239"/>
      <c r="Q171" s="237">
        <f t="shared" si="5"/>
        <v>132</v>
      </c>
      <c r="R171" s="223" t="s">
        <v>255</v>
      </c>
      <c r="S171" s="223" t="s">
        <v>1096</v>
      </c>
      <c r="T171" s="223">
        <v>5</v>
      </c>
      <c r="U171" s="223" t="s">
        <v>349</v>
      </c>
      <c r="V171" s="223" t="s">
        <v>1015</v>
      </c>
      <c r="W171" s="223"/>
      <c r="X171" s="223" t="s">
        <v>975</v>
      </c>
      <c r="Y171" s="223" t="s">
        <v>976</v>
      </c>
      <c r="Z171" s="227">
        <v>43194</v>
      </c>
      <c r="AA171" s="229">
        <v>0.30972222222222223</v>
      </c>
      <c r="AB171" s="227" t="s">
        <v>698</v>
      </c>
      <c r="AC171" s="223"/>
      <c r="AD171" s="239"/>
      <c r="AE171" s="239"/>
      <c r="AF171" s="239"/>
      <c r="AG171" s="239"/>
      <c r="AH171" s="239"/>
      <c r="AI171" s="239"/>
      <c r="AJ171" s="239"/>
      <c r="AK171" s="239"/>
      <c r="AL171" s="239"/>
      <c r="AM171" s="239"/>
    </row>
    <row r="172" spans="2:39" ht="21" customHeight="1">
      <c r="B172" s="225">
        <f t="shared" si="4"/>
        <v>133</v>
      </c>
      <c r="C172" s="225" t="s">
        <v>622</v>
      </c>
      <c r="D172" s="226" t="s">
        <v>875</v>
      </c>
      <c r="E172" s="226">
        <v>10</v>
      </c>
      <c r="F172" s="226" t="s">
        <v>340</v>
      </c>
      <c r="G172" s="226" t="s">
        <v>903</v>
      </c>
      <c r="H172" s="226"/>
      <c r="I172" s="226"/>
      <c r="J172" s="226" t="s">
        <v>904</v>
      </c>
      <c r="K172" s="227">
        <v>43192</v>
      </c>
      <c r="L172" s="229">
        <v>0.945277777777776</v>
      </c>
      <c r="M172" s="227" t="s">
        <v>829</v>
      </c>
      <c r="N172" s="239"/>
      <c r="O172" s="239"/>
      <c r="P172" s="239"/>
      <c r="Q172" s="237">
        <f t="shared" si="5"/>
        <v>133</v>
      </c>
      <c r="R172" s="223" t="s">
        <v>255</v>
      </c>
      <c r="S172" s="223" t="s">
        <v>1096</v>
      </c>
      <c r="T172" s="223">
        <v>6</v>
      </c>
      <c r="U172" s="223" t="s">
        <v>349</v>
      </c>
      <c r="V172" s="223" t="s">
        <v>1016</v>
      </c>
      <c r="W172" s="223"/>
      <c r="X172" s="223" t="s">
        <v>979</v>
      </c>
      <c r="Y172" s="223" t="s">
        <v>976</v>
      </c>
      <c r="Z172" s="227">
        <v>43194</v>
      </c>
      <c r="AA172" s="229">
        <v>0.32083333333333336</v>
      </c>
      <c r="AB172" s="227" t="s">
        <v>698</v>
      </c>
      <c r="AC172" s="223"/>
      <c r="AD172" s="239"/>
      <c r="AE172" s="239"/>
      <c r="AF172" s="239"/>
      <c r="AG172" s="239"/>
      <c r="AH172" s="239"/>
      <c r="AI172" s="239"/>
      <c r="AJ172" s="239"/>
      <c r="AK172" s="239"/>
      <c r="AL172" s="239"/>
      <c r="AM172" s="239"/>
    </row>
    <row r="173" spans="2:39" ht="21" customHeight="1">
      <c r="B173" s="225">
        <f t="shared" si="4"/>
        <v>134</v>
      </c>
      <c r="C173" s="225" t="s">
        <v>618</v>
      </c>
      <c r="D173" s="226" t="s">
        <v>892</v>
      </c>
      <c r="E173" s="226">
        <v>2</v>
      </c>
      <c r="F173" s="226" t="s">
        <v>337</v>
      </c>
      <c r="G173" s="226" t="s">
        <v>905</v>
      </c>
      <c r="H173" s="226"/>
      <c r="I173" s="226"/>
      <c r="J173" s="226" t="s">
        <v>906</v>
      </c>
      <c r="K173" s="227">
        <v>43192</v>
      </c>
      <c r="L173" s="229">
        <v>0.98465277777777593</v>
      </c>
      <c r="M173" s="227" t="s">
        <v>829</v>
      </c>
      <c r="N173" s="239"/>
      <c r="O173" s="239"/>
      <c r="P173" s="239"/>
      <c r="Q173" s="237">
        <f t="shared" si="5"/>
        <v>134</v>
      </c>
      <c r="R173" s="223" t="s">
        <v>255</v>
      </c>
      <c r="S173" s="223" t="s">
        <v>1096</v>
      </c>
      <c r="T173" s="223">
        <v>7</v>
      </c>
      <c r="U173" s="223" t="s">
        <v>349</v>
      </c>
      <c r="V173" s="223" t="s">
        <v>1017</v>
      </c>
      <c r="W173" s="223"/>
      <c r="X173" s="223" t="s">
        <v>983</v>
      </c>
      <c r="Y173" s="223" t="s">
        <v>976</v>
      </c>
      <c r="Z173" s="227">
        <v>43194</v>
      </c>
      <c r="AA173" s="229">
        <v>0.33194444444444449</v>
      </c>
      <c r="AB173" s="227" t="s">
        <v>698</v>
      </c>
      <c r="AC173" s="223"/>
      <c r="AD173" s="239"/>
      <c r="AE173" s="239"/>
      <c r="AF173" s="239"/>
      <c r="AG173" s="239"/>
      <c r="AH173" s="239"/>
      <c r="AI173" s="239"/>
      <c r="AJ173" s="239"/>
      <c r="AK173" s="239"/>
      <c r="AL173" s="239"/>
      <c r="AM173" s="239"/>
    </row>
    <row r="174" spans="2:39" ht="21" customHeight="1">
      <c r="B174" s="225">
        <f t="shared" si="4"/>
        <v>135</v>
      </c>
      <c r="C174" s="225" t="s">
        <v>622</v>
      </c>
      <c r="D174" s="226" t="s">
        <v>907</v>
      </c>
      <c r="E174" s="226">
        <v>1</v>
      </c>
      <c r="F174" s="226" t="s">
        <v>340</v>
      </c>
      <c r="G174" s="226" t="s">
        <v>908</v>
      </c>
      <c r="H174" s="226"/>
      <c r="I174" s="226"/>
      <c r="J174" s="226" t="s">
        <v>909</v>
      </c>
      <c r="K174" s="227">
        <v>43192</v>
      </c>
      <c r="L174" s="229">
        <v>0.98930555555555366</v>
      </c>
      <c r="M174" s="227" t="s">
        <v>829</v>
      </c>
      <c r="N174" s="239"/>
      <c r="O174" s="239"/>
      <c r="P174" s="239"/>
      <c r="Q174" s="237">
        <f t="shared" si="5"/>
        <v>135</v>
      </c>
      <c r="R174" s="223" t="s">
        <v>255</v>
      </c>
      <c r="S174" s="223" t="s">
        <v>1096</v>
      </c>
      <c r="T174" s="223">
        <v>8</v>
      </c>
      <c r="U174" s="223" t="s">
        <v>349</v>
      </c>
      <c r="V174" s="223" t="s">
        <v>1018</v>
      </c>
      <c r="W174" s="223"/>
      <c r="X174" s="223" t="s">
        <v>979</v>
      </c>
      <c r="Y174" s="223" t="s">
        <v>976</v>
      </c>
      <c r="Z174" s="227">
        <v>43194</v>
      </c>
      <c r="AA174" s="229">
        <v>0.34305555555555561</v>
      </c>
      <c r="AB174" s="227" t="s">
        <v>698</v>
      </c>
      <c r="AC174" s="223"/>
      <c r="AD174" s="239"/>
      <c r="AE174" s="239"/>
      <c r="AF174" s="239"/>
      <c r="AG174" s="239"/>
      <c r="AH174" s="239"/>
      <c r="AI174" s="239"/>
      <c r="AJ174" s="239"/>
      <c r="AK174" s="239"/>
      <c r="AL174" s="239"/>
      <c r="AM174" s="239"/>
    </row>
    <row r="175" spans="2:39" ht="21" customHeight="1">
      <c r="B175" s="225">
        <f t="shared" si="4"/>
        <v>136</v>
      </c>
      <c r="C175" s="225" t="s">
        <v>629</v>
      </c>
      <c r="D175" s="226" t="s">
        <v>910</v>
      </c>
      <c r="E175" s="226">
        <v>1</v>
      </c>
      <c r="F175" s="226" t="s">
        <v>351</v>
      </c>
      <c r="G175" s="226" t="s">
        <v>911</v>
      </c>
      <c r="H175" s="226"/>
      <c r="I175" s="226"/>
      <c r="J175" s="226" t="s">
        <v>912</v>
      </c>
      <c r="K175" s="227">
        <v>43192</v>
      </c>
      <c r="L175" s="229">
        <v>0.99395833333333139</v>
      </c>
      <c r="M175" s="227" t="s">
        <v>829</v>
      </c>
      <c r="N175" s="239"/>
      <c r="O175" s="239"/>
      <c r="P175" s="239"/>
      <c r="Q175" s="237">
        <f t="shared" si="5"/>
        <v>136</v>
      </c>
      <c r="R175" s="223" t="s">
        <v>255</v>
      </c>
      <c r="S175" s="223" t="s">
        <v>1096</v>
      </c>
      <c r="T175" s="223">
        <v>9</v>
      </c>
      <c r="U175" s="223" t="s">
        <v>349</v>
      </c>
      <c r="V175" s="223" t="s">
        <v>1019</v>
      </c>
      <c r="W175" s="223"/>
      <c r="X175" s="223" t="s">
        <v>983</v>
      </c>
      <c r="Y175" s="223" t="s">
        <v>976</v>
      </c>
      <c r="Z175" s="227">
        <v>43194</v>
      </c>
      <c r="AA175" s="229">
        <v>0.35416666666666674</v>
      </c>
      <c r="AB175" s="227" t="s">
        <v>698</v>
      </c>
      <c r="AC175" s="223"/>
      <c r="AD175" s="239"/>
      <c r="AE175" s="239"/>
      <c r="AF175" s="239"/>
      <c r="AG175" s="239"/>
      <c r="AH175" s="239"/>
      <c r="AI175" s="239"/>
      <c r="AJ175" s="239"/>
      <c r="AK175" s="239"/>
      <c r="AL175" s="239"/>
      <c r="AM175" s="239"/>
    </row>
    <row r="176" spans="2:39" ht="21" customHeight="1">
      <c r="B176" s="225">
        <f t="shared" si="4"/>
        <v>137</v>
      </c>
      <c r="C176" s="225" t="s">
        <v>622</v>
      </c>
      <c r="D176" s="226" t="s">
        <v>907</v>
      </c>
      <c r="E176" s="226">
        <v>2</v>
      </c>
      <c r="F176" s="226" t="s">
        <v>340</v>
      </c>
      <c r="G176" s="226" t="s">
        <v>913</v>
      </c>
      <c r="H176" s="226"/>
      <c r="I176" s="226"/>
      <c r="J176" s="226" t="s">
        <v>914</v>
      </c>
      <c r="K176" s="227">
        <v>43192</v>
      </c>
      <c r="L176" s="229">
        <v>0.99861111111110912</v>
      </c>
      <c r="M176" s="227" t="s">
        <v>829</v>
      </c>
      <c r="N176" s="239"/>
      <c r="O176" s="239"/>
      <c r="P176" s="239"/>
      <c r="Q176" s="237">
        <f t="shared" si="5"/>
        <v>137</v>
      </c>
      <c r="R176" s="223" t="s">
        <v>255</v>
      </c>
      <c r="S176" s="223" t="s">
        <v>1096</v>
      </c>
      <c r="T176" s="223">
        <v>10</v>
      </c>
      <c r="U176" s="223" t="s">
        <v>349</v>
      </c>
      <c r="V176" s="223" t="s">
        <v>1020</v>
      </c>
      <c r="W176" s="223"/>
      <c r="X176" s="223" t="s">
        <v>975</v>
      </c>
      <c r="Y176" s="223" t="s">
        <v>976</v>
      </c>
      <c r="Z176" s="227">
        <v>43194</v>
      </c>
      <c r="AA176" s="229">
        <v>0.36527777777777787</v>
      </c>
      <c r="AB176" s="227" t="s">
        <v>698</v>
      </c>
      <c r="AC176" s="223"/>
      <c r="AD176" s="239"/>
      <c r="AE176" s="239"/>
      <c r="AF176" s="239"/>
      <c r="AG176" s="239"/>
      <c r="AH176" s="239"/>
      <c r="AI176" s="239"/>
      <c r="AJ176" s="239"/>
      <c r="AK176" s="239"/>
      <c r="AL176" s="239"/>
      <c r="AM176" s="239"/>
    </row>
    <row r="177" spans="2:39" ht="21" customHeight="1">
      <c r="B177" s="225">
        <f t="shared" si="4"/>
        <v>138</v>
      </c>
      <c r="C177" s="225" t="s">
        <v>622</v>
      </c>
      <c r="D177" s="226" t="s">
        <v>907</v>
      </c>
      <c r="E177" s="226">
        <v>3</v>
      </c>
      <c r="F177" s="226" t="s">
        <v>340</v>
      </c>
      <c r="G177" s="226" t="s">
        <v>915</v>
      </c>
      <c r="H177" s="226"/>
      <c r="I177" s="226"/>
      <c r="J177" s="226" t="s">
        <v>916</v>
      </c>
      <c r="K177" s="227">
        <v>43192</v>
      </c>
      <c r="L177" s="229">
        <v>1.003263888888887</v>
      </c>
      <c r="M177" s="227" t="s">
        <v>829</v>
      </c>
      <c r="N177" s="239"/>
      <c r="O177" s="239"/>
      <c r="P177" s="239"/>
      <c r="Q177" s="237">
        <f t="shared" si="5"/>
        <v>138</v>
      </c>
      <c r="R177" s="223" t="s">
        <v>255</v>
      </c>
      <c r="S177" s="223" t="s">
        <v>1097</v>
      </c>
      <c r="T177" s="223">
        <v>1</v>
      </c>
      <c r="U177" s="223" t="s">
        <v>344</v>
      </c>
      <c r="V177" s="223" t="s">
        <v>1022</v>
      </c>
      <c r="W177" s="223"/>
      <c r="X177" s="223" t="s">
        <v>983</v>
      </c>
      <c r="Y177" s="223" t="s">
        <v>976</v>
      </c>
      <c r="Z177" s="227">
        <v>43194</v>
      </c>
      <c r="AA177" s="229">
        <v>0.38333333333333341</v>
      </c>
      <c r="AB177" s="227" t="s">
        <v>698</v>
      </c>
      <c r="AC177" s="223"/>
      <c r="AD177" s="239"/>
      <c r="AE177" s="239"/>
      <c r="AF177" s="239"/>
      <c r="AG177" s="239"/>
      <c r="AH177" s="239"/>
      <c r="AI177" s="239"/>
      <c r="AJ177" s="239"/>
      <c r="AK177" s="239"/>
      <c r="AL177" s="239"/>
      <c r="AM177" s="239"/>
    </row>
    <row r="178" spans="2:39" ht="21" customHeight="1">
      <c r="B178" s="225">
        <f t="shared" si="4"/>
        <v>139</v>
      </c>
      <c r="C178" s="225" t="s">
        <v>622</v>
      </c>
      <c r="D178" s="226" t="s">
        <v>907</v>
      </c>
      <c r="E178" s="226">
        <v>4</v>
      </c>
      <c r="F178" s="226" t="s">
        <v>340</v>
      </c>
      <c r="G178" s="226" t="s">
        <v>917</v>
      </c>
      <c r="H178" s="226"/>
      <c r="I178" s="226"/>
      <c r="J178" s="226" t="s">
        <v>918</v>
      </c>
      <c r="K178" s="227">
        <v>43192</v>
      </c>
      <c r="L178" s="229">
        <v>1.0079166666666648</v>
      </c>
      <c r="M178" s="227" t="s">
        <v>829</v>
      </c>
      <c r="N178" s="239"/>
      <c r="O178" s="239"/>
      <c r="P178" s="239"/>
      <c r="Q178" s="237">
        <f t="shared" si="5"/>
        <v>139</v>
      </c>
      <c r="R178" s="223" t="s">
        <v>255</v>
      </c>
      <c r="S178" s="223" t="s">
        <v>1097</v>
      </c>
      <c r="T178" s="223">
        <v>2</v>
      </c>
      <c r="U178" s="223" t="s">
        <v>344</v>
      </c>
      <c r="V178" s="223" t="s">
        <v>1023</v>
      </c>
      <c r="W178" s="223"/>
      <c r="X178" s="223" t="s">
        <v>975</v>
      </c>
      <c r="Y178" s="223" t="s">
        <v>976</v>
      </c>
      <c r="Z178" s="227">
        <v>43194</v>
      </c>
      <c r="AA178" s="229">
        <v>0.39444444444444454</v>
      </c>
      <c r="AB178" s="227" t="s">
        <v>698</v>
      </c>
      <c r="AC178" s="223"/>
      <c r="AD178" s="239"/>
      <c r="AE178" s="239"/>
      <c r="AF178" s="239"/>
      <c r="AG178" s="239"/>
      <c r="AH178" s="239"/>
      <c r="AI178" s="239"/>
      <c r="AJ178" s="239"/>
      <c r="AK178" s="239"/>
      <c r="AL178" s="239"/>
      <c r="AM178" s="239"/>
    </row>
    <row r="179" spans="2:39" ht="21" customHeight="1">
      <c r="B179" s="225">
        <f t="shared" si="4"/>
        <v>140</v>
      </c>
      <c r="C179" s="225" t="s">
        <v>618</v>
      </c>
      <c r="D179" s="226" t="s">
        <v>892</v>
      </c>
      <c r="E179" s="226">
        <v>3</v>
      </c>
      <c r="F179" s="226" t="s">
        <v>337</v>
      </c>
      <c r="G179" s="226" t="s">
        <v>919</v>
      </c>
      <c r="H179" s="226"/>
      <c r="I179" s="226"/>
      <c r="J179" s="226" t="s">
        <v>920</v>
      </c>
      <c r="K179" s="227">
        <v>43192</v>
      </c>
      <c r="L179" s="229">
        <v>1.0125694444444426</v>
      </c>
      <c r="M179" s="227" t="s">
        <v>829</v>
      </c>
      <c r="N179" s="239"/>
      <c r="O179" s="239"/>
      <c r="P179" s="239"/>
      <c r="Q179" s="237">
        <f t="shared" si="5"/>
        <v>140</v>
      </c>
      <c r="R179" s="223" t="s">
        <v>255</v>
      </c>
      <c r="S179" s="223" t="s">
        <v>1097</v>
      </c>
      <c r="T179" s="223">
        <v>3</v>
      </c>
      <c r="U179" s="223" t="s">
        <v>344</v>
      </c>
      <c r="V179" s="223" t="s">
        <v>1024</v>
      </c>
      <c r="W179" s="223"/>
      <c r="X179" s="223" t="s">
        <v>983</v>
      </c>
      <c r="Y179" s="223" t="s">
        <v>976</v>
      </c>
      <c r="Z179" s="227">
        <v>43194</v>
      </c>
      <c r="AA179" s="229">
        <v>0.40555555555555567</v>
      </c>
      <c r="AB179" s="227" t="s">
        <v>698</v>
      </c>
      <c r="AC179" s="223"/>
      <c r="AD179" s="239"/>
      <c r="AE179" s="239"/>
      <c r="AF179" s="239"/>
      <c r="AG179" s="239"/>
      <c r="AH179" s="239"/>
      <c r="AI179" s="239"/>
      <c r="AJ179" s="239"/>
      <c r="AK179" s="239"/>
      <c r="AL179" s="239"/>
      <c r="AM179" s="239"/>
    </row>
    <row r="180" spans="2:39" ht="21" customHeight="1">
      <c r="B180" s="225">
        <f t="shared" si="4"/>
        <v>141</v>
      </c>
      <c r="C180" s="225" t="s">
        <v>622</v>
      </c>
      <c r="D180" s="226" t="s">
        <v>907</v>
      </c>
      <c r="E180" s="226">
        <v>5</v>
      </c>
      <c r="F180" s="226" t="s">
        <v>340</v>
      </c>
      <c r="G180" s="226" t="s">
        <v>921</v>
      </c>
      <c r="H180" s="226"/>
      <c r="I180" s="226"/>
      <c r="J180" s="226" t="s">
        <v>922</v>
      </c>
      <c r="K180" s="227">
        <v>43192</v>
      </c>
      <c r="L180" s="229">
        <v>1.0172222222222205</v>
      </c>
      <c r="M180" s="227" t="s">
        <v>829</v>
      </c>
      <c r="N180" s="239"/>
      <c r="O180" s="239"/>
      <c r="P180" s="239"/>
      <c r="Q180" s="237">
        <f t="shared" si="5"/>
        <v>141</v>
      </c>
      <c r="R180" s="223" t="s">
        <v>255</v>
      </c>
      <c r="S180" s="223" t="s">
        <v>1097</v>
      </c>
      <c r="T180" s="223">
        <v>4</v>
      </c>
      <c r="U180" s="223" t="s">
        <v>344</v>
      </c>
      <c r="V180" s="223" t="s">
        <v>1025</v>
      </c>
      <c r="W180" s="223"/>
      <c r="X180" s="223" t="s">
        <v>979</v>
      </c>
      <c r="Y180" s="223" t="s">
        <v>976</v>
      </c>
      <c r="Z180" s="227">
        <v>43194</v>
      </c>
      <c r="AA180" s="229">
        <v>0.4166666666666668</v>
      </c>
      <c r="AB180" s="227" t="s">
        <v>698</v>
      </c>
      <c r="AC180" s="223"/>
      <c r="AD180" s="239"/>
      <c r="AE180" s="239"/>
      <c r="AF180" s="239"/>
      <c r="AG180" s="239"/>
      <c r="AH180" s="239"/>
      <c r="AI180" s="239"/>
      <c r="AJ180" s="239"/>
      <c r="AK180" s="239"/>
      <c r="AL180" s="239"/>
      <c r="AM180" s="239"/>
    </row>
    <row r="181" spans="2:39" ht="21" customHeight="1">
      <c r="B181" s="225">
        <f t="shared" si="4"/>
        <v>142</v>
      </c>
      <c r="C181" s="225" t="s">
        <v>629</v>
      </c>
      <c r="D181" s="226" t="s">
        <v>910</v>
      </c>
      <c r="E181" s="226">
        <v>2</v>
      </c>
      <c r="F181" s="226" t="s">
        <v>351</v>
      </c>
      <c r="G181" s="226" t="s">
        <v>923</v>
      </c>
      <c r="H181" s="226"/>
      <c r="I181" s="226"/>
      <c r="J181" s="226" t="s">
        <v>924</v>
      </c>
      <c r="K181" s="227">
        <v>43192</v>
      </c>
      <c r="L181" s="229">
        <v>1.0218749999999983</v>
      </c>
      <c r="M181" s="227" t="s">
        <v>829</v>
      </c>
      <c r="N181" s="239"/>
      <c r="O181" s="239"/>
      <c r="P181" s="239"/>
      <c r="Q181" s="237">
        <f t="shared" si="5"/>
        <v>142</v>
      </c>
      <c r="R181" s="223" t="s">
        <v>255</v>
      </c>
      <c r="S181" s="223" t="s">
        <v>1097</v>
      </c>
      <c r="T181" s="223">
        <v>5</v>
      </c>
      <c r="U181" s="223" t="s">
        <v>344</v>
      </c>
      <c r="V181" s="223" t="s">
        <v>1026</v>
      </c>
      <c r="W181" s="223"/>
      <c r="X181" s="223" t="s">
        <v>975</v>
      </c>
      <c r="Y181" s="223" t="s">
        <v>976</v>
      </c>
      <c r="Z181" s="227">
        <v>43194</v>
      </c>
      <c r="AA181" s="229">
        <v>0.42777777777777792</v>
      </c>
      <c r="AB181" s="227" t="s">
        <v>698</v>
      </c>
      <c r="AC181" s="223"/>
      <c r="AD181" s="239"/>
      <c r="AE181" s="239"/>
      <c r="AF181" s="239"/>
      <c r="AG181" s="239"/>
      <c r="AH181" s="239"/>
      <c r="AI181" s="239"/>
      <c r="AJ181" s="239"/>
      <c r="AK181" s="239"/>
      <c r="AL181" s="239"/>
      <c r="AM181" s="239"/>
    </row>
    <row r="182" spans="2:39" ht="21" customHeight="1">
      <c r="B182" s="225">
        <f t="shared" si="4"/>
        <v>143</v>
      </c>
      <c r="C182" s="225" t="s">
        <v>622</v>
      </c>
      <c r="D182" s="226" t="s">
        <v>907</v>
      </c>
      <c r="E182" s="226">
        <v>6</v>
      </c>
      <c r="F182" s="226" t="s">
        <v>340</v>
      </c>
      <c r="G182" s="226" t="s">
        <v>925</v>
      </c>
      <c r="H182" s="226"/>
      <c r="I182" s="226"/>
      <c r="J182" s="226" t="s">
        <v>926</v>
      </c>
      <c r="K182" s="227">
        <v>43192</v>
      </c>
      <c r="L182" s="229">
        <v>1.0265277777777762</v>
      </c>
      <c r="M182" s="227" t="s">
        <v>829</v>
      </c>
      <c r="N182" s="239"/>
      <c r="O182" s="239"/>
      <c r="P182" s="239"/>
      <c r="Q182" s="237">
        <f t="shared" si="5"/>
        <v>143</v>
      </c>
      <c r="R182" s="223" t="s">
        <v>255</v>
      </c>
      <c r="S182" s="223" t="s">
        <v>1097</v>
      </c>
      <c r="T182" s="223">
        <v>6</v>
      </c>
      <c r="U182" s="223" t="s">
        <v>344</v>
      </c>
      <c r="V182" s="223" t="s">
        <v>1027</v>
      </c>
      <c r="W182" s="223"/>
      <c r="X182" s="223" t="s">
        <v>975</v>
      </c>
      <c r="Y182" s="223" t="s">
        <v>976</v>
      </c>
      <c r="Z182" s="227">
        <v>43194</v>
      </c>
      <c r="AA182" s="229">
        <v>0.43888888888888905</v>
      </c>
      <c r="AB182" s="227" t="s">
        <v>698</v>
      </c>
      <c r="AC182" s="223"/>
      <c r="AD182" s="239"/>
      <c r="AE182" s="239"/>
      <c r="AF182" s="239"/>
      <c r="AG182" s="239"/>
      <c r="AH182" s="239"/>
      <c r="AI182" s="239"/>
      <c r="AJ182" s="239"/>
      <c r="AK182" s="239"/>
      <c r="AL182" s="239"/>
      <c r="AM182" s="239"/>
    </row>
    <row r="183" spans="2:39" ht="21" customHeight="1">
      <c r="B183" s="225">
        <f t="shared" si="4"/>
        <v>144</v>
      </c>
      <c r="C183" s="225" t="s">
        <v>622</v>
      </c>
      <c r="D183" s="226" t="s">
        <v>907</v>
      </c>
      <c r="E183" s="226">
        <v>7</v>
      </c>
      <c r="F183" s="226" t="s">
        <v>340</v>
      </c>
      <c r="G183" s="226" t="s">
        <v>927</v>
      </c>
      <c r="H183" s="226"/>
      <c r="I183" s="226"/>
      <c r="J183" s="226" t="s">
        <v>928</v>
      </c>
      <c r="K183" s="227">
        <v>43192</v>
      </c>
      <c r="L183" s="229">
        <v>1.031180555555554</v>
      </c>
      <c r="M183" s="227" t="s">
        <v>829</v>
      </c>
      <c r="N183" s="239"/>
      <c r="O183" s="239"/>
      <c r="P183" s="239"/>
      <c r="Q183" s="237">
        <f t="shared" si="5"/>
        <v>144</v>
      </c>
      <c r="R183" s="223" t="s">
        <v>255</v>
      </c>
      <c r="S183" s="223" t="s">
        <v>1097</v>
      </c>
      <c r="T183" s="223">
        <v>7</v>
      </c>
      <c r="U183" s="223" t="s">
        <v>344</v>
      </c>
      <c r="V183" s="223" t="s">
        <v>1028</v>
      </c>
      <c r="W183" s="223"/>
      <c r="X183" s="223" t="s">
        <v>975</v>
      </c>
      <c r="Y183" s="223" t="s">
        <v>976</v>
      </c>
      <c r="Z183" s="227">
        <v>43194</v>
      </c>
      <c r="AA183" s="229">
        <v>0.45000000000000018</v>
      </c>
      <c r="AB183" s="227" t="s">
        <v>698</v>
      </c>
      <c r="AC183" s="223"/>
      <c r="AD183" s="239"/>
      <c r="AE183" s="239"/>
      <c r="AF183" s="239"/>
      <c r="AG183" s="239"/>
      <c r="AH183" s="239"/>
      <c r="AI183" s="239"/>
      <c r="AJ183" s="239"/>
      <c r="AK183" s="239"/>
      <c r="AL183" s="239"/>
      <c r="AM183" s="239"/>
    </row>
    <row r="184" spans="2:39" ht="21" customHeight="1">
      <c r="B184" s="225">
        <f t="shared" si="4"/>
        <v>145</v>
      </c>
      <c r="C184" s="225" t="s">
        <v>622</v>
      </c>
      <c r="D184" s="226" t="s">
        <v>907</v>
      </c>
      <c r="E184" s="226">
        <v>8</v>
      </c>
      <c r="F184" s="226" t="s">
        <v>340</v>
      </c>
      <c r="G184" s="226" t="s">
        <v>929</v>
      </c>
      <c r="H184" s="226"/>
      <c r="I184" s="226"/>
      <c r="J184" s="226" t="s">
        <v>930</v>
      </c>
      <c r="K184" s="227">
        <v>43192</v>
      </c>
      <c r="L184" s="229">
        <v>1.0358333333333318</v>
      </c>
      <c r="M184" s="227" t="s">
        <v>829</v>
      </c>
      <c r="N184" s="239"/>
      <c r="O184" s="239"/>
      <c r="P184" s="239"/>
      <c r="Q184" s="237">
        <f t="shared" si="5"/>
        <v>145</v>
      </c>
      <c r="R184" s="223" t="s">
        <v>255</v>
      </c>
      <c r="S184" s="223" t="s">
        <v>1097</v>
      </c>
      <c r="T184" s="223">
        <v>8</v>
      </c>
      <c r="U184" s="223" t="s">
        <v>344</v>
      </c>
      <c r="V184" s="223" t="s">
        <v>1029</v>
      </c>
      <c r="W184" s="223"/>
      <c r="X184" s="223" t="s">
        <v>975</v>
      </c>
      <c r="Y184" s="223" t="s">
        <v>976</v>
      </c>
      <c r="Z184" s="227">
        <v>43194</v>
      </c>
      <c r="AA184" s="229">
        <v>0.4611111111111113</v>
      </c>
      <c r="AB184" s="227" t="s">
        <v>698</v>
      </c>
      <c r="AC184" s="223"/>
      <c r="AD184" s="239"/>
      <c r="AE184" s="239"/>
      <c r="AF184" s="239"/>
      <c r="AG184" s="239"/>
      <c r="AH184" s="239"/>
      <c r="AI184" s="239"/>
      <c r="AJ184" s="239"/>
      <c r="AK184" s="239"/>
      <c r="AL184" s="239"/>
      <c r="AM184" s="239"/>
    </row>
    <row r="185" spans="2:39" ht="21" customHeight="1">
      <c r="B185" s="225">
        <f t="shared" si="4"/>
        <v>146</v>
      </c>
      <c r="C185" s="225" t="s">
        <v>618</v>
      </c>
      <c r="D185" s="226" t="s">
        <v>892</v>
      </c>
      <c r="E185" s="226">
        <v>4</v>
      </c>
      <c r="F185" s="226" t="s">
        <v>337</v>
      </c>
      <c r="G185" s="226" t="s">
        <v>931</v>
      </c>
      <c r="H185" s="226"/>
      <c r="I185" s="226"/>
      <c r="J185" s="226" t="s">
        <v>932</v>
      </c>
      <c r="K185" s="227">
        <v>43192</v>
      </c>
      <c r="L185" s="229">
        <v>1.0404861111111097</v>
      </c>
      <c r="M185" s="227" t="s">
        <v>829</v>
      </c>
      <c r="N185" s="239"/>
      <c r="O185" s="239"/>
      <c r="P185" s="239"/>
      <c r="Q185" s="237">
        <f t="shared" si="5"/>
        <v>146</v>
      </c>
      <c r="R185" s="223" t="s">
        <v>255</v>
      </c>
      <c r="S185" s="223" t="s">
        <v>1097</v>
      </c>
      <c r="T185" s="223">
        <v>9</v>
      </c>
      <c r="U185" s="223" t="s">
        <v>344</v>
      </c>
      <c r="V185" s="223" t="s">
        <v>1030</v>
      </c>
      <c r="W185" s="223"/>
      <c r="X185" s="223" t="s">
        <v>979</v>
      </c>
      <c r="Y185" s="223" t="s">
        <v>976</v>
      </c>
      <c r="Z185" s="227">
        <v>43194</v>
      </c>
      <c r="AA185" s="229">
        <v>0.47222222222222243</v>
      </c>
      <c r="AB185" s="227" t="s">
        <v>698</v>
      </c>
      <c r="AC185" s="223"/>
      <c r="AD185" s="239"/>
      <c r="AE185" s="239"/>
      <c r="AF185" s="239"/>
      <c r="AG185" s="239"/>
      <c r="AH185" s="239"/>
      <c r="AI185" s="239"/>
      <c r="AJ185" s="239"/>
      <c r="AK185" s="239"/>
      <c r="AL185" s="239"/>
      <c r="AM185" s="239"/>
    </row>
    <row r="186" spans="2:39" ht="21" customHeight="1">
      <c r="B186" s="225">
        <f t="shared" si="4"/>
        <v>147</v>
      </c>
      <c r="C186" s="225" t="s">
        <v>622</v>
      </c>
      <c r="D186" s="226" t="s">
        <v>907</v>
      </c>
      <c r="E186" s="226">
        <v>9</v>
      </c>
      <c r="F186" s="226" t="s">
        <v>340</v>
      </c>
      <c r="G186" s="226" t="s">
        <v>933</v>
      </c>
      <c r="H186" s="226"/>
      <c r="I186" s="226"/>
      <c r="J186" s="226" t="s">
        <v>934</v>
      </c>
      <c r="K186" s="227">
        <v>43192</v>
      </c>
      <c r="L186" s="229">
        <v>1.0555555555555542</v>
      </c>
      <c r="M186" s="227" t="s">
        <v>829</v>
      </c>
      <c r="N186" s="239"/>
      <c r="O186" s="239"/>
      <c r="P186" s="239"/>
      <c r="Q186" s="237">
        <f t="shared" si="5"/>
        <v>147</v>
      </c>
      <c r="R186" s="223" t="s">
        <v>255</v>
      </c>
      <c r="S186" s="223" t="s">
        <v>1097</v>
      </c>
      <c r="T186" s="223">
        <v>10</v>
      </c>
      <c r="U186" s="223" t="s">
        <v>344</v>
      </c>
      <c r="V186" s="223" t="s">
        <v>1031</v>
      </c>
      <c r="W186" s="223"/>
      <c r="X186" s="223" t="s">
        <v>975</v>
      </c>
      <c r="Y186" s="223" t="s">
        <v>976</v>
      </c>
      <c r="Z186" s="227">
        <v>43194</v>
      </c>
      <c r="AA186" s="229">
        <v>0.51805555555555571</v>
      </c>
      <c r="AB186" s="227" t="s">
        <v>698</v>
      </c>
      <c r="AC186" s="223"/>
      <c r="AD186" s="239"/>
      <c r="AE186" s="239"/>
      <c r="AF186" s="239"/>
      <c r="AG186" s="239"/>
      <c r="AH186" s="239"/>
      <c r="AI186" s="239"/>
      <c r="AJ186" s="239"/>
      <c r="AK186" s="239"/>
      <c r="AL186" s="239"/>
      <c r="AM186" s="239"/>
    </row>
    <row r="187" spans="2:39" ht="21" customHeight="1">
      <c r="B187" s="225">
        <f t="shared" si="4"/>
        <v>148</v>
      </c>
      <c r="C187" s="225" t="s">
        <v>629</v>
      </c>
      <c r="D187" s="226" t="s">
        <v>910</v>
      </c>
      <c r="E187" s="226">
        <v>3</v>
      </c>
      <c r="F187" s="226" t="s">
        <v>351</v>
      </c>
      <c r="G187" s="226" t="s">
        <v>935</v>
      </c>
      <c r="H187" s="226"/>
      <c r="I187" s="226"/>
      <c r="J187" s="226" t="s">
        <v>936</v>
      </c>
      <c r="K187" s="227">
        <v>43192</v>
      </c>
      <c r="L187" s="229">
        <v>1.0602083333333321</v>
      </c>
      <c r="M187" s="227" t="s">
        <v>829</v>
      </c>
      <c r="N187" s="239"/>
      <c r="O187" s="239"/>
      <c r="P187" s="239"/>
      <c r="Q187" s="237">
        <f t="shared" si="5"/>
        <v>148</v>
      </c>
      <c r="R187" s="223" t="s">
        <v>255</v>
      </c>
      <c r="S187" s="223" t="s">
        <v>1098</v>
      </c>
      <c r="T187" s="223">
        <v>1</v>
      </c>
      <c r="U187" s="223" t="s">
        <v>344</v>
      </c>
      <c r="V187" s="223" t="s">
        <v>1033</v>
      </c>
      <c r="W187" s="223"/>
      <c r="X187" s="223" t="s">
        <v>983</v>
      </c>
      <c r="Y187" s="223" t="s">
        <v>976</v>
      </c>
      <c r="Z187" s="227">
        <v>43194</v>
      </c>
      <c r="AA187" s="229">
        <v>0.52916666666666679</v>
      </c>
      <c r="AB187" s="227" t="s">
        <v>698</v>
      </c>
      <c r="AC187" s="223"/>
      <c r="AD187" s="239"/>
      <c r="AE187" s="239"/>
      <c r="AF187" s="239"/>
      <c r="AG187" s="239"/>
      <c r="AH187" s="239"/>
      <c r="AI187" s="239"/>
      <c r="AJ187" s="239"/>
      <c r="AK187" s="239"/>
      <c r="AL187" s="239"/>
      <c r="AM187" s="239"/>
    </row>
    <row r="188" spans="2:39" ht="21" customHeight="1">
      <c r="B188" s="225">
        <f t="shared" si="4"/>
        <v>149</v>
      </c>
      <c r="C188" s="225" t="s">
        <v>622</v>
      </c>
      <c r="D188" s="226" t="s">
        <v>907</v>
      </c>
      <c r="E188" s="226">
        <v>10</v>
      </c>
      <c r="F188" s="226" t="s">
        <v>340</v>
      </c>
      <c r="G188" s="226" t="s">
        <v>624</v>
      </c>
      <c r="H188" s="226"/>
      <c r="I188" s="226"/>
      <c r="J188" s="226" t="s">
        <v>937</v>
      </c>
      <c r="K188" s="227">
        <v>43192</v>
      </c>
      <c r="L188" s="229">
        <v>1.0648611111111099</v>
      </c>
      <c r="M188" s="227" t="s">
        <v>829</v>
      </c>
      <c r="N188" s="239"/>
      <c r="O188" s="239"/>
      <c r="P188" s="239"/>
      <c r="Q188" s="237">
        <f t="shared" si="5"/>
        <v>149</v>
      </c>
      <c r="R188" s="223" t="s">
        <v>255</v>
      </c>
      <c r="S188" s="223" t="s">
        <v>1098</v>
      </c>
      <c r="T188" s="223">
        <v>2</v>
      </c>
      <c r="U188" s="223" t="s">
        <v>344</v>
      </c>
      <c r="V188" s="223" t="s">
        <v>1034</v>
      </c>
      <c r="W188" s="223"/>
      <c r="X188" s="223" t="s">
        <v>979</v>
      </c>
      <c r="Y188" s="223" t="s">
        <v>976</v>
      </c>
      <c r="Z188" s="227">
        <v>43194</v>
      </c>
      <c r="AA188" s="229">
        <v>0.54027777777777786</v>
      </c>
      <c r="AB188" s="227" t="s">
        <v>698</v>
      </c>
      <c r="AC188" s="223"/>
      <c r="AD188" s="239"/>
      <c r="AE188" s="239"/>
      <c r="AF188" s="239"/>
      <c r="AG188" s="239"/>
      <c r="AH188" s="239"/>
      <c r="AI188" s="239"/>
      <c r="AJ188" s="239"/>
      <c r="AK188" s="239"/>
      <c r="AL188" s="239"/>
      <c r="AM188" s="239"/>
    </row>
    <row r="189" spans="2:39" ht="21" customHeight="1">
      <c r="B189" s="225">
        <f t="shared" si="4"/>
        <v>150</v>
      </c>
      <c r="C189" s="225" t="s">
        <v>622</v>
      </c>
      <c r="D189" s="226" t="s">
        <v>938</v>
      </c>
      <c r="E189" s="226">
        <v>1</v>
      </c>
      <c r="F189" s="226" t="s">
        <v>342</v>
      </c>
      <c r="G189" s="226" t="s">
        <v>627</v>
      </c>
      <c r="H189" s="226"/>
      <c r="I189" s="226"/>
      <c r="J189" s="226" t="s">
        <v>939</v>
      </c>
      <c r="K189" s="227">
        <v>43192</v>
      </c>
      <c r="L189" s="229">
        <v>1.0695138888888878</v>
      </c>
      <c r="M189" s="227" t="s">
        <v>829</v>
      </c>
      <c r="N189" s="239"/>
      <c r="O189" s="239"/>
      <c r="P189" s="239"/>
      <c r="Q189" s="237">
        <f t="shared" si="5"/>
        <v>150</v>
      </c>
      <c r="R189" s="223" t="s">
        <v>255</v>
      </c>
      <c r="S189" s="223" t="s">
        <v>1098</v>
      </c>
      <c r="T189" s="223">
        <v>3</v>
      </c>
      <c r="U189" s="223" t="s">
        <v>344</v>
      </c>
      <c r="V189" s="223" t="s">
        <v>1035</v>
      </c>
      <c r="W189" s="223"/>
      <c r="X189" s="223" t="s">
        <v>979</v>
      </c>
      <c r="Y189" s="223" t="s">
        <v>976</v>
      </c>
      <c r="Z189" s="227">
        <v>43194</v>
      </c>
      <c r="AA189" s="229">
        <v>0.55138888888888893</v>
      </c>
      <c r="AB189" s="227" t="s">
        <v>698</v>
      </c>
      <c r="AC189" s="223"/>
      <c r="AD189" s="239"/>
      <c r="AE189" s="239"/>
      <c r="AF189" s="239"/>
      <c r="AG189" s="239"/>
      <c r="AH189" s="239"/>
      <c r="AI189" s="239"/>
      <c r="AJ189" s="239"/>
      <c r="AK189" s="239"/>
      <c r="AL189" s="239"/>
      <c r="AM189" s="239"/>
    </row>
    <row r="190" spans="2:39" ht="21" customHeight="1">
      <c r="B190" s="225">
        <f t="shared" si="4"/>
        <v>151</v>
      </c>
      <c r="C190" s="225" t="s">
        <v>622</v>
      </c>
      <c r="D190" s="226" t="s">
        <v>938</v>
      </c>
      <c r="E190" s="226">
        <v>2</v>
      </c>
      <c r="F190" s="226" t="s">
        <v>342</v>
      </c>
      <c r="G190" s="226" t="s">
        <v>633</v>
      </c>
      <c r="H190" s="226"/>
      <c r="I190" s="226"/>
      <c r="J190" s="226" t="s">
        <v>940</v>
      </c>
      <c r="K190" s="227">
        <v>43192</v>
      </c>
      <c r="L190" s="229">
        <v>1.0741666666666656</v>
      </c>
      <c r="M190" s="227" t="s">
        <v>829</v>
      </c>
      <c r="N190" s="239"/>
      <c r="O190" s="239"/>
      <c r="P190" s="239"/>
      <c r="Q190" s="237">
        <f t="shared" si="5"/>
        <v>151</v>
      </c>
      <c r="R190" s="223" t="s">
        <v>255</v>
      </c>
      <c r="S190" s="223" t="s">
        <v>1098</v>
      </c>
      <c r="T190" s="223">
        <v>4</v>
      </c>
      <c r="U190" s="223" t="s">
        <v>344</v>
      </c>
      <c r="V190" s="223" t="s">
        <v>1036</v>
      </c>
      <c r="W190" s="223"/>
      <c r="X190" s="223" t="s">
        <v>975</v>
      </c>
      <c r="Y190" s="223" t="s">
        <v>976</v>
      </c>
      <c r="Z190" s="227">
        <v>43194</v>
      </c>
      <c r="AA190" s="229">
        <v>0.5625</v>
      </c>
      <c r="AB190" s="227" t="s">
        <v>698</v>
      </c>
      <c r="AC190" s="223"/>
      <c r="AD190" s="239"/>
      <c r="AE190" s="239"/>
      <c r="AF190" s="239"/>
      <c r="AG190" s="239"/>
      <c r="AH190" s="239"/>
      <c r="AI190" s="239"/>
      <c r="AJ190" s="239"/>
      <c r="AK190" s="239"/>
      <c r="AL190" s="239"/>
      <c r="AM190" s="239"/>
    </row>
    <row r="191" spans="2:39" ht="21" customHeight="1">
      <c r="B191" s="225">
        <f t="shared" si="4"/>
        <v>152</v>
      </c>
      <c r="C191" s="225" t="s">
        <v>618</v>
      </c>
      <c r="D191" s="226" t="s">
        <v>892</v>
      </c>
      <c r="E191" s="226">
        <v>5</v>
      </c>
      <c r="F191" s="226" t="s">
        <v>337</v>
      </c>
      <c r="G191" s="226" t="s">
        <v>941</v>
      </c>
      <c r="H191" s="226"/>
      <c r="I191" s="226"/>
      <c r="J191" s="226" t="s">
        <v>942</v>
      </c>
      <c r="K191" s="227">
        <v>43192</v>
      </c>
      <c r="L191" s="229">
        <v>1.0788194444444434</v>
      </c>
      <c r="M191" s="227" t="s">
        <v>829</v>
      </c>
      <c r="N191" s="239"/>
      <c r="O191" s="239"/>
      <c r="P191" s="239"/>
      <c r="Q191" s="237">
        <f t="shared" si="5"/>
        <v>152</v>
      </c>
      <c r="R191" s="223" t="s">
        <v>255</v>
      </c>
      <c r="S191" s="223" t="s">
        <v>1098</v>
      </c>
      <c r="T191" s="223">
        <v>5</v>
      </c>
      <c r="U191" s="223" t="s">
        <v>344</v>
      </c>
      <c r="V191" s="223" t="s">
        <v>1037</v>
      </c>
      <c r="W191" s="223"/>
      <c r="X191" s="223" t="s">
        <v>975</v>
      </c>
      <c r="Y191" s="223" t="s">
        <v>976</v>
      </c>
      <c r="Z191" s="227">
        <v>43194</v>
      </c>
      <c r="AA191" s="229">
        <v>0.57361111111111107</v>
      </c>
      <c r="AB191" s="227" t="s">
        <v>698</v>
      </c>
      <c r="AC191" s="223"/>
      <c r="AD191" s="239"/>
      <c r="AE191" s="239"/>
      <c r="AF191" s="239"/>
      <c r="AG191" s="239"/>
      <c r="AH191" s="239"/>
      <c r="AI191" s="239"/>
      <c r="AJ191" s="239"/>
      <c r="AK191" s="239"/>
      <c r="AL191" s="239"/>
      <c r="AM191" s="239"/>
    </row>
    <row r="192" spans="2:39" ht="21" customHeight="1">
      <c r="B192" s="225">
        <f t="shared" si="4"/>
        <v>153</v>
      </c>
      <c r="C192" s="225" t="s">
        <v>622</v>
      </c>
      <c r="D192" s="226" t="s">
        <v>938</v>
      </c>
      <c r="E192" s="226">
        <v>3</v>
      </c>
      <c r="F192" s="226" t="s">
        <v>342</v>
      </c>
      <c r="G192" s="226" t="s">
        <v>635</v>
      </c>
      <c r="H192" s="226"/>
      <c r="I192" s="226"/>
      <c r="J192" s="226" t="s">
        <v>943</v>
      </c>
      <c r="K192" s="227">
        <v>43192</v>
      </c>
      <c r="L192" s="229">
        <v>1.0834722222222213</v>
      </c>
      <c r="M192" s="227" t="s">
        <v>829</v>
      </c>
      <c r="N192" s="239"/>
      <c r="O192" s="239"/>
      <c r="P192" s="239"/>
      <c r="Q192" s="237">
        <f t="shared" si="5"/>
        <v>153</v>
      </c>
      <c r="R192" s="223" t="s">
        <v>255</v>
      </c>
      <c r="S192" s="223" t="s">
        <v>1098</v>
      </c>
      <c r="T192" s="223">
        <v>6</v>
      </c>
      <c r="U192" s="223" t="s">
        <v>344</v>
      </c>
      <c r="V192" s="223" t="s">
        <v>1038</v>
      </c>
      <c r="W192" s="223"/>
      <c r="X192" s="223" t="s">
        <v>975</v>
      </c>
      <c r="Y192" s="223" t="s">
        <v>976</v>
      </c>
      <c r="Z192" s="227">
        <v>43194</v>
      </c>
      <c r="AA192" s="229">
        <v>0.59166666666666656</v>
      </c>
      <c r="AB192" s="227" t="s">
        <v>698</v>
      </c>
      <c r="AC192" s="223"/>
      <c r="AD192" s="239"/>
      <c r="AE192" s="239"/>
      <c r="AF192" s="239"/>
      <c r="AG192" s="239"/>
      <c r="AH192" s="239"/>
      <c r="AI192" s="239"/>
      <c r="AJ192" s="239"/>
      <c r="AK192" s="239"/>
      <c r="AL192" s="239"/>
      <c r="AM192" s="239"/>
    </row>
    <row r="193" spans="2:39" ht="21" customHeight="1">
      <c r="B193" s="225">
        <f t="shared" si="4"/>
        <v>154</v>
      </c>
      <c r="C193" s="225" t="s">
        <v>629</v>
      </c>
      <c r="D193" s="226" t="s">
        <v>910</v>
      </c>
      <c r="E193" s="226">
        <v>4</v>
      </c>
      <c r="F193" s="226" t="s">
        <v>351</v>
      </c>
      <c r="G193" s="226" t="s">
        <v>944</v>
      </c>
      <c r="H193" s="226"/>
      <c r="I193" s="226"/>
      <c r="J193" s="226" t="s">
        <v>945</v>
      </c>
      <c r="K193" s="227">
        <v>43192</v>
      </c>
      <c r="L193" s="229">
        <v>1.0881249999999991</v>
      </c>
      <c r="M193" s="227" t="s">
        <v>829</v>
      </c>
      <c r="N193" s="239"/>
      <c r="O193" s="239"/>
      <c r="P193" s="239"/>
      <c r="Q193" s="237">
        <f t="shared" si="5"/>
        <v>154</v>
      </c>
      <c r="R193" s="223" t="s">
        <v>255</v>
      </c>
      <c r="S193" s="223" t="s">
        <v>1098</v>
      </c>
      <c r="T193" s="223">
        <v>7</v>
      </c>
      <c r="U193" s="223" t="s">
        <v>344</v>
      </c>
      <c r="V193" s="223" t="s">
        <v>1039</v>
      </c>
      <c r="W193" s="223"/>
      <c r="X193" s="223" t="s">
        <v>979</v>
      </c>
      <c r="Y193" s="223" t="s">
        <v>976</v>
      </c>
      <c r="Z193" s="227">
        <v>43194</v>
      </c>
      <c r="AA193" s="229">
        <v>0.60277777777777763</v>
      </c>
      <c r="AB193" s="227" t="s">
        <v>698</v>
      </c>
      <c r="AC193" s="223"/>
      <c r="AD193" s="239"/>
      <c r="AE193" s="239"/>
      <c r="AF193" s="239"/>
      <c r="AG193" s="239"/>
      <c r="AH193" s="239"/>
      <c r="AI193" s="239"/>
      <c r="AJ193" s="239"/>
      <c r="AK193" s="239"/>
      <c r="AL193" s="239"/>
      <c r="AM193" s="239"/>
    </row>
    <row r="194" spans="2:39" ht="21" customHeight="1">
      <c r="B194" s="225">
        <f t="shared" si="4"/>
        <v>155</v>
      </c>
      <c r="C194" s="225" t="s">
        <v>622</v>
      </c>
      <c r="D194" s="226" t="s">
        <v>938</v>
      </c>
      <c r="E194" s="226">
        <v>4</v>
      </c>
      <c r="F194" s="226" t="s">
        <v>342</v>
      </c>
      <c r="G194" s="226" t="s">
        <v>637</v>
      </c>
      <c r="H194" s="226"/>
      <c r="I194" s="226"/>
      <c r="J194" s="226" t="s">
        <v>946</v>
      </c>
      <c r="K194" s="227">
        <v>43192</v>
      </c>
      <c r="L194" s="229">
        <v>1.092777777777777</v>
      </c>
      <c r="M194" s="227" t="s">
        <v>829</v>
      </c>
      <c r="N194" s="239"/>
      <c r="O194" s="239"/>
      <c r="P194" s="239"/>
      <c r="Q194" s="237">
        <f t="shared" si="5"/>
        <v>155</v>
      </c>
      <c r="R194" s="223" t="s">
        <v>255</v>
      </c>
      <c r="S194" s="223" t="s">
        <v>1098</v>
      </c>
      <c r="T194" s="223">
        <v>8</v>
      </c>
      <c r="U194" s="223" t="s">
        <v>344</v>
      </c>
      <c r="V194" s="223" t="s">
        <v>1040</v>
      </c>
      <c r="W194" s="223"/>
      <c r="X194" s="223" t="s">
        <v>979</v>
      </c>
      <c r="Y194" s="223" t="s">
        <v>976</v>
      </c>
      <c r="Z194" s="227">
        <v>43194</v>
      </c>
      <c r="AA194" s="229">
        <v>0.61388888888888871</v>
      </c>
      <c r="AB194" s="227" t="s">
        <v>698</v>
      </c>
      <c r="AC194" s="223"/>
      <c r="AD194" s="239"/>
      <c r="AE194" s="239"/>
      <c r="AF194" s="239"/>
      <c r="AG194" s="239"/>
      <c r="AH194" s="239"/>
      <c r="AI194" s="239"/>
      <c r="AJ194" s="239"/>
      <c r="AK194" s="239"/>
      <c r="AL194" s="239"/>
      <c r="AM194" s="239"/>
    </row>
    <row r="195" spans="2:39" ht="21" customHeight="1">
      <c r="B195" s="225">
        <f t="shared" si="4"/>
        <v>156</v>
      </c>
      <c r="C195" s="225" t="s">
        <v>622</v>
      </c>
      <c r="D195" s="226" t="s">
        <v>938</v>
      </c>
      <c r="E195" s="226">
        <v>5</v>
      </c>
      <c r="F195" s="226" t="s">
        <v>342</v>
      </c>
      <c r="G195" s="226" t="s">
        <v>639</v>
      </c>
      <c r="H195" s="226"/>
      <c r="I195" s="226"/>
      <c r="J195" s="226" t="s">
        <v>947</v>
      </c>
      <c r="K195" s="227">
        <v>43192</v>
      </c>
      <c r="L195" s="229">
        <v>1.0974305555555548</v>
      </c>
      <c r="M195" s="227" t="s">
        <v>829</v>
      </c>
      <c r="N195" s="239"/>
      <c r="O195" s="239"/>
      <c r="P195" s="239"/>
      <c r="Q195" s="237">
        <f t="shared" si="5"/>
        <v>156</v>
      </c>
      <c r="R195" s="223" t="s">
        <v>255</v>
      </c>
      <c r="S195" s="223" t="s">
        <v>1098</v>
      </c>
      <c r="T195" s="223">
        <v>9</v>
      </c>
      <c r="U195" s="223" t="s">
        <v>344</v>
      </c>
      <c r="V195" s="223" t="s">
        <v>1041</v>
      </c>
      <c r="W195" s="223"/>
      <c r="X195" s="223" t="s">
        <v>979</v>
      </c>
      <c r="Y195" s="223" t="s">
        <v>976</v>
      </c>
      <c r="Z195" s="227">
        <v>43194</v>
      </c>
      <c r="AA195" s="229">
        <v>0.62499999999999978</v>
      </c>
      <c r="AB195" s="227" t="s">
        <v>698</v>
      </c>
      <c r="AC195" s="223"/>
      <c r="AD195" s="239"/>
      <c r="AE195" s="239"/>
      <c r="AF195" s="239"/>
      <c r="AG195" s="239"/>
      <c r="AH195" s="239"/>
      <c r="AI195" s="239"/>
      <c r="AJ195" s="239"/>
      <c r="AK195" s="239"/>
      <c r="AL195" s="239"/>
      <c r="AM195" s="239"/>
    </row>
    <row r="196" spans="2:39" ht="21" customHeight="1">
      <c r="B196" s="225">
        <f t="shared" si="4"/>
        <v>157</v>
      </c>
      <c r="C196" s="225" t="s">
        <v>622</v>
      </c>
      <c r="D196" s="226" t="s">
        <v>938</v>
      </c>
      <c r="E196" s="226">
        <v>6</v>
      </c>
      <c r="F196" s="226" t="s">
        <v>342</v>
      </c>
      <c r="G196" s="226" t="s">
        <v>643</v>
      </c>
      <c r="H196" s="226"/>
      <c r="I196" s="226"/>
      <c r="J196" s="226" t="s">
        <v>948</v>
      </c>
      <c r="K196" s="227">
        <v>43193</v>
      </c>
      <c r="L196" s="229">
        <v>0.2986111111111111</v>
      </c>
      <c r="M196" s="227" t="s">
        <v>698</v>
      </c>
      <c r="N196" s="239"/>
      <c r="O196" s="239"/>
      <c r="P196" s="239"/>
      <c r="Q196" s="237">
        <f t="shared" si="5"/>
        <v>157</v>
      </c>
      <c r="R196" s="223" t="s">
        <v>255</v>
      </c>
      <c r="S196" s="223" t="s">
        <v>1098</v>
      </c>
      <c r="T196" s="223">
        <v>10</v>
      </c>
      <c r="U196" s="223" t="s">
        <v>344</v>
      </c>
      <c r="V196" s="223" t="s">
        <v>1042</v>
      </c>
      <c r="W196" s="223"/>
      <c r="X196" s="223" t="s">
        <v>983</v>
      </c>
      <c r="Y196" s="223" t="s">
        <v>976</v>
      </c>
      <c r="Z196" s="227">
        <v>43194</v>
      </c>
      <c r="AA196" s="229">
        <v>0.63611111111111085</v>
      </c>
      <c r="AB196" s="227" t="s">
        <v>698</v>
      </c>
      <c r="AC196" s="223"/>
      <c r="AD196" s="239"/>
      <c r="AE196" s="239"/>
      <c r="AF196" s="239"/>
      <c r="AG196" s="239"/>
      <c r="AH196" s="239"/>
      <c r="AI196" s="239"/>
      <c r="AJ196" s="239"/>
      <c r="AK196" s="239"/>
      <c r="AL196" s="239"/>
      <c r="AM196" s="239"/>
    </row>
    <row r="197" spans="2:39" ht="21" customHeight="1">
      <c r="B197" s="225">
        <f t="shared" si="4"/>
        <v>158</v>
      </c>
      <c r="C197" s="225" t="s">
        <v>618</v>
      </c>
      <c r="D197" s="226" t="s">
        <v>892</v>
      </c>
      <c r="E197" s="226">
        <v>6</v>
      </c>
      <c r="F197" s="226" t="s">
        <v>337</v>
      </c>
      <c r="G197" s="226" t="s">
        <v>949</v>
      </c>
      <c r="H197" s="226"/>
      <c r="I197" s="226"/>
      <c r="J197" s="226" t="s">
        <v>950</v>
      </c>
      <c r="K197" s="227">
        <v>43193</v>
      </c>
      <c r="L197" s="229">
        <v>0.30326388888888889</v>
      </c>
      <c r="M197" s="227" t="s">
        <v>698</v>
      </c>
      <c r="N197" s="239"/>
      <c r="O197" s="239"/>
      <c r="P197" s="239"/>
      <c r="Q197" s="237">
        <f t="shared" si="5"/>
        <v>158</v>
      </c>
      <c r="R197" s="223" t="s">
        <v>255</v>
      </c>
      <c r="S197" s="223" t="s">
        <v>1099</v>
      </c>
      <c r="T197" s="223">
        <v>1</v>
      </c>
      <c r="U197" s="223" t="s">
        <v>346</v>
      </c>
      <c r="V197" s="223" t="s">
        <v>1044</v>
      </c>
      <c r="W197" s="223"/>
      <c r="X197" s="223" t="s">
        <v>979</v>
      </c>
      <c r="Y197" s="223" t="s">
        <v>1100</v>
      </c>
      <c r="Z197" s="227">
        <v>43194</v>
      </c>
      <c r="AA197" s="229">
        <v>0.64722222222222192</v>
      </c>
      <c r="AB197" s="227" t="s">
        <v>698</v>
      </c>
      <c r="AC197" s="223"/>
      <c r="AD197" s="239"/>
      <c r="AE197" s="239"/>
      <c r="AF197" s="239"/>
      <c r="AG197" s="239"/>
      <c r="AH197" s="239"/>
      <c r="AI197" s="239"/>
      <c r="AJ197" s="239"/>
      <c r="AK197" s="239"/>
      <c r="AL197" s="239"/>
      <c r="AM197" s="239"/>
    </row>
    <row r="198" spans="2:39" ht="21" customHeight="1">
      <c r="B198" s="225">
        <f t="shared" si="4"/>
        <v>159</v>
      </c>
      <c r="C198" s="225" t="s">
        <v>622</v>
      </c>
      <c r="D198" s="226" t="s">
        <v>938</v>
      </c>
      <c r="E198" s="226">
        <v>7</v>
      </c>
      <c r="F198" s="226" t="s">
        <v>342</v>
      </c>
      <c r="G198" s="226" t="s">
        <v>648</v>
      </c>
      <c r="H198" s="226"/>
      <c r="I198" s="226"/>
      <c r="J198" s="226" t="s">
        <v>951</v>
      </c>
      <c r="K198" s="227">
        <v>43193</v>
      </c>
      <c r="L198" s="229">
        <v>0.30791666666666667</v>
      </c>
      <c r="M198" s="227" t="s">
        <v>698</v>
      </c>
      <c r="N198" s="239"/>
      <c r="O198" s="239"/>
      <c r="P198" s="239"/>
      <c r="Q198" s="237">
        <f t="shared" si="5"/>
        <v>159</v>
      </c>
      <c r="R198" s="223" t="s">
        <v>255</v>
      </c>
      <c r="S198" s="223" t="s">
        <v>1099</v>
      </c>
      <c r="T198" s="223">
        <v>2</v>
      </c>
      <c r="U198" s="223" t="s">
        <v>346</v>
      </c>
      <c r="V198" s="223" t="s">
        <v>1045</v>
      </c>
      <c r="W198" s="223"/>
      <c r="X198" s="223" t="s">
        <v>983</v>
      </c>
      <c r="Y198" s="223" t="s">
        <v>1100</v>
      </c>
      <c r="Z198" s="227">
        <v>43194</v>
      </c>
      <c r="AA198" s="229">
        <v>0.65833333333333299</v>
      </c>
      <c r="AB198" s="227" t="s">
        <v>698</v>
      </c>
      <c r="AC198" s="223"/>
      <c r="AD198" s="239"/>
      <c r="AE198" s="239"/>
      <c r="AF198" s="239"/>
      <c r="AG198" s="239"/>
      <c r="AH198" s="239"/>
      <c r="AI198" s="239"/>
      <c r="AJ198" s="239"/>
      <c r="AK198" s="239"/>
      <c r="AL198" s="239"/>
      <c r="AM198" s="239"/>
    </row>
    <row r="199" spans="2:39" ht="21" customHeight="1">
      <c r="B199" s="225">
        <f t="shared" si="4"/>
        <v>160</v>
      </c>
      <c r="C199" s="225" t="s">
        <v>629</v>
      </c>
      <c r="D199" s="226" t="s">
        <v>910</v>
      </c>
      <c r="E199" s="226">
        <v>5</v>
      </c>
      <c r="F199" s="226" t="s">
        <v>351</v>
      </c>
      <c r="G199" s="226" t="s">
        <v>952</v>
      </c>
      <c r="H199" s="226"/>
      <c r="I199" s="226"/>
      <c r="J199" s="226" t="s">
        <v>953</v>
      </c>
      <c r="K199" s="227">
        <v>43193</v>
      </c>
      <c r="L199" s="229">
        <v>0.31256944444444446</v>
      </c>
      <c r="M199" s="227" t="s">
        <v>698</v>
      </c>
      <c r="N199" s="239"/>
      <c r="O199" s="239"/>
      <c r="P199" s="239"/>
      <c r="Q199" s="237">
        <f t="shared" si="5"/>
        <v>160</v>
      </c>
      <c r="R199" s="223" t="s">
        <v>255</v>
      </c>
      <c r="S199" s="223" t="s">
        <v>1099</v>
      </c>
      <c r="T199" s="223">
        <v>3</v>
      </c>
      <c r="U199" s="223" t="s">
        <v>346</v>
      </c>
      <c r="V199" s="223" t="s">
        <v>1046</v>
      </c>
      <c r="W199" s="223"/>
      <c r="X199" s="223" t="s">
        <v>979</v>
      </c>
      <c r="Y199" s="223" t="s">
        <v>1100</v>
      </c>
      <c r="Z199" s="227">
        <v>43194</v>
      </c>
      <c r="AA199" s="229">
        <v>0.66944444444444406</v>
      </c>
      <c r="AB199" s="227" t="s">
        <v>698</v>
      </c>
      <c r="AC199" s="223"/>
      <c r="AD199" s="239"/>
      <c r="AE199" s="239"/>
      <c r="AF199" s="239"/>
      <c r="AG199" s="239"/>
      <c r="AH199" s="239"/>
      <c r="AI199" s="239"/>
      <c r="AJ199" s="239"/>
      <c r="AK199" s="239"/>
      <c r="AL199" s="239"/>
      <c r="AM199" s="239"/>
    </row>
    <row r="200" spans="2:39" ht="21" customHeight="1">
      <c r="B200" s="225">
        <f t="shared" si="4"/>
        <v>161</v>
      </c>
      <c r="C200" s="225" t="s">
        <v>622</v>
      </c>
      <c r="D200" s="226" t="s">
        <v>938</v>
      </c>
      <c r="E200" s="226">
        <v>8</v>
      </c>
      <c r="F200" s="226" t="s">
        <v>342</v>
      </c>
      <c r="G200" s="226" t="s">
        <v>650</v>
      </c>
      <c r="H200" s="226"/>
      <c r="I200" s="226"/>
      <c r="J200" s="226" t="s">
        <v>954</v>
      </c>
      <c r="K200" s="227">
        <v>43193</v>
      </c>
      <c r="L200" s="229">
        <v>0.31722222222222224</v>
      </c>
      <c r="M200" s="227" t="s">
        <v>698</v>
      </c>
      <c r="N200" s="239"/>
      <c r="O200" s="239"/>
      <c r="P200" s="239"/>
      <c r="Q200" s="237">
        <f t="shared" si="5"/>
        <v>161</v>
      </c>
      <c r="R200" s="223" t="s">
        <v>255</v>
      </c>
      <c r="S200" s="223" t="s">
        <v>1099</v>
      </c>
      <c r="T200" s="223">
        <v>4</v>
      </c>
      <c r="U200" s="223" t="s">
        <v>346</v>
      </c>
      <c r="V200" s="223" t="s">
        <v>1047</v>
      </c>
      <c r="W200" s="223"/>
      <c r="X200" s="223" t="s">
        <v>983</v>
      </c>
      <c r="Y200" s="223" t="s">
        <v>1100</v>
      </c>
      <c r="Z200" s="227">
        <v>43194</v>
      </c>
      <c r="AA200" s="229">
        <v>0.69097222222222177</v>
      </c>
      <c r="AB200" s="227" t="s">
        <v>698</v>
      </c>
      <c r="AC200" s="223"/>
      <c r="AD200" s="239"/>
      <c r="AE200" s="239"/>
      <c r="AF200" s="239"/>
      <c r="AG200" s="239"/>
      <c r="AH200" s="239"/>
      <c r="AI200" s="239"/>
      <c r="AJ200" s="239"/>
      <c r="AK200" s="239"/>
      <c r="AL200" s="239"/>
      <c r="AM200" s="239"/>
    </row>
    <row r="201" spans="2:39" ht="21" customHeight="1">
      <c r="B201" s="225">
        <f t="shared" si="4"/>
        <v>162</v>
      </c>
      <c r="C201" s="225" t="s">
        <v>622</v>
      </c>
      <c r="D201" s="226" t="s">
        <v>938</v>
      </c>
      <c r="E201" s="226">
        <v>9</v>
      </c>
      <c r="F201" s="226" t="s">
        <v>342</v>
      </c>
      <c r="G201" s="226" t="s">
        <v>652</v>
      </c>
      <c r="H201" s="226"/>
      <c r="I201" s="226"/>
      <c r="J201" s="226" t="s">
        <v>955</v>
      </c>
      <c r="K201" s="227">
        <v>43193</v>
      </c>
      <c r="L201" s="229">
        <v>0.32187500000000002</v>
      </c>
      <c r="M201" s="227" t="s">
        <v>698</v>
      </c>
      <c r="N201" s="239"/>
      <c r="O201" s="239"/>
      <c r="P201" s="239"/>
      <c r="Q201" s="237">
        <f t="shared" si="5"/>
        <v>162</v>
      </c>
      <c r="R201" s="223" t="s">
        <v>255</v>
      </c>
      <c r="S201" s="223" t="s">
        <v>1099</v>
      </c>
      <c r="T201" s="223">
        <v>5</v>
      </c>
      <c r="U201" s="223" t="s">
        <v>346</v>
      </c>
      <c r="V201" s="223" t="s">
        <v>1048</v>
      </c>
      <c r="W201" s="223"/>
      <c r="X201" s="223" t="s">
        <v>1002</v>
      </c>
      <c r="Y201" s="223" t="s">
        <v>1100</v>
      </c>
      <c r="Z201" s="227">
        <v>43194</v>
      </c>
      <c r="AA201" s="229">
        <v>0.70208333333333284</v>
      </c>
      <c r="AB201" s="227" t="s">
        <v>698</v>
      </c>
      <c r="AC201" s="223"/>
      <c r="AD201" s="239"/>
      <c r="AE201" s="239"/>
      <c r="AF201" s="239"/>
      <c r="AG201" s="239"/>
      <c r="AH201" s="239"/>
      <c r="AI201" s="239"/>
      <c r="AJ201" s="239"/>
      <c r="AK201" s="239"/>
      <c r="AL201" s="239"/>
      <c r="AM201" s="239"/>
    </row>
    <row r="202" spans="2:39" ht="21" customHeight="1">
      <c r="B202" s="225">
        <f t="shared" si="4"/>
        <v>163</v>
      </c>
      <c r="C202" s="225" t="s">
        <v>622</v>
      </c>
      <c r="D202" s="226" t="s">
        <v>938</v>
      </c>
      <c r="E202" s="226">
        <v>10</v>
      </c>
      <c r="F202" s="226" t="s">
        <v>342</v>
      </c>
      <c r="G202" s="226" t="s">
        <v>654</v>
      </c>
      <c r="H202" s="226"/>
      <c r="I202" s="226"/>
      <c r="J202" s="226" t="s">
        <v>956</v>
      </c>
      <c r="K202" s="227">
        <v>43193</v>
      </c>
      <c r="L202" s="229">
        <v>0.32652777777777781</v>
      </c>
      <c r="M202" s="227" t="s">
        <v>698</v>
      </c>
      <c r="N202" s="239"/>
      <c r="O202" s="239"/>
      <c r="P202" s="239"/>
      <c r="Q202" s="237">
        <f t="shared" si="5"/>
        <v>163</v>
      </c>
      <c r="R202" s="223" t="s">
        <v>255</v>
      </c>
      <c r="S202" s="223" t="s">
        <v>1099</v>
      </c>
      <c r="T202" s="223">
        <v>6</v>
      </c>
      <c r="U202" s="223" t="s">
        <v>346</v>
      </c>
      <c r="V202" s="223" t="s">
        <v>1049</v>
      </c>
      <c r="W202" s="223"/>
      <c r="X202" s="223" t="s">
        <v>983</v>
      </c>
      <c r="Y202" s="223" t="s">
        <v>1100</v>
      </c>
      <c r="Z202" s="227">
        <v>43194</v>
      </c>
      <c r="AA202" s="229">
        <v>0.71319444444444391</v>
      </c>
      <c r="AB202" s="227" t="s">
        <v>698</v>
      </c>
      <c r="AC202" s="223"/>
      <c r="AD202" s="239"/>
      <c r="AE202" s="239"/>
      <c r="AF202" s="239"/>
      <c r="AG202" s="239"/>
      <c r="AH202" s="239"/>
      <c r="AI202" s="239"/>
      <c r="AJ202" s="239"/>
      <c r="AK202" s="239"/>
      <c r="AL202" s="239"/>
      <c r="AM202" s="239"/>
    </row>
    <row r="203" spans="2:39" ht="21" customHeight="1">
      <c r="B203" s="225">
        <f t="shared" si="4"/>
        <v>164</v>
      </c>
      <c r="C203" s="225" t="s">
        <v>618</v>
      </c>
      <c r="D203" s="226" t="s">
        <v>892</v>
      </c>
      <c r="E203" s="226">
        <v>7</v>
      </c>
      <c r="F203" s="226" t="s">
        <v>337</v>
      </c>
      <c r="G203" s="226" t="s">
        <v>957</v>
      </c>
      <c r="H203" s="226"/>
      <c r="I203" s="226"/>
      <c r="J203" s="226" t="s">
        <v>958</v>
      </c>
      <c r="K203" s="227">
        <v>43193</v>
      </c>
      <c r="L203" s="229">
        <v>0.33118055555555559</v>
      </c>
      <c r="M203" s="227" t="s">
        <v>698</v>
      </c>
      <c r="N203" s="239"/>
      <c r="O203" s="239"/>
      <c r="P203" s="239"/>
      <c r="Q203" s="237">
        <f t="shared" si="5"/>
        <v>164</v>
      </c>
      <c r="R203" s="223" t="s">
        <v>255</v>
      </c>
      <c r="S203" s="223" t="s">
        <v>1099</v>
      </c>
      <c r="T203" s="223">
        <v>7</v>
      </c>
      <c r="U203" s="223" t="s">
        <v>346</v>
      </c>
      <c r="V203" s="223" t="s">
        <v>1050</v>
      </c>
      <c r="W203" s="223"/>
      <c r="X203" s="223" t="s">
        <v>1002</v>
      </c>
      <c r="Y203" s="223" t="s">
        <v>1100</v>
      </c>
      <c r="Z203" s="227">
        <v>43194</v>
      </c>
      <c r="AA203" s="229">
        <v>0.72430555555555498</v>
      </c>
      <c r="AB203" s="227" t="s">
        <v>698</v>
      </c>
      <c r="AC203" s="223"/>
      <c r="AD203" s="239"/>
      <c r="AE203" s="239"/>
      <c r="AF203" s="239"/>
      <c r="AG203" s="239"/>
      <c r="AH203" s="239"/>
      <c r="AI203" s="239"/>
      <c r="AJ203" s="239"/>
      <c r="AK203" s="239"/>
      <c r="AL203" s="239"/>
      <c r="AM203" s="239"/>
    </row>
    <row r="204" spans="2:39" ht="21" customHeight="1">
      <c r="B204" s="225">
        <f t="shared" si="4"/>
        <v>165</v>
      </c>
      <c r="C204" s="225" t="s">
        <v>622</v>
      </c>
      <c r="D204" s="226" t="s">
        <v>959</v>
      </c>
      <c r="E204" s="226">
        <v>1</v>
      </c>
      <c r="F204" s="226" t="s">
        <v>339</v>
      </c>
      <c r="G204" s="226" t="s">
        <v>659</v>
      </c>
      <c r="H204" s="226"/>
      <c r="I204" s="226"/>
      <c r="J204" s="226" t="s">
        <v>960</v>
      </c>
      <c r="K204" s="227">
        <v>43193</v>
      </c>
      <c r="L204" s="229">
        <v>0.33583333333333337</v>
      </c>
      <c r="M204" s="227" t="s">
        <v>698</v>
      </c>
      <c r="N204" s="239"/>
      <c r="O204" s="239"/>
      <c r="P204" s="239"/>
      <c r="Q204" s="237">
        <f t="shared" si="5"/>
        <v>165</v>
      </c>
      <c r="R204" s="223" t="s">
        <v>255</v>
      </c>
      <c r="S204" s="223" t="s">
        <v>1099</v>
      </c>
      <c r="T204" s="223">
        <v>8</v>
      </c>
      <c r="U204" s="223" t="s">
        <v>346</v>
      </c>
      <c r="V204" s="223" t="s">
        <v>1051</v>
      </c>
      <c r="W204" s="223"/>
      <c r="X204" s="223" t="s">
        <v>979</v>
      </c>
      <c r="Y204" s="223" t="s">
        <v>1100</v>
      </c>
      <c r="Z204" s="227">
        <v>43194</v>
      </c>
      <c r="AA204" s="229">
        <v>0.73541666666666605</v>
      </c>
      <c r="AB204" s="227" t="s">
        <v>698</v>
      </c>
      <c r="AC204" s="223"/>
      <c r="AD204" s="239"/>
      <c r="AE204" s="239"/>
      <c r="AF204" s="239"/>
      <c r="AG204" s="239"/>
      <c r="AH204" s="239"/>
      <c r="AI204" s="239"/>
      <c r="AJ204" s="239"/>
      <c r="AK204" s="239"/>
      <c r="AL204" s="239"/>
      <c r="AM204" s="239"/>
    </row>
    <row r="205" spans="2:39" ht="21" customHeight="1">
      <c r="B205" s="225">
        <f t="shared" si="4"/>
        <v>166</v>
      </c>
      <c r="C205" s="225" t="s">
        <v>629</v>
      </c>
      <c r="D205" s="226" t="s">
        <v>910</v>
      </c>
      <c r="E205" s="226">
        <v>6</v>
      </c>
      <c r="F205" s="226" t="s">
        <v>351</v>
      </c>
      <c r="G205" s="226" t="s">
        <v>961</v>
      </c>
      <c r="H205" s="226"/>
      <c r="I205" s="226"/>
      <c r="J205" s="226" t="s">
        <v>962</v>
      </c>
      <c r="K205" s="227">
        <v>43193</v>
      </c>
      <c r="L205" s="229">
        <v>0.34048611111111116</v>
      </c>
      <c r="M205" s="227" t="s">
        <v>698</v>
      </c>
      <c r="N205" s="239"/>
      <c r="O205" s="239"/>
      <c r="P205" s="239"/>
      <c r="Q205" s="237">
        <f t="shared" si="5"/>
        <v>166</v>
      </c>
      <c r="R205" s="223" t="s">
        <v>255</v>
      </c>
      <c r="S205" s="223" t="s">
        <v>1099</v>
      </c>
      <c r="T205" s="223">
        <v>9</v>
      </c>
      <c r="U205" s="223" t="s">
        <v>346</v>
      </c>
      <c r="V205" s="223" t="s">
        <v>1052</v>
      </c>
      <c r="W205" s="223"/>
      <c r="X205" s="223" t="s">
        <v>975</v>
      </c>
      <c r="Y205" s="223" t="s">
        <v>1100</v>
      </c>
      <c r="Z205" s="227">
        <v>43194</v>
      </c>
      <c r="AA205" s="229">
        <v>0.76736111111111116</v>
      </c>
      <c r="AB205" s="227" t="s">
        <v>829</v>
      </c>
      <c r="AC205" s="223"/>
      <c r="AD205" s="239"/>
      <c r="AE205" s="239"/>
      <c r="AF205" s="239"/>
      <c r="AG205" s="239"/>
      <c r="AH205" s="239"/>
      <c r="AI205" s="239"/>
      <c r="AJ205" s="239"/>
      <c r="AK205" s="239"/>
      <c r="AL205" s="239"/>
      <c r="AM205" s="239"/>
    </row>
    <row r="206" spans="2:39" ht="21" customHeight="1">
      <c r="B206" s="225">
        <f t="shared" si="4"/>
        <v>167</v>
      </c>
      <c r="C206" s="225" t="s">
        <v>622</v>
      </c>
      <c r="D206" s="226" t="s">
        <v>959</v>
      </c>
      <c r="E206" s="226">
        <v>2</v>
      </c>
      <c r="F206" s="226" t="s">
        <v>339</v>
      </c>
      <c r="G206" s="226" t="s">
        <v>663</v>
      </c>
      <c r="H206" s="226"/>
      <c r="I206" s="226"/>
      <c r="J206" s="226" t="s">
        <v>963</v>
      </c>
      <c r="K206" s="227">
        <v>43193</v>
      </c>
      <c r="L206" s="229">
        <v>0.34513888888888894</v>
      </c>
      <c r="M206" s="227" t="s">
        <v>698</v>
      </c>
      <c r="N206" s="239"/>
      <c r="O206" s="239"/>
      <c r="P206" s="239"/>
      <c r="Q206" s="237">
        <f t="shared" si="5"/>
        <v>167</v>
      </c>
      <c r="R206" s="223" t="s">
        <v>255</v>
      </c>
      <c r="S206" s="223" t="s">
        <v>1099</v>
      </c>
      <c r="T206" s="223">
        <v>10</v>
      </c>
      <c r="U206" s="223" t="s">
        <v>346</v>
      </c>
      <c r="V206" s="223" t="s">
        <v>1053</v>
      </c>
      <c r="W206" s="223"/>
      <c r="X206" s="223" t="s">
        <v>975</v>
      </c>
      <c r="Y206" s="223" t="s">
        <v>1100</v>
      </c>
      <c r="Z206" s="227">
        <v>43194</v>
      </c>
      <c r="AA206" s="229">
        <v>0.77847222222222223</v>
      </c>
      <c r="AB206" s="227" t="s">
        <v>829</v>
      </c>
      <c r="AC206" s="223"/>
      <c r="AD206" s="239"/>
      <c r="AE206" s="239"/>
      <c r="AF206" s="239"/>
      <c r="AG206" s="239"/>
      <c r="AH206" s="239"/>
      <c r="AI206" s="239"/>
      <c r="AJ206" s="239"/>
      <c r="AK206" s="239"/>
      <c r="AL206" s="239"/>
      <c r="AM206" s="239"/>
    </row>
    <row r="207" spans="2:39" ht="21" customHeight="1">
      <c r="B207" s="225">
        <f t="shared" si="4"/>
        <v>168</v>
      </c>
      <c r="C207" s="225" t="s">
        <v>622</v>
      </c>
      <c r="D207" s="226" t="s">
        <v>959</v>
      </c>
      <c r="E207" s="226">
        <v>3</v>
      </c>
      <c r="F207" s="226" t="s">
        <v>339</v>
      </c>
      <c r="G207" s="226" t="s">
        <v>665</v>
      </c>
      <c r="H207" s="226"/>
      <c r="I207" s="226"/>
      <c r="J207" s="226" t="s">
        <v>964</v>
      </c>
      <c r="K207" s="227">
        <v>43193</v>
      </c>
      <c r="L207" s="229">
        <v>0.34979166666666672</v>
      </c>
      <c r="M207" s="227" t="s">
        <v>698</v>
      </c>
      <c r="N207" s="239"/>
      <c r="O207" s="239"/>
      <c r="P207" s="239"/>
      <c r="Q207" s="237">
        <f t="shared" si="5"/>
        <v>168</v>
      </c>
      <c r="R207" s="223" t="s">
        <v>255</v>
      </c>
      <c r="S207" s="223" t="s">
        <v>1101</v>
      </c>
      <c r="T207" s="223">
        <v>1</v>
      </c>
      <c r="U207" s="223" t="s">
        <v>344</v>
      </c>
      <c r="V207" s="223" t="s">
        <v>1055</v>
      </c>
      <c r="W207" s="223"/>
      <c r="X207" s="223" t="s">
        <v>975</v>
      </c>
      <c r="Y207" s="223" t="s">
        <v>976</v>
      </c>
      <c r="Z207" s="227">
        <v>43194</v>
      </c>
      <c r="AA207" s="229">
        <v>0.7895833333333333</v>
      </c>
      <c r="AB207" s="227" t="s">
        <v>829</v>
      </c>
      <c r="AC207" s="223"/>
      <c r="AD207" s="239"/>
      <c r="AE207" s="239"/>
      <c r="AF207" s="239"/>
      <c r="AG207" s="239"/>
      <c r="AH207" s="239"/>
      <c r="AI207" s="239"/>
      <c r="AJ207" s="239"/>
      <c r="AK207" s="239"/>
      <c r="AL207" s="239"/>
      <c r="AM207" s="239"/>
    </row>
    <row r="208" spans="2:39" ht="21" customHeight="1">
      <c r="B208" s="225">
        <f t="shared" si="4"/>
        <v>169</v>
      </c>
      <c r="C208" s="225" t="s">
        <v>622</v>
      </c>
      <c r="D208" s="226" t="s">
        <v>959</v>
      </c>
      <c r="E208" s="226">
        <v>4</v>
      </c>
      <c r="F208" s="226" t="s">
        <v>339</v>
      </c>
      <c r="G208" s="226" t="s">
        <v>667</v>
      </c>
      <c r="H208" s="226"/>
      <c r="I208" s="226"/>
      <c r="J208" s="226" t="s">
        <v>965</v>
      </c>
      <c r="K208" s="227">
        <v>43193</v>
      </c>
      <c r="L208" s="229">
        <v>0.35444444444444451</v>
      </c>
      <c r="M208" s="227" t="s">
        <v>698</v>
      </c>
      <c r="N208" s="239"/>
      <c r="O208" s="239"/>
      <c r="P208" s="239"/>
      <c r="Q208" s="237">
        <f t="shared" si="5"/>
        <v>169</v>
      </c>
      <c r="R208" s="223" t="s">
        <v>255</v>
      </c>
      <c r="S208" s="223" t="s">
        <v>1101</v>
      </c>
      <c r="T208" s="223">
        <v>2</v>
      </c>
      <c r="U208" s="223" t="s">
        <v>344</v>
      </c>
      <c r="V208" s="223" t="s">
        <v>1056</v>
      </c>
      <c r="W208" s="223"/>
      <c r="X208" s="223" t="s">
        <v>975</v>
      </c>
      <c r="Y208" s="223" t="s">
        <v>976</v>
      </c>
      <c r="Z208" s="227">
        <v>43194</v>
      </c>
      <c r="AA208" s="229">
        <v>0.80069444444444438</v>
      </c>
      <c r="AB208" s="227" t="s">
        <v>829</v>
      </c>
      <c r="AC208" s="223"/>
      <c r="AD208" s="239"/>
      <c r="AE208" s="239"/>
      <c r="AF208" s="239"/>
      <c r="AG208" s="239"/>
      <c r="AH208" s="239"/>
      <c r="AI208" s="239"/>
      <c r="AJ208" s="239"/>
      <c r="AK208" s="239"/>
      <c r="AL208" s="239"/>
      <c r="AM208" s="239"/>
    </row>
    <row r="209" spans="2:39" ht="21" customHeight="1">
      <c r="B209" s="225">
        <f t="shared" si="4"/>
        <v>170</v>
      </c>
      <c r="C209" s="225" t="s">
        <v>618</v>
      </c>
      <c r="D209" s="226" t="s">
        <v>892</v>
      </c>
      <c r="E209" s="226">
        <v>8</v>
      </c>
      <c r="F209" s="226" t="s">
        <v>337</v>
      </c>
      <c r="G209" s="226" t="s">
        <v>966</v>
      </c>
      <c r="H209" s="226"/>
      <c r="I209" s="226"/>
      <c r="J209" s="226" t="s">
        <v>967</v>
      </c>
      <c r="K209" s="227">
        <v>43193</v>
      </c>
      <c r="L209" s="229">
        <v>0.35909722222222229</v>
      </c>
      <c r="M209" s="227" t="s">
        <v>698</v>
      </c>
      <c r="N209" s="239"/>
      <c r="O209" s="239"/>
      <c r="P209" s="239"/>
      <c r="Q209" s="237">
        <f t="shared" si="5"/>
        <v>170</v>
      </c>
      <c r="R209" s="223" t="s">
        <v>255</v>
      </c>
      <c r="S209" s="223" t="s">
        <v>1101</v>
      </c>
      <c r="T209" s="223">
        <v>3</v>
      </c>
      <c r="U209" s="223" t="s">
        <v>344</v>
      </c>
      <c r="V209" s="223" t="s">
        <v>1057</v>
      </c>
      <c r="W209" s="223"/>
      <c r="X209" s="223" t="s">
        <v>979</v>
      </c>
      <c r="Y209" s="223" t="s">
        <v>976</v>
      </c>
      <c r="Z209" s="227">
        <v>43194</v>
      </c>
      <c r="AA209" s="229">
        <v>0.81180555555555545</v>
      </c>
      <c r="AB209" s="227" t="s">
        <v>829</v>
      </c>
      <c r="AC209" s="223"/>
      <c r="AD209" s="239"/>
      <c r="AE209" s="239"/>
      <c r="AF209" s="239"/>
      <c r="AG209" s="239"/>
      <c r="AH209" s="239"/>
      <c r="AI209" s="239"/>
      <c r="AJ209" s="239"/>
      <c r="AK209" s="239"/>
      <c r="AL209" s="239"/>
      <c r="AM209" s="239"/>
    </row>
    <row r="210" spans="2:39" ht="21" customHeight="1">
      <c r="B210" s="225">
        <f t="shared" si="4"/>
        <v>171</v>
      </c>
      <c r="C210" s="225" t="s">
        <v>622</v>
      </c>
      <c r="D210" s="226" t="s">
        <v>959</v>
      </c>
      <c r="E210" s="226">
        <v>5</v>
      </c>
      <c r="F210" s="226" t="s">
        <v>339</v>
      </c>
      <c r="G210" s="226" t="s">
        <v>669</v>
      </c>
      <c r="H210" s="226"/>
      <c r="I210" s="226"/>
      <c r="J210" s="226" t="s">
        <v>968</v>
      </c>
      <c r="K210" s="227">
        <v>43193</v>
      </c>
      <c r="L210" s="229">
        <v>0.36375000000000007</v>
      </c>
      <c r="M210" s="227" t="s">
        <v>698</v>
      </c>
      <c r="N210" s="239"/>
      <c r="O210" s="239"/>
      <c r="P210" s="239"/>
      <c r="Q210" s="237">
        <f t="shared" si="5"/>
        <v>171</v>
      </c>
      <c r="R210" s="223" t="s">
        <v>255</v>
      </c>
      <c r="S210" s="223" t="s">
        <v>1101</v>
      </c>
      <c r="T210" s="223">
        <v>4</v>
      </c>
      <c r="U210" s="223" t="s">
        <v>344</v>
      </c>
      <c r="V210" s="223" t="s">
        <v>1058</v>
      </c>
      <c r="W210" s="223"/>
      <c r="X210" s="223" t="s">
        <v>975</v>
      </c>
      <c r="Y210" s="223" t="s">
        <v>976</v>
      </c>
      <c r="Z210" s="227">
        <v>43194</v>
      </c>
      <c r="AA210" s="229">
        <v>0.82291666666666652</v>
      </c>
      <c r="AB210" s="227" t="s">
        <v>829</v>
      </c>
      <c r="AC210" s="223"/>
      <c r="AD210" s="239"/>
      <c r="AE210" s="239"/>
      <c r="AF210" s="239"/>
      <c r="AG210" s="239"/>
      <c r="AH210" s="239"/>
      <c r="AI210" s="239"/>
      <c r="AJ210" s="239"/>
      <c r="AK210" s="239"/>
      <c r="AL210" s="239"/>
      <c r="AM210" s="239"/>
    </row>
    <row r="211" spans="2:39" ht="21" customHeight="1">
      <c r="B211" s="225">
        <f t="shared" si="4"/>
        <v>172</v>
      </c>
      <c r="C211" s="225" t="s">
        <v>629</v>
      </c>
      <c r="D211" s="226" t="s">
        <v>910</v>
      </c>
      <c r="E211" s="226">
        <v>7</v>
      </c>
      <c r="F211" s="226" t="s">
        <v>351</v>
      </c>
      <c r="G211" s="226" t="s">
        <v>969</v>
      </c>
      <c r="H211" s="226"/>
      <c r="I211" s="226"/>
      <c r="J211" s="226" t="s">
        <v>970</v>
      </c>
      <c r="K211" s="227">
        <v>43193</v>
      </c>
      <c r="L211" s="229">
        <v>0.36840277777777786</v>
      </c>
      <c r="M211" s="227" t="s">
        <v>698</v>
      </c>
      <c r="N211" s="239"/>
      <c r="O211" s="239"/>
      <c r="P211" s="239"/>
      <c r="Q211" s="237">
        <f t="shared" si="5"/>
        <v>172</v>
      </c>
      <c r="R211" s="223" t="s">
        <v>255</v>
      </c>
      <c r="S211" s="223" t="s">
        <v>1101</v>
      </c>
      <c r="T211" s="223">
        <v>5</v>
      </c>
      <c r="U211" s="223" t="s">
        <v>344</v>
      </c>
      <c r="V211" s="223" t="s">
        <v>1059</v>
      </c>
      <c r="W211" s="223"/>
      <c r="X211" s="223" t="s">
        <v>975</v>
      </c>
      <c r="Y211" s="223" t="s">
        <v>976</v>
      </c>
      <c r="Z211" s="227">
        <v>43194</v>
      </c>
      <c r="AA211" s="229">
        <v>0.83402777777777759</v>
      </c>
      <c r="AB211" s="227" t="s">
        <v>829</v>
      </c>
      <c r="AC211" s="223"/>
      <c r="AD211" s="239"/>
      <c r="AE211" s="239"/>
      <c r="AF211" s="239"/>
      <c r="AG211" s="239"/>
      <c r="AH211" s="239"/>
      <c r="AI211" s="239"/>
      <c r="AJ211" s="239"/>
      <c r="AK211" s="239"/>
      <c r="AL211" s="239"/>
      <c r="AM211" s="239"/>
    </row>
    <row r="212" spans="2:39" ht="21" customHeight="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9"/>
      <c r="AE212" s="239"/>
      <c r="AF212" s="239"/>
      <c r="AG212" s="239"/>
      <c r="AH212" s="239"/>
      <c r="AI212" s="239"/>
      <c r="AJ212" s="239"/>
      <c r="AK212" s="239"/>
      <c r="AL212" s="239"/>
    </row>
    <row r="213" spans="2:39" ht="21" customHeight="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9"/>
      <c r="AE213" s="239"/>
      <c r="AF213" s="239"/>
      <c r="AG213" s="239"/>
      <c r="AH213" s="239"/>
      <c r="AI213" s="239"/>
      <c r="AJ213" s="239"/>
      <c r="AK213" s="239"/>
      <c r="AL213" s="239"/>
    </row>
    <row r="214" spans="2:39" ht="21" customHeight="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9"/>
      <c r="AE214" s="239"/>
      <c r="AF214" s="239"/>
      <c r="AG214" s="239"/>
      <c r="AH214" s="239"/>
      <c r="AI214" s="239"/>
      <c r="AJ214" s="239"/>
      <c r="AK214" s="239"/>
      <c r="AL214" s="239"/>
    </row>
    <row r="215" spans="2:39" ht="21" customHeight="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9"/>
      <c r="AE215" s="239"/>
      <c r="AF215" s="239"/>
      <c r="AG215" s="239"/>
      <c r="AH215" s="239"/>
      <c r="AI215" s="239"/>
      <c r="AJ215" s="239"/>
      <c r="AK215" s="239"/>
      <c r="AL215" s="239"/>
    </row>
    <row r="216" spans="2:39" ht="21" customHeight="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9"/>
      <c r="AE216" s="239"/>
      <c r="AF216" s="239"/>
      <c r="AG216" s="239"/>
      <c r="AH216" s="239"/>
      <c r="AI216" s="239"/>
      <c r="AJ216" s="239"/>
      <c r="AK216" s="239"/>
      <c r="AL216" s="239"/>
    </row>
    <row r="217" spans="2:39" ht="21" customHeight="1">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9"/>
      <c r="AE217" s="239"/>
      <c r="AF217" s="239"/>
      <c r="AG217" s="239"/>
      <c r="AH217" s="239"/>
      <c r="AI217" s="239"/>
      <c r="AJ217" s="239"/>
      <c r="AK217" s="239"/>
      <c r="AL217" s="239"/>
    </row>
    <row r="218" spans="2:39" ht="21" customHeight="1">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9"/>
      <c r="AE218" s="239"/>
      <c r="AF218" s="239"/>
      <c r="AG218" s="239"/>
      <c r="AH218" s="239"/>
      <c r="AI218" s="239"/>
      <c r="AJ218" s="239"/>
      <c r="AK218" s="239"/>
      <c r="AL218" s="239"/>
    </row>
    <row r="219" spans="2:39" ht="21" customHeight="1">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9"/>
      <c r="AE219" s="239"/>
      <c r="AF219" s="239"/>
      <c r="AG219" s="239"/>
      <c r="AH219" s="239"/>
      <c r="AI219" s="239"/>
      <c r="AJ219" s="239"/>
      <c r="AK219" s="239"/>
      <c r="AL219" s="239"/>
    </row>
    <row r="220" spans="2:39" ht="21" customHeight="1">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9"/>
      <c r="AE220" s="239"/>
      <c r="AF220" s="239"/>
      <c r="AG220" s="239"/>
      <c r="AH220" s="239"/>
      <c r="AI220" s="239"/>
      <c r="AJ220" s="239"/>
      <c r="AK220" s="239"/>
      <c r="AL220" s="239"/>
    </row>
    <row r="221" spans="2:39" ht="21" customHeight="1">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9"/>
      <c r="AE221" s="239"/>
      <c r="AF221" s="239"/>
      <c r="AG221" s="239"/>
      <c r="AH221" s="239"/>
      <c r="AI221" s="239"/>
      <c r="AJ221" s="239"/>
      <c r="AK221" s="239"/>
      <c r="AL221" s="239"/>
    </row>
    <row r="222" spans="2:39" ht="21" customHeight="1">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9"/>
      <c r="AE222" s="239"/>
      <c r="AF222" s="239"/>
      <c r="AG222" s="239"/>
      <c r="AH222" s="239"/>
      <c r="AI222" s="239"/>
      <c r="AJ222" s="239"/>
      <c r="AK222" s="239"/>
      <c r="AL222" s="239"/>
    </row>
    <row r="223" spans="2:39" ht="21" customHeight="1">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9"/>
      <c r="AE223" s="239"/>
      <c r="AF223" s="239"/>
      <c r="AG223" s="239"/>
      <c r="AH223" s="239"/>
      <c r="AI223" s="239"/>
      <c r="AJ223" s="239"/>
      <c r="AK223" s="239"/>
      <c r="AL223" s="239"/>
    </row>
    <row r="224" spans="2:39" ht="21" customHeight="1">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9"/>
      <c r="AE224" s="239"/>
      <c r="AF224" s="239"/>
      <c r="AG224" s="239"/>
      <c r="AH224" s="239"/>
      <c r="AI224" s="239"/>
      <c r="AJ224" s="239"/>
      <c r="AK224" s="239"/>
      <c r="AL224" s="239"/>
    </row>
    <row r="225" spans="2:38" ht="21" customHeight="1">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9"/>
      <c r="AE225" s="239"/>
      <c r="AF225" s="239"/>
      <c r="AG225" s="239"/>
      <c r="AH225" s="239"/>
      <c r="AI225" s="239"/>
      <c r="AJ225" s="239"/>
      <c r="AK225" s="239"/>
      <c r="AL225" s="239"/>
    </row>
    <row r="226" spans="2:38" ht="21" customHeight="1">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9"/>
      <c r="AE226" s="239"/>
      <c r="AF226" s="239"/>
      <c r="AG226" s="239"/>
      <c r="AH226" s="239"/>
      <c r="AI226" s="239"/>
      <c r="AJ226" s="239"/>
      <c r="AK226" s="239"/>
      <c r="AL226" s="239"/>
    </row>
    <row r="227" spans="2:38" ht="21" customHeight="1">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9"/>
      <c r="AE227" s="239"/>
      <c r="AF227" s="239"/>
      <c r="AG227" s="239"/>
      <c r="AH227" s="239"/>
      <c r="AI227" s="239"/>
      <c r="AJ227" s="239"/>
      <c r="AK227" s="239"/>
      <c r="AL227" s="239"/>
    </row>
    <row r="228" spans="2:38" ht="21" customHeight="1">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9"/>
      <c r="AE228" s="239"/>
      <c r="AF228" s="239"/>
      <c r="AG228" s="239"/>
      <c r="AH228" s="239"/>
      <c r="AI228" s="239"/>
      <c r="AJ228" s="239"/>
      <c r="AK228" s="239"/>
      <c r="AL228" s="239"/>
    </row>
    <row r="229" spans="2:38" ht="21" customHeight="1">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9"/>
      <c r="AE229" s="239"/>
      <c r="AF229" s="239"/>
      <c r="AG229" s="239"/>
      <c r="AH229" s="239"/>
      <c r="AI229" s="239"/>
      <c r="AJ229" s="239"/>
      <c r="AK229" s="239"/>
      <c r="AL229" s="239"/>
    </row>
    <row r="230" spans="2:38" ht="21" customHeight="1">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9"/>
      <c r="AE230" s="239"/>
      <c r="AF230" s="239"/>
      <c r="AG230" s="239"/>
      <c r="AH230" s="239"/>
      <c r="AI230" s="239"/>
      <c r="AJ230" s="239"/>
      <c r="AK230" s="239"/>
      <c r="AL230" s="239"/>
    </row>
    <row r="231" spans="2:38" ht="21" customHeight="1">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9"/>
      <c r="AE231" s="239"/>
      <c r="AF231" s="239"/>
      <c r="AG231" s="239"/>
      <c r="AH231" s="239"/>
      <c r="AI231" s="239"/>
      <c r="AJ231" s="239"/>
      <c r="AK231" s="239"/>
      <c r="AL231" s="239"/>
    </row>
    <row r="232" spans="2:38" ht="21" customHeight="1">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9"/>
      <c r="AE232" s="239"/>
      <c r="AF232" s="239"/>
      <c r="AG232" s="239"/>
      <c r="AH232" s="239"/>
      <c r="AI232" s="239"/>
      <c r="AJ232" s="239"/>
      <c r="AK232" s="239"/>
      <c r="AL232" s="239"/>
    </row>
    <row r="233" spans="2:38" ht="21" customHeight="1">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9"/>
      <c r="AE233" s="239"/>
      <c r="AF233" s="239"/>
      <c r="AG233" s="239"/>
      <c r="AH233" s="239"/>
      <c r="AI233" s="239"/>
      <c r="AJ233" s="239"/>
      <c r="AK233" s="239"/>
      <c r="AL233" s="239"/>
    </row>
    <row r="234" spans="2:38" ht="21" customHeight="1">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9"/>
      <c r="AE234" s="239"/>
      <c r="AF234" s="239"/>
      <c r="AG234" s="239"/>
      <c r="AH234" s="239"/>
      <c r="AI234" s="239"/>
      <c r="AJ234" s="239"/>
      <c r="AK234" s="239"/>
      <c r="AL234" s="239"/>
    </row>
    <row r="235" spans="2:38" ht="21" customHeight="1">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9"/>
      <c r="AE235" s="239"/>
      <c r="AF235" s="239"/>
      <c r="AG235" s="239"/>
      <c r="AH235" s="239"/>
      <c r="AI235" s="239"/>
      <c r="AJ235" s="239"/>
      <c r="AK235" s="239"/>
      <c r="AL235" s="239"/>
    </row>
    <row r="236" spans="2:38" ht="21" customHeight="1">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9"/>
      <c r="AE236" s="239"/>
      <c r="AF236" s="239"/>
      <c r="AG236" s="239"/>
      <c r="AH236" s="239"/>
      <c r="AI236" s="239"/>
      <c r="AJ236" s="239"/>
      <c r="AK236" s="239"/>
      <c r="AL236" s="239"/>
    </row>
    <row r="237" spans="2:38" ht="21" customHeight="1">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9"/>
      <c r="AE237" s="239"/>
      <c r="AF237" s="239"/>
      <c r="AG237" s="239"/>
      <c r="AH237" s="239"/>
      <c r="AI237" s="239"/>
      <c r="AJ237" s="239"/>
      <c r="AK237" s="239"/>
      <c r="AL237" s="239"/>
    </row>
    <row r="238" spans="2:38" ht="21" customHeight="1">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9"/>
      <c r="AE238" s="239"/>
      <c r="AF238" s="239"/>
      <c r="AG238" s="239"/>
      <c r="AH238" s="239"/>
      <c r="AI238" s="239"/>
      <c r="AJ238" s="239"/>
      <c r="AK238" s="239"/>
      <c r="AL238" s="239"/>
    </row>
    <row r="239" spans="2:38" ht="21" customHeight="1">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9"/>
      <c r="AE239" s="239"/>
      <c r="AF239" s="239"/>
      <c r="AG239" s="239"/>
      <c r="AH239" s="239"/>
      <c r="AI239" s="239"/>
      <c r="AJ239" s="239"/>
      <c r="AK239" s="239"/>
      <c r="AL239" s="239"/>
    </row>
    <row r="240" spans="2:38" ht="21" customHeight="1">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9"/>
      <c r="AE240" s="239"/>
      <c r="AF240" s="239"/>
      <c r="AG240" s="239"/>
      <c r="AH240" s="239"/>
      <c r="AI240" s="239"/>
      <c r="AJ240" s="239"/>
      <c r="AK240" s="239"/>
      <c r="AL240" s="239"/>
    </row>
    <row r="241" spans="2:38" ht="21" customHeight="1">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9"/>
      <c r="AE241" s="239"/>
      <c r="AF241" s="239"/>
      <c r="AG241" s="239"/>
      <c r="AH241" s="239"/>
      <c r="AI241" s="239"/>
      <c r="AJ241" s="239"/>
      <c r="AK241" s="239"/>
      <c r="AL241" s="239"/>
    </row>
    <row r="242" spans="2:38" ht="21" customHeight="1">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9"/>
      <c r="AE242" s="239"/>
      <c r="AF242" s="239"/>
      <c r="AG242" s="239"/>
      <c r="AH242" s="239"/>
      <c r="AI242" s="239"/>
      <c r="AJ242" s="239"/>
      <c r="AK242" s="239"/>
      <c r="AL242" s="239"/>
    </row>
    <row r="243" spans="2:38" ht="21" customHeight="1">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9"/>
      <c r="AE243" s="239"/>
      <c r="AF243" s="239"/>
      <c r="AG243" s="239"/>
      <c r="AH243" s="239"/>
      <c r="AI243" s="239"/>
      <c r="AJ243" s="239"/>
      <c r="AK243" s="239"/>
      <c r="AL243" s="239"/>
    </row>
    <row r="244" spans="2:38" ht="21" customHeight="1">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9"/>
      <c r="AE244" s="239"/>
      <c r="AF244" s="239"/>
      <c r="AG244" s="239"/>
      <c r="AH244" s="239"/>
      <c r="AI244" s="239"/>
      <c r="AJ244" s="239"/>
      <c r="AK244" s="239"/>
      <c r="AL244" s="239"/>
    </row>
    <row r="245" spans="2:38" ht="21" customHeight="1">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9"/>
      <c r="AE245" s="239"/>
      <c r="AF245" s="239"/>
      <c r="AG245" s="239"/>
      <c r="AH245" s="239"/>
      <c r="AI245" s="239"/>
      <c r="AJ245" s="239"/>
      <c r="AK245" s="239"/>
      <c r="AL245" s="239"/>
    </row>
    <row r="246" spans="2:38" ht="21" customHeight="1">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9"/>
      <c r="AE246" s="239"/>
      <c r="AF246" s="239"/>
      <c r="AG246" s="239"/>
      <c r="AH246" s="239"/>
      <c r="AI246" s="239"/>
      <c r="AJ246" s="239"/>
      <c r="AK246" s="239"/>
      <c r="AL246" s="239"/>
    </row>
    <row r="247" spans="2:38" ht="21" customHeight="1">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9"/>
      <c r="AE247" s="239"/>
      <c r="AF247" s="239"/>
      <c r="AG247" s="239"/>
      <c r="AH247" s="239"/>
      <c r="AI247" s="239"/>
      <c r="AJ247" s="239"/>
      <c r="AK247" s="239"/>
      <c r="AL247" s="239"/>
    </row>
    <row r="248" spans="2:38" ht="21" customHeight="1">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9"/>
      <c r="AE248" s="239"/>
      <c r="AF248" s="239"/>
      <c r="AG248" s="239"/>
      <c r="AH248" s="239"/>
      <c r="AI248" s="239"/>
      <c r="AJ248" s="239"/>
      <c r="AK248" s="239"/>
      <c r="AL248" s="239"/>
    </row>
    <row r="249" spans="2:38" ht="21" customHeight="1">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9"/>
      <c r="AE249" s="239"/>
      <c r="AF249" s="239"/>
      <c r="AG249" s="239"/>
      <c r="AH249" s="239"/>
      <c r="AI249" s="239"/>
      <c r="AJ249" s="239"/>
      <c r="AK249" s="239"/>
      <c r="AL249" s="239"/>
    </row>
    <row r="250" spans="2:38" ht="21" customHeight="1">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9"/>
      <c r="AE250" s="239"/>
      <c r="AF250" s="239"/>
      <c r="AG250" s="239"/>
      <c r="AH250" s="239"/>
      <c r="AI250" s="239"/>
      <c r="AJ250" s="239"/>
      <c r="AK250" s="239"/>
      <c r="AL250" s="239"/>
    </row>
    <row r="251" spans="2:38" ht="21" customHeight="1">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9"/>
      <c r="AE251" s="239"/>
      <c r="AF251" s="239"/>
      <c r="AG251" s="239"/>
      <c r="AH251" s="239"/>
      <c r="AI251" s="239"/>
      <c r="AJ251" s="239"/>
      <c r="AK251" s="239"/>
      <c r="AL251" s="239"/>
    </row>
    <row r="252" spans="2:38" ht="21" customHeight="1">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9"/>
      <c r="AE252" s="239"/>
      <c r="AF252" s="239"/>
      <c r="AG252" s="239"/>
      <c r="AH252" s="239"/>
      <c r="AI252" s="239"/>
      <c r="AJ252" s="239"/>
      <c r="AK252" s="239"/>
      <c r="AL252" s="239"/>
    </row>
    <row r="253" spans="2:38" ht="21" customHeight="1">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9"/>
      <c r="AE253" s="239"/>
      <c r="AF253" s="239"/>
      <c r="AG253" s="239"/>
      <c r="AH253" s="239"/>
      <c r="AI253" s="239"/>
      <c r="AJ253" s="239"/>
      <c r="AK253" s="239"/>
      <c r="AL253" s="239"/>
    </row>
    <row r="254" spans="2:38" ht="21" customHeight="1">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9"/>
      <c r="AE254" s="239"/>
      <c r="AF254" s="239"/>
      <c r="AG254" s="239"/>
      <c r="AH254" s="239"/>
      <c r="AI254" s="239"/>
      <c r="AJ254" s="239"/>
      <c r="AK254" s="239"/>
      <c r="AL254" s="239"/>
    </row>
    <row r="255" spans="2:38" ht="21" customHeight="1">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9"/>
      <c r="AE255" s="239"/>
      <c r="AF255" s="239"/>
      <c r="AG255" s="239"/>
      <c r="AH255" s="239"/>
      <c r="AI255" s="239"/>
      <c r="AJ255" s="239"/>
      <c r="AK255" s="239"/>
      <c r="AL255" s="239"/>
    </row>
    <row r="256" spans="2:38" ht="21" customHeight="1">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9"/>
      <c r="AE256" s="239"/>
      <c r="AF256" s="239"/>
      <c r="AG256" s="239"/>
      <c r="AH256" s="239"/>
      <c r="AI256" s="239"/>
      <c r="AJ256" s="239"/>
      <c r="AK256" s="239"/>
      <c r="AL256" s="239"/>
    </row>
    <row r="257" spans="2:38" ht="21" customHeight="1">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9"/>
      <c r="AE257" s="239"/>
      <c r="AF257" s="239"/>
      <c r="AG257" s="239"/>
      <c r="AH257" s="239"/>
      <c r="AI257" s="239"/>
      <c r="AJ257" s="239"/>
      <c r="AK257" s="239"/>
      <c r="AL257" s="239"/>
    </row>
    <row r="258" spans="2:38" ht="21" customHeight="1">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9"/>
      <c r="AE258" s="239"/>
      <c r="AF258" s="239"/>
      <c r="AG258" s="239"/>
      <c r="AH258" s="239"/>
      <c r="AI258" s="239"/>
      <c r="AJ258" s="239"/>
      <c r="AK258" s="239"/>
      <c r="AL258" s="239"/>
    </row>
    <row r="259" spans="2:38" ht="21" customHeight="1">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9"/>
      <c r="AE259" s="239"/>
      <c r="AF259" s="239"/>
      <c r="AG259" s="239"/>
      <c r="AH259" s="239"/>
      <c r="AI259" s="239"/>
      <c r="AJ259" s="239"/>
      <c r="AK259" s="239"/>
      <c r="AL259" s="239"/>
    </row>
    <row r="260" spans="2:38" ht="21" customHeight="1">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9"/>
      <c r="AE260" s="239"/>
      <c r="AF260" s="239"/>
      <c r="AG260" s="239"/>
      <c r="AH260" s="239"/>
      <c r="AI260" s="239"/>
      <c r="AJ260" s="239"/>
      <c r="AK260" s="239"/>
      <c r="AL260" s="239"/>
    </row>
    <row r="261" spans="2:38" ht="21" customHeight="1">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c r="AK261" s="239"/>
      <c r="AL261" s="239"/>
    </row>
    <row r="262" spans="2:38" ht="21" customHeight="1">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9"/>
      <c r="AE262" s="239"/>
      <c r="AF262" s="239"/>
      <c r="AG262" s="239"/>
      <c r="AH262" s="239"/>
      <c r="AI262" s="239"/>
      <c r="AJ262" s="239"/>
      <c r="AK262" s="239"/>
      <c r="AL262" s="239"/>
    </row>
    <row r="263" spans="2:38" ht="21" customHeight="1">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9"/>
      <c r="AE263" s="239"/>
      <c r="AF263" s="239"/>
      <c r="AG263" s="239"/>
      <c r="AH263" s="239"/>
      <c r="AI263" s="239"/>
      <c r="AJ263" s="239"/>
      <c r="AK263" s="239"/>
      <c r="AL263" s="239"/>
    </row>
    <row r="264" spans="2:38" ht="21" customHeight="1">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9"/>
      <c r="AE264" s="239"/>
      <c r="AF264" s="239"/>
      <c r="AG264" s="239"/>
      <c r="AH264" s="239"/>
      <c r="AI264" s="239"/>
      <c r="AJ264" s="239"/>
      <c r="AK264" s="239"/>
      <c r="AL264" s="239"/>
    </row>
    <row r="265" spans="2:38" ht="21" customHeight="1">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9"/>
      <c r="AE265" s="239"/>
      <c r="AF265" s="239"/>
      <c r="AG265" s="239"/>
      <c r="AH265" s="239"/>
      <c r="AI265" s="239"/>
      <c r="AJ265" s="239"/>
      <c r="AK265" s="239"/>
      <c r="AL265" s="239"/>
    </row>
    <row r="266" spans="2:38" ht="21" customHeight="1">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9"/>
      <c r="AE266" s="239"/>
      <c r="AF266" s="239"/>
      <c r="AG266" s="239"/>
      <c r="AH266" s="239"/>
      <c r="AI266" s="239"/>
      <c r="AJ266" s="239"/>
      <c r="AK266" s="239"/>
      <c r="AL266" s="239"/>
    </row>
    <row r="267" spans="2:38" ht="21" customHeight="1">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c r="AK267" s="239"/>
      <c r="AL267" s="239"/>
    </row>
    <row r="268" spans="2:38" ht="21" customHeight="1">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9"/>
      <c r="AE268" s="239"/>
      <c r="AF268" s="239"/>
      <c r="AG268" s="239"/>
      <c r="AH268" s="239"/>
      <c r="AI268" s="239"/>
      <c r="AJ268" s="239"/>
      <c r="AK268" s="239"/>
      <c r="AL268" s="239"/>
    </row>
    <row r="269" spans="2:38" ht="21" customHeight="1">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9"/>
      <c r="AE269" s="239"/>
      <c r="AF269" s="239"/>
      <c r="AG269" s="239"/>
      <c r="AH269" s="239"/>
      <c r="AI269" s="239"/>
      <c r="AJ269" s="239"/>
      <c r="AK269" s="239"/>
      <c r="AL269" s="239"/>
    </row>
    <row r="270" spans="2:38" ht="21" customHeight="1">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9"/>
      <c r="AE270" s="239"/>
      <c r="AF270" s="239"/>
      <c r="AG270" s="239"/>
      <c r="AH270" s="239"/>
      <c r="AI270" s="239"/>
      <c r="AJ270" s="239"/>
      <c r="AK270" s="239"/>
      <c r="AL270" s="239"/>
    </row>
    <row r="271" spans="2:38" ht="21" customHeight="1">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9"/>
      <c r="AE271" s="239"/>
      <c r="AF271" s="239"/>
      <c r="AG271" s="239"/>
      <c r="AH271" s="239"/>
      <c r="AI271" s="239"/>
      <c r="AJ271" s="239"/>
      <c r="AK271" s="239"/>
      <c r="AL271" s="239"/>
    </row>
    <row r="272" spans="2:38" ht="21" customHeight="1">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9"/>
      <c r="AE272" s="239"/>
      <c r="AF272" s="239"/>
      <c r="AG272" s="239"/>
      <c r="AH272" s="239"/>
      <c r="AI272" s="239"/>
      <c r="AJ272" s="239"/>
      <c r="AK272" s="239"/>
      <c r="AL272" s="239"/>
    </row>
    <row r="273" spans="2:38" ht="21" customHeight="1">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9"/>
      <c r="AE273" s="239"/>
      <c r="AF273" s="239"/>
      <c r="AG273" s="239"/>
      <c r="AH273" s="239"/>
      <c r="AI273" s="239"/>
      <c r="AJ273" s="239"/>
      <c r="AK273" s="239"/>
      <c r="AL273" s="239"/>
    </row>
    <row r="274" spans="2:38" ht="21" customHeight="1">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9"/>
      <c r="AE274" s="239"/>
      <c r="AF274" s="239"/>
      <c r="AG274" s="239"/>
      <c r="AH274" s="239"/>
      <c r="AI274" s="239"/>
      <c r="AJ274" s="239"/>
      <c r="AK274" s="239"/>
      <c r="AL274" s="239"/>
    </row>
    <row r="275" spans="2:38" ht="21" customHeight="1">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9"/>
      <c r="AE275" s="239"/>
      <c r="AF275" s="239"/>
      <c r="AG275" s="239"/>
      <c r="AH275" s="239"/>
      <c r="AI275" s="239"/>
      <c r="AJ275" s="239"/>
      <c r="AK275" s="239"/>
      <c r="AL275" s="239"/>
    </row>
    <row r="276" spans="2:38" ht="21" customHeight="1">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9"/>
      <c r="AE276" s="239"/>
      <c r="AF276" s="239"/>
      <c r="AG276" s="239"/>
      <c r="AH276" s="239"/>
      <c r="AI276" s="239"/>
      <c r="AJ276" s="239"/>
      <c r="AK276" s="239"/>
      <c r="AL276" s="239"/>
    </row>
    <row r="277" spans="2:38" ht="21" customHeight="1">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9"/>
      <c r="AE277" s="239"/>
      <c r="AF277" s="239"/>
      <c r="AG277" s="239"/>
      <c r="AH277" s="239"/>
      <c r="AI277" s="239"/>
      <c r="AJ277" s="239"/>
      <c r="AK277" s="239"/>
      <c r="AL277" s="239"/>
    </row>
    <row r="278" spans="2:38" ht="21" customHeight="1">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9"/>
      <c r="AE278" s="239"/>
      <c r="AF278" s="239"/>
      <c r="AG278" s="239"/>
      <c r="AH278" s="239"/>
      <c r="AI278" s="239"/>
      <c r="AJ278" s="239"/>
      <c r="AK278" s="239"/>
      <c r="AL278" s="239"/>
    </row>
    <row r="279" spans="2:38" ht="21" customHeight="1">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9"/>
      <c r="AE279" s="239"/>
      <c r="AF279" s="239"/>
      <c r="AG279" s="239"/>
      <c r="AH279" s="239"/>
      <c r="AI279" s="239"/>
      <c r="AJ279" s="239"/>
      <c r="AK279" s="239"/>
      <c r="AL279" s="239"/>
    </row>
    <row r="280" spans="2:38" ht="21" customHeight="1">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9"/>
      <c r="AE280" s="239"/>
      <c r="AF280" s="239"/>
      <c r="AG280" s="239"/>
      <c r="AH280" s="239"/>
      <c r="AI280" s="239"/>
      <c r="AJ280" s="239"/>
      <c r="AK280" s="239"/>
      <c r="AL280" s="239"/>
    </row>
    <row r="281" spans="2:38" ht="21" customHeight="1">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9"/>
      <c r="AE281" s="239"/>
      <c r="AF281" s="239"/>
      <c r="AG281" s="239"/>
      <c r="AH281" s="239"/>
      <c r="AI281" s="239"/>
      <c r="AJ281" s="239"/>
      <c r="AK281" s="239"/>
      <c r="AL281" s="239"/>
    </row>
    <row r="282" spans="2:38" ht="21" customHeight="1">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9"/>
      <c r="AE282" s="239"/>
      <c r="AF282" s="239"/>
      <c r="AG282" s="239"/>
      <c r="AH282" s="239"/>
      <c r="AI282" s="239"/>
      <c r="AJ282" s="239"/>
      <c r="AK282" s="239"/>
      <c r="AL282" s="239"/>
    </row>
    <row r="283" spans="2:38" ht="21" customHeight="1">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9"/>
      <c r="AE283" s="239"/>
      <c r="AF283" s="239"/>
      <c r="AG283" s="239"/>
      <c r="AH283" s="239"/>
      <c r="AI283" s="239"/>
      <c r="AJ283" s="239"/>
      <c r="AK283" s="239"/>
      <c r="AL283" s="239"/>
    </row>
    <row r="284" spans="2:38" ht="21" customHeight="1">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9"/>
      <c r="AE284" s="239"/>
      <c r="AF284" s="239"/>
      <c r="AG284" s="239"/>
      <c r="AH284" s="239"/>
      <c r="AI284" s="239"/>
      <c r="AJ284" s="239"/>
      <c r="AK284" s="239"/>
      <c r="AL284" s="239"/>
    </row>
    <row r="285" spans="2:38" ht="21" customHeight="1">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9"/>
      <c r="AE285" s="239"/>
      <c r="AF285" s="239"/>
      <c r="AG285" s="239"/>
      <c r="AH285" s="239"/>
      <c r="AI285" s="239"/>
      <c r="AJ285" s="239"/>
      <c r="AK285" s="239"/>
      <c r="AL285" s="239"/>
    </row>
    <row r="286" spans="2:38" ht="21" customHeight="1">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9"/>
      <c r="AE286" s="239"/>
      <c r="AF286" s="239"/>
      <c r="AG286" s="239"/>
      <c r="AH286" s="239"/>
      <c r="AI286" s="239"/>
      <c r="AJ286" s="239"/>
      <c r="AK286" s="239"/>
      <c r="AL286" s="239"/>
    </row>
    <row r="287" spans="2:38" ht="21" customHeight="1">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9"/>
      <c r="AE287" s="239"/>
      <c r="AF287" s="239"/>
      <c r="AG287" s="239"/>
      <c r="AH287" s="239"/>
      <c r="AI287" s="239"/>
      <c r="AJ287" s="239"/>
      <c r="AK287" s="239"/>
      <c r="AL287" s="239"/>
    </row>
    <row r="288" spans="2:38" ht="21" customHeight="1">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9"/>
      <c r="AE288" s="239"/>
      <c r="AF288" s="239"/>
      <c r="AG288" s="239"/>
      <c r="AH288" s="239"/>
      <c r="AI288" s="239"/>
      <c r="AJ288" s="239"/>
      <c r="AK288" s="239"/>
      <c r="AL288" s="239"/>
    </row>
    <row r="289" spans="2:38" ht="21" customHeight="1">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9"/>
      <c r="AE289" s="239"/>
      <c r="AF289" s="239"/>
      <c r="AG289" s="239"/>
      <c r="AH289" s="239"/>
      <c r="AI289" s="239"/>
      <c r="AJ289" s="239"/>
      <c r="AK289" s="239"/>
      <c r="AL289" s="239"/>
    </row>
    <row r="290" spans="2:38" ht="21" customHeight="1">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9"/>
      <c r="AE290" s="239"/>
      <c r="AF290" s="239"/>
      <c r="AG290" s="239"/>
      <c r="AH290" s="239"/>
      <c r="AI290" s="239"/>
      <c r="AJ290" s="239"/>
      <c r="AK290" s="239"/>
      <c r="AL290" s="239"/>
    </row>
    <row r="291" spans="2:38" ht="21" customHeight="1">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9"/>
      <c r="AE291" s="239"/>
      <c r="AF291" s="239"/>
      <c r="AG291" s="239"/>
      <c r="AH291" s="239"/>
      <c r="AI291" s="239"/>
      <c r="AJ291" s="239"/>
      <c r="AK291" s="239"/>
      <c r="AL291" s="239"/>
    </row>
    <row r="292" spans="2:38" ht="21" customHeight="1">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9"/>
      <c r="AE292" s="239"/>
      <c r="AF292" s="239"/>
      <c r="AG292" s="239"/>
      <c r="AH292" s="239"/>
      <c r="AI292" s="239"/>
      <c r="AJ292" s="239"/>
      <c r="AK292" s="239"/>
      <c r="AL292" s="239"/>
    </row>
    <row r="293" spans="2:38" ht="21" customHeight="1">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9"/>
      <c r="AE293" s="239"/>
      <c r="AF293" s="239"/>
      <c r="AG293" s="239"/>
      <c r="AH293" s="239"/>
      <c r="AI293" s="239"/>
      <c r="AJ293" s="239"/>
      <c r="AK293" s="239"/>
      <c r="AL293" s="239"/>
    </row>
    <row r="294" spans="2:38" ht="21" customHeight="1">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9"/>
      <c r="AE294" s="239"/>
      <c r="AF294" s="239"/>
      <c r="AG294" s="239"/>
      <c r="AH294" s="239"/>
      <c r="AI294" s="239"/>
      <c r="AJ294" s="239"/>
      <c r="AK294" s="239"/>
      <c r="AL294" s="239"/>
    </row>
    <row r="295" spans="2:38" ht="21" customHeight="1">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9"/>
      <c r="AE295" s="239"/>
      <c r="AF295" s="239"/>
      <c r="AG295" s="239"/>
      <c r="AH295" s="239"/>
      <c r="AI295" s="239"/>
      <c r="AJ295" s="239"/>
      <c r="AK295" s="239"/>
      <c r="AL295" s="239"/>
    </row>
    <row r="296" spans="2:38" ht="21" customHeight="1">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9"/>
      <c r="AE296" s="239"/>
      <c r="AF296" s="239"/>
      <c r="AG296" s="239"/>
      <c r="AH296" s="239"/>
      <c r="AI296" s="239"/>
      <c r="AJ296" s="239"/>
      <c r="AK296" s="239"/>
      <c r="AL296" s="239"/>
    </row>
    <row r="297" spans="2:38" ht="21" customHeight="1">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9"/>
      <c r="AE297" s="239"/>
      <c r="AF297" s="239"/>
      <c r="AG297" s="239"/>
      <c r="AH297" s="239"/>
      <c r="AI297" s="239"/>
      <c r="AJ297" s="239"/>
      <c r="AK297" s="239"/>
      <c r="AL297" s="239"/>
    </row>
    <row r="298" spans="2:38" ht="21" customHeight="1">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9"/>
      <c r="AE298" s="239"/>
      <c r="AF298" s="239"/>
      <c r="AG298" s="239"/>
      <c r="AH298" s="239"/>
      <c r="AI298" s="239"/>
      <c r="AJ298" s="239"/>
      <c r="AK298" s="239"/>
      <c r="AL298" s="239"/>
    </row>
    <row r="299" spans="2:38" ht="21" customHeight="1">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9"/>
      <c r="AE299" s="239"/>
      <c r="AF299" s="239"/>
      <c r="AG299" s="239"/>
      <c r="AH299" s="239"/>
      <c r="AI299" s="239"/>
      <c r="AJ299" s="239"/>
      <c r="AK299" s="239"/>
      <c r="AL299" s="239"/>
    </row>
    <row r="300" spans="2:38" ht="21" customHeight="1">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9"/>
      <c r="AE300" s="239"/>
      <c r="AF300" s="239"/>
      <c r="AG300" s="239"/>
      <c r="AH300" s="239"/>
      <c r="AI300" s="239"/>
      <c r="AJ300" s="239"/>
      <c r="AK300" s="239"/>
      <c r="AL300" s="239"/>
    </row>
    <row r="301" spans="2:38" ht="21" customHeight="1">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9"/>
      <c r="AE301" s="239"/>
      <c r="AF301" s="239"/>
      <c r="AG301" s="239"/>
      <c r="AH301" s="239"/>
      <c r="AI301" s="239"/>
      <c r="AJ301" s="239"/>
      <c r="AK301" s="239"/>
      <c r="AL301" s="239"/>
    </row>
    <row r="302" spans="2:38" ht="21" customHeight="1">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9"/>
      <c r="AE302" s="239"/>
      <c r="AF302" s="239"/>
      <c r="AG302" s="239"/>
      <c r="AH302" s="239"/>
      <c r="AI302" s="239"/>
      <c r="AJ302" s="239"/>
      <c r="AK302" s="239"/>
      <c r="AL302" s="239"/>
    </row>
    <row r="303" spans="2:38" ht="21" customHeight="1">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9"/>
      <c r="AE303" s="239"/>
      <c r="AF303" s="239"/>
      <c r="AG303" s="239"/>
      <c r="AH303" s="239"/>
      <c r="AI303" s="239"/>
      <c r="AJ303" s="239"/>
      <c r="AK303" s="239"/>
      <c r="AL303" s="239"/>
    </row>
    <row r="304" spans="2:38" ht="21" customHeight="1">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9"/>
      <c r="AE304" s="239"/>
      <c r="AF304" s="239"/>
      <c r="AG304" s="239"/>
      <c r="AH304" s="239"/>
      <c r="AI304" s="239"/>
      <c r="AJ304" s="239"/>
      <c r="AK304" s="239"/>
      <c r="AL304" s="239"/>
    </row>
    <row r="305" spans="2:38" ht="21" customHeight="1">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9"/>
      <c r="AE305" s="239"/>
      <c r="AF305" s="239"/>
      <c r="AG305" s="239"/>
      <c r="AH305" s="239"/>
      <c r="AI305" s="239"/>
      <c r="AJ305" s="239"/>
      <c r="AK305" s="239"/>
      <c r="AL305" s="239"/>
    </row>
    <row r="306" spans="2:38" ht="21" customHeight="1">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9"/>
      <c r="AE306" s="239"/>
      <c r="AF306" s="239"/>
      <c r="AG306" s="239"/>
      <c r="AH306" s="239"/>
      <c r="AI306" s="239"/>
      <c r="AJ306" s="239"/>
      <c r="AK306" s="239"/>
      <c r="AL306" s="239"/>
    </row>
    <row r="307" spans="2:38" ht="21" customHeight="1">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9"/>
      <c r="AE307" s="239"/>
      <c r="AF307" s="239"/>
      <c r="AG307" s="239"/>
      <c r="AH307" s="239"/>
      <c r="AI307" s="239"/>
      <c r="AJ307" s="239"/>
      <c r="AK307" s="239"/>
      <c r="AL307" s="239"/>
    </row>
  </sheetData>
  <mergeCells count="13">
    <mergeCell ref="V15:AU15"/>
    <mergeCell ref="V16:AU16"/>
    <mergeCell ref="C24:R24"/>
    <mergeCell ref="C15:I15"/>
    <mergeCell ref="C16:I16"/>
    <mergeCell ref="C17:I17"/>
    <mergeCell ref="C18:I18"/>
    <mergeCell ref="AU10:AV10"/>
    <mergeCell ref="V13:AR13"/>
    <mergeCell ref="AS13:AU13"/>
    <mergeCell ref="V14:AU14"/>
    <mergeCell ref="C13:I13"/>
    <mergeCell ref="C14:I14"/>
  </mergeCells>
  <conditionalFormatting sqref="D40:J211">
    <cfRule type="expression" dxfId="2" priority="1">
      <formula>$D40="V"</formula>
    </cfRule>
    <cfRule type="expression" dxfId="1" priority="2">
      <formula>$D40="C"</formula>
    </cfRule>
    <cfRule type="expression" dxfId="0" priority="3">
      <formula>$D40="K"</formula>
    </cfRule>
  </conditionalFormatting>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2" right="0.2" top="0.75" bottom="0.75" header="0.3" footer="0.3"/>
  <pageSetup paperSize="8" scale="70" orientation="landscape" r:id="rId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R84"/>
  <sheetViews>
    <sheetView zoomScale="70" zoomScaleNormal="70" workbookViewId="0">
      <selection activeCell="P20" sqref="P20"/>
    </sheetView>
  </sheetViews>
  <sheetFormatPr defaultRowHeight="15"/>
  <cols>
    <col min="1" max="1" width="3.5703125" style="58" customWidth="1"/>
    <col min="2" max="52" width="4.7109375" style="58" customWidth="1"/>
    <col min="53" max="65" width="3.28515625" style="58" customWidth="1"/>
    <col min="66" max="16384" width="9.140625" style="58"/>
  </cols>
  <sheetData>
    <row r="1" spans="2:48" ht="8.25" customHeight="1"/>
    <row r="8" spans="2:48" ht="8.25" customHeight="1"/>
    <row r="10" spans="2:48">
      <c r="AU10" s="700"/>
      <c r="AV10" s="700"/>
    </row>
    <row r="11" spans="2:48" ht="7.5" customHeight="1"/>
    <row r="13" spans="2:48" s="62" customFormat="1" ht="18" customHeight="1">
      <c r="B13" s="59"/>
      <c r="C13" s="701" t="s">
        <v>290</v>
      </c>
      <c r="D13" s="701"/>
      <c r="E13" s="701"/>
      <c r="F13" s="701"/>
      <c r="G13" s="701"/>
      <c r="H13" s="701"/>
      <c r="I13" s="701"/>
      <c r="J13" s="363"/>
      <c r="K13" s="363"/>
      <c r="L13" s="363"/>
      <c r="M13" s="363"/>
      <c r="N13" s="363"/>
      <c r="O13" s="363"/>
      <c r="P13" s="363"/>
      <c r="Q13" s="363"/>
      <c r="R13" s="363"/>
      <c r="S13" s="92"/>
      <c r="T13" s="60"/>
      <c r="U13" s="59"/>
      <c r="V13" s="701" t="s">
        <v>296</v>
      </c>
      <c r="W13" s="701"/>
      <c r="X13" s="701"/>
      <c r="Y13" s="701"/>
      <c r="Z13" s="701"/>
      <c r="AA13" s="701"/>
      <c r="AB13" s="701"/>
      <c r="AC13" s="701"/>
      <c r="AD13" s="701"/>
      <c r="AE13" s="701"/>
      <c r="AF13" s="701"/>
      <c r="AG13" s="701"/>
      <c r="AH13" s="701"/>
      <c r="AI13" s="701"/>
      <c r="AJ13" s="701"/>
      <c r="AK13" s="701"/>
      <c r="AL13" s="701"/>
      <c r="AM13" s="701"/>
      <c r="AN13" s="701"/>
      <c r="AO13" s="701"/>
      <c r="AP13" s="701"/>
      <c r="AQ13" s="701"/>
      <c r="AR13" s="701"/>
      <c r="AS13" s="702"/>
      <c r="AT13" s="702"/>
      <c r="AU13" s="702"/>
      <c r="AV13" s="61"/>
    </row>
    <row r="14" spans="2:48" s="62" customFormat="1" ht="18" customHeight="1">
      <c r="B14" s="63"/>
      <c r="C14" s="703" t="s">
        <v>291</v>
      </c>
      <c r="D14" s="703"/>
      <c r="E14" s="703"/>
      <c r="F14" s="703"/>
      <c r="G14" s="703"/>
      <c r="H14" s="703"/>
      <c r="I14" s="703"/>
      <c r="J14" s="361"/>
      <c r="K14" s="361"/>
      <c r="L14" s="361"/>
      <c r="M14" s="361"/>
      <c r="N14" s="361"/>
      <c r="O14" s="361"/>
      <c r="P14" s="361"/>
      <c r="Q14" s="361"/>
      <c r="R14" s="361"/>
      <c r="S14" s="90"/>
      <c r="T14" s="64"/>
      <c r="U14" s="63"/>
      <c r="V14" s="703" t="s">
        <v>293</v>
      </c>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65"/>
    </row>
    <row r="15" spans="2:48" s="62" customFormat="1" ht="18" customHeight="1">
      <c r="B15" s="63"/>
      <c r="C15" s="703" t="s">
        <v>261</v>
      </c>
      <c r="D15" s="703"/>
      <c r="E15" s="703"/>
      <c r="F15" s="703"/>
      <c r="G15" s="703"/>
      <c r="H15" s="703"/>
      <c r="I15" s="703"/>
      <c r="J15" s="361"/>
      <c r="K15" s="361"/>
      <c r="L15" s="361"/>
      <c r="M15" s="361"/>
      <c r="N15" s="361"/>
      <c r="O15" s="361"/>
      <c r="P15" s="361"/>
      <c r="Q15" s="361"/>
      <c r="R15" s="361"/>
      <c r="S15" s="90"/>
      <c r="T15" s="64"/>
      <c r="U15" s="63"/>
      <c r="V15" s="703" t="s">
        <v>324</v>
      </c>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65"/>
    </row>
    <row r="16" spans="2:48" s="62" customFormat="1" ht="18" customHeight="1">
      <c r="B16" s="63"/>
      <c r="C16" s="703" t="s">
        <v>292</v>
      </c>
      <c r="D16" s="703"/>
      <c r="E16" s="703"/>
      <c r="F16" s="703"/>
      <c r="G16" s="703"/>
      <c r="H16" s="703"/>
      <c r="I16" s="703"/>
      <c r="J16" s="361"/>
      <c r="K16" s="361"/>
      <c r="L16" s="361"/>
      <c r="M16" s="361"/>
      <c r="N16" s="361"/>
      <c r="O16" s="361"/>
      <c r="P16" s="361"/>
      <c r="Q16" s="361"/>
      <c r="R16" s="361"/>
      <c r="S16" s="90"/>
      <c r="T16" s="64"/>
      <c r="U16" s="63"/>
      <c r="V16" s="703" t="s">
        <v>295</v>
      </c>
      <c r="W16" s="703"/>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65"/>
    </row>
    <row r="17" spans="2:48" s="62" customFormat="1" ht="18" customHeight="1">
      <c r="B17" s="63"/>
      <c r="C17" s="703" t="s">
        <v>595</v>
      </c>
      <c r="D17" s="703"/>
      <c r="E17" s="703"/>
      <c r="F17" s="703"/>
      <c r="G17" s="703"/>
      <c r="H17" s="703"/>
      <c r="I17" s="703"/>
      <c r="J17" s="360"/>
      <c r="K17" s="360"/>
      <c r="L17" s="360"/>
      <c r="M17" s="360"/>
      <c r="N17" s="360"/>
      <c r="O17" s="360"/>
      <c r="P17" s="360"/>
      <c r="Q17" s="360"/>
      <c r="R17" s="360"/>
      <c r="S17" s="360"/>
      <c r="T17" s="64"/>
      <c r="U17" s="63"/>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c r="AS17" s="360"/>
      <c r="AT17" s="360"/>
      <c r="AU17" s="360"/>
      <c r="AV17" s="65"/>
    </row>
    <row r="18" spans="2:48" s="62" customFormat="1" ht="18" customHeight="1">
      <c r="B18" s="63"/>
      <c r="C18" s="703" t="s">
        <v>259</v>
      </c>
      <c r="D18" s="703"/>
      <c r="E18" s="703"/>
      <c r="F18" s="703"/>
      <c r="G18" s="703"/>
      <c r="H18" s="703"/>
      <c r="I18" s="703"/>
      <c r="J18" s="360"/>
      <c r="K18" s="360"/>
      <c r="L18" s="360"/>
      <c r="M18" s="360"/>
      <c r="N18" s="360"/>
      <c r="O18" s="360"/>
      <c r="P18" s="360"/>
      <c r="Q18" s="360"/>
      <c r="R18" s="360"/>
      <c r="S18" s="360"/>
      <c r="T18" s="64"/>
      <c r="U18" s="63"/>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c r="AS18" s="360"/>
      <c r="AT18" s="360"/>
      <c r="AU18" s="360"/>
      <c r="AV18" s="65"/>
    </row>
    <row r="19" spans="2:48" s="62" customFormat="1" ht="18" customHeight="1">
      <c r="B19" s="63"/>
      <c r="C19" s="360"/>
      <c r="D19" s="360"/>
      <c r="E19" s="360"/>
      <c r="F19" s="360"/>
      <c r="G19" s="360"/>
      <c r="H19" s="360"/>
      <c r="I19" s="360"/>
      <c r="J19" s="360"/>
      <c r="K19" s="360"/>
      <c r="L19" s="360"/>
      <c r="M19" s="360"/>
      <c r="N19" s="360"/>
      <c r="O19" s="360"/>
      <c r="P19" s="360"/>
      <c r="Q19" s="360"/>
      <c r="R19" s="360"/>
      <c r="S19" s="360"/>
      <c r="T19" s="64"/>
      <c r="U19" s="63"/>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c r="AS19" s="360"/>
      <c r="AT19" s="360"/>
      <c r="AU19" s="360"/>
      <c r="AV19" s="65"/>
    </row>
    <row r="20" spans="2:48" s="62" customFormat="1" ht="18" customHeight="1">
      <c r="B20" s="63"/>
      <c r="C20" s="360"/>
      <c r="D20" s="360"/>
      <c r="E20" s="360"/>
      <c r="F20" s="360"/>
      <c r="G20" s="360"/>
      <c r="H20" s="360"/>
      <c r="I20" s="360"/>
      <c r="J20" s="360"/>
      <c r="K20" s="360"/>
      <c r="L20" s="360"/>
      <c r="M20" s="360"/>
      <c r="N20" s="360"/>
      <c r="O20" s="360"/>
      <c r="P20" s="360"/>
      <c r="Q20" s="360"/>
      <c r="R20" s="360"/>
      <c r="S20" s="90"/>
      <c r="T20" s="64"/>
      <c r="U20" s="63"/>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65"/>
    </row>
    <row r="21" spans="2:48" s="62" customFormat="1" ht="6" customHeight="1">
      <c r="B21" s="66"/>
      <c r="C21" s="704"/>
      <c r="D21" s="704"/>
      <c r="E21" s="704"/>
      <c r="F21" s="704"/>
      <c r="G21" s="704"/>
      <c r="H21" s="704"/>
      <c r="I21" s="704"/>
      <c r="J21" s="704"/>
      <c r="K21" s="704"/>
      <c r="L21" s="704"/>
      <c r="M21" s="704"/>
      <c r="N21" s="704"/>
      <c r="O21" s="704"/>
      <c r="P21" s="704"/>
      <c r="Q21" s="704"/>
      <c r="R21" s="704"/>
      <c r="S21" s="91"/>
      <c r="T21" s="67"/>
      <c r="U21" s="66"/>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8"/>
    </row>
    <row r="28" spans="2:48">
      <c r="S28" s="105"/>
    </row>
    <row r="31" spans="2:48" ht="15.75" thickBot="1"/>
    <row r="32" spans="2:48" ht="22.5" customHeight="1" thickBot="1">
      <c r="B32" s="819" t="s">
        <v>416</v>
      </c>
      <c r="C32" s="820"/>
      <c r="D32" s="820"/>
      <c r="E32" s="820"/>
      <c r="F32" s="820"/>
      <c r="G32" s="820"/>
      <c r="H32" s="821"/>
      <c r="I32" s="819" t="s">
        <v>417</v>
      </c>
      <c r="J32" s="820"/>
      <c r="K32" s="820"/>
      <c r="L32" s="820"/>
      <c r="M32" s="820"/>
      <c r="N32" s="820"/>
      <c r="O32" s="820"/>
      <c r="P32" s="820"/>
      <c r="Q32" s="820"/>
      <c r="R32" s="820"/>
      <c r="S32" s="820"/>
      <c r="T32" s="820"/>
      <c r="U32" s="821"/>
      <c r="V32" s="819" t="s">
        <v>418</v>
      </c>
      <c r="W32" s="820"/>
      <c r="X32" s="820"/>
      <c r="Y32" s="820"/>
      <c r="Z32" s="821"/>
      <c r="AA32" s="819" t="s">
        <v>419</v>
      </c>
      <c r="AB32" s="820"/>
      <c r="AC32" s="820"/>
      <c r="AD32" s="820"/>
      <c r="AE32" s="820"/>
      <c r="AF32" s="820"/>
      <c r="AG32" s="821"/>
      <c r="AH32" s="819" t="s">
        <v>420</v>
      </c>
      <c r="AI32" s="820"/>
      <c r="AJ32" s="820"/>
      <c r="AK32" s="821"/>
      <c r="AL32" s="819" t="s">
        <v>421</v>
      </c>
      <c r="AM32" s="820"/>
      <c r="AN32" s="820"/>
      <c r="AO32" s="820"/>
      <c r="AP32" s="820"/>
      <c r="AQ32" s="820"/>
      <c r="AR32" s="821"/>
      <c r="AS32" s="819" t="s">
        <v>259</v>
      </c>
      <c r="AT32" s="820"/>
      <c r="AU32" s="820"/>
      <c r="AV32" s="820"/>
    </row>
    <row r="33" spans="2:70" s="95" customFormat="1" ht="22.5" customHeight="1" thickBot="1">
      <c r="B33" s="816" t="s">
        <v>436</v>
      </c>
      <c r="C33" s="817"/>
      <c r="D33" s="817"/>
      <c r="E33" s="817"/>
      <c r="F33" s="817"/>
      <c r="G33" s="817"/>
      <c r="H33" s="818"/>
      <c r="I33" s="816" t="s">
        <v>437</v>
      </c>
      <c r="J33" s="817"/>
      <c r="K33" s="817"/>
      <c r="L33" s="817"/>
      <c r="M33" s="817"/>
      <c r="N33" s="817"/>
      <c r="O33" s="817"/>
      <c r="P33" s="817"/>
      <c r="Q33" s="817"/>
      <c r="R33" s="817"/>
      <c r="S33" s="817"/>
      <c r="T33" s="817"/>
      <c r="U33" s="818"/>
      <c r="V33" s="816" t="s">
        <v>438</v>
      </c>
      <c r="W33" s="817"/>
      <c r="X33" s="817"/>
      <c r="Y33" s="817"/>
      <c r="Z33" s="818"/>
      <c r="AA33" s="816" t="s">
        <v>439</v>
      </c>
      <c r="AB33" s="817"/>
      <c r="AC33" s="817"/>
      <c r="AD33" s="817"/>
      <c r="AE33" s="817"/>
      <c r="AF33" s="817"/>
      <c r="AG33" s="818"/>
      <c r="AH33" s="816" t="s">
        <v>441</v>
      </c>
      <c r="AI33" s="817"/>
      <c r="AJ33" s="817"/>
      <c r="AK33" s="818"/>
      <c r="AL33" s="816" t="s">
        <v>442</v>
      </c>
      <c r="AM33" s="817"/>
      <c r="AN33" s="817"/>
      <c r="AO33" s="817"/>
      <c r="AP33" s="817"/>
      <c r="AQ33" s="817"/>
      <c r="AR33" s="818"/>
      <c r="AS33" s="816" t="s">
        <v>443</v>
      </c>
      <c r="AT33" s="817"/>
      <c r="AU33" s="817"/>
      <c r="AV33" s="817"/>
      <c r="AW33" s="58"/>
      <c r="AX33" s="58"/>
      <c r="AY33" s="58"/>
      <c r="AZ33" s="58"/>
      <c r="BA33" s="58"/>
      <c r="BB33" s="58"/>
      <c r="BC33" s="58"/>
      <c r="BD33" s="58"/>
      <c r="BE33" s="58"/>
      <c r="BF33" s="58"/>
      <c r="BG33" s="58"/>
      <c r="BH33" s="58"/>
      <c r="BI33" s="58"/>
      <c r="BJ33" s="58"/>
      <c r="BK33" s="58"/>
      <c r="BL33" s="58"/>
      <c r="BM33" s="58"/>
      <c r="BN33" s="58"/>
      <c r="BO33" s="58"/>
      <c r="BP33" s="58"/>
      <c r="BQ33" s="58"/>
      <c r="BR33" s="58"/>
    </row>
    <row r="34" spans="2:70" s="95" customFormat="1" ht="22.5" customHeight="1" thickBot="1">
      <c r="B34" s="816" t="s">
        <v>448</v>
      </c>
      <c r="C34" s="817"/>
      <c r="D34" s="817"/>
      <c r="E34" s="817"/>
      <c r="F34" s="817"/>
      <c r="G34" s="817"/>
      <c r="H34" s="818"/>
      <c r="I34" s="816" t="s">
        <v>447</v>
      </c>
      <c r="J34" s="817"/>
      <c r="K34" s="817"/>
      <c r="L34" s="817"/>
      <c r="M34" s="817"/>
      <c r="N34" s="817"/>
      <c r="O34" s="817"/>
      <c r="P34" s="817"/>
      <c r="Q34" s="817"/>
      <c r="R34" s="817"/>
      <c r="S34" s="817"/>
      <c r="T34" s="817"/>
      <c r="U34" s="818"/>
      <c r="V34" s="816" t="s">
        <v>438</v>
      </c>
      <c r="W34" s="817"/>
      <c r="X34" s="817"/>
      <c r="Y34" s="817"/>
      <c r="Z34" s="818"/>
      <c r="AA34" s="816" t="s">
        <v>439</v>
      </c>
      <c r="AB34" s="817"/>
      <c r="AC34" s="817"/>
      <c r="AD34" s="817"/>
      <c r="AE34" s="817"/>
      <c r="AF34" s="817"/>
      <c r="AG34" s="818"/>
      <c r="AH34" s="816" t="s">
        <v>445</v>
      </c>
      <c r="AI34" s="817"/>
      <c r="AJ34" s="817"/>
      <c r="AK34" s="818"/>
      <c r="AL34" s="816" t="s">
        <v>446</v>
      </c>
      <c r="AM34" s="817"/>
      <c r="AN34" s="817"/>
      <c r="AO34" s="817"/>
      <c r="AP34" s="817"/>
      <c r="AQ34" s="817"/>
      <c r="AR34" s="818"/>
      <c r="AS34" s="816" t="s">
        <v>444</v>
      </c>
      <c r="AT34" s="817"/>
      <c r="AU34" s="817"/>
      <c r="AV34" s="817"/>
      <c r="AW34" s="58"/>
      <c r="AX34" s="58"/>
      <c r="AY34" s="58"/>
      <c r="AZ34" s="58"/>
      <c r="BA34" s="58"/>
      <c r="BB34" s="58"/>
      <c r="BC34" s="58"/>
      <c r="BD34" s="58"/>
      <c r="BE34" s="58"/>
      <c r="BF34" s="58"/>
      <c r="BG34" s="58"/>
      <c r="BH34" s="58"/>
      <c r="BI34" s="58"/>
      <c r="BJ34" s="58"/>
      <c r="BK34" s="58"/>
      <c r="BL34" s="58"/>
      <c r="BM34" s="58"/>
      <c r="BN34" s="58"/>
      <c r="BO34" s="58"/>
      <c r="BP34" s="58"/>
      <c r="BQ34" s="58"/>
      <c r="BR34" s="58"/>
    </row>
    <row r="35" spans="2:70" s="95" customFormat="1" ht="22.5" customHeight="1" thickBot="1">
      <c r="B35" s="816" t="s">
        <v>436</v>
      </c>
      <c r="C35" s="817"/>
      <c r="D35" s="817"/>
      <c r="E35" s="817"/>
      <c r="F35" s="817"/>
      <c r="G35" s="817"/>
      <c r="H35" s="818"/>
      <c r="I35" s="816" t="s">
        <v>437</v>
      </c>
      <c r="J35" s="817"/>
      <c r="K35" s="817"/>
      <c r="L35" s="817"/>
      <c r="M35" s="817"/>
      <c r="N35" s="817"/>
      <c r="O35" s="817"/>
      <c r="P35" s="817"/>
      <c r="Q35" s="817"/>
      <c r="R35" s="817"/>
      <c r="S35" s="817"/>
      <c r="T35" s="817"/>
      <c r="U35" s="818"/>
      <c r="V35" s="816" t="s">
        <v>438</v>
      </c>
      <c r="W35" s="817"/>
      <c r="X35" s="817"/>
      <c r="Y35" s="817"/>
      <c r="Z35" s="818"/>
      <c r="AA35" s="816" t="s">
        <v>439</v>
      </c>
      <c r="AB35" s="817"/>
      <c r="AC35" s="817"/>
      <c r="AD35" s="817"/>
      <c r="AE35" s="817"/>
      <c r="AF35" s="817"/>
      <c r="AG35" s="818"/>
      <c r="AH35" s="816" t="s">
        <v>445</v>
      </c>
      <c r="AI35" s="817"/>
      <c r="AJ35" s="817"/>
      <c r="AK35" s="818"/>
      <c r="AL35" s="816" t="s">
        <v>446</v>
      </c>
      <c r="AM35" s="817"/>
      <c r="AN35" s="817"/>
      <c r="AO35" s="817"/>
      <c r="AP35" s="817"/>
      <c r="AQ35" s="817"/>
      <c r="AR35" s="818"/>
      <c r="AS35" s="816" t="s">
        <v>443</v>
      </c>
      <c r="AT35" s="817"/>
      <c r="AU35" s="817"/>
      <c r="AV35" s="817"/>
      <c r="AW35" s="58"/>
      <c r="AX35" s="58"/>
      <c r="AY35" s="58"/>
      <c r="AZ35" s="58"/>
      <c r="BA35" s="58"/>
      <c r="BB35" s="58"/>
      <c r="BC35" s="58"/>
      <c r="BD35" s="58"/>
      <c r="BE35" s="58"/>
      <c r="BF35" s="58"/>
      <c r="BG35" s="58"/>
      <c r="BH35" s="58"/>
      <c r="BI35" s="58"/>
      <c r="BJ35" s="58"/>
      <c r="BK35" s="58"/>
      <c r="BL35" s="58"/>
      <c r="BM35" s="58"/>
      <c r="BN35" s="58"/>
      <c r="BO35" s="58"/>
      <c r="BP35" s="58"/>
      <c r="BQ35" s="58"/>
      <c r="BR35" s="58"/>
    </row>
    <row r="36" spans="2:70" s="95" customFormat="1" ht="22.5" customHeight="1" thickBot="1">
      <c r="B36" s="816"/>
      <c r="C36" s="817"/>
      <c r="D36" s="817"/>
      <c r="E36" s="817"/>
      <c r="F36" s="817"/>
      <c r="G36" s="817"/>
      <c r="H36" s="818"/>
      <c r="I36" s="816"/>
      <c r="J36" s="817"/>
      <c r="K36" s="817"/>
      <c r="L36" s="817"/>
      <c r="M36" s="817"/>
      <c r="N36" s="817"/>
      <c r="O36" s="817"/>
      <c r="P36" s="817"/>
      <c r="Q36" s="817"/>
      <c r="R36" s="817"/>
      <c r="S36" s="817"/>
      <c r="T36" s="817"/>
      <c r="U36" s="818"/>
      <c r="V36" s="816"/>
      <c r="W36" s="817"/>
      <c r="X36" s="817"/>
      <c r="Y36" s="817"/>
      <c r="Z36" s="818"/>
      <c r="AA36" s="816"/>
      <c r="AB36" s="817"/>
      <c r="AC36" s="817"/>
      <c r="AD36" s="817"/>
      <c r="AE36" s="817"/>
      <c r="AF36" s="817"/>
      <c r="AG36" s="818"/>
      <c r="AH36" s="816"/>
      <c r="AI36" s="817"/>
      <c r="AJ36" s="817"/>
      <c r="AK36" s="818"/>
      <c r="AL36" s="816"/>
      <c r="AM36" s="817"/>
      <c r="AN36" s="817"/>
      <c r="AO36" s="817"/>
      <c r="AP36" s="817"/>
      <c r="AQ36" s="817"/>
      <c r="AR36" s="818"/>
      <c r="AS36" s="816"/>
      <c r="AT36" s="817"/>
      <c r="AU36" s="817"/>
      <c r="AV36" s="817"/>
      <c r="AW36" s="58"/>
      <c r="AX36" s="58"/>
      <c r="AY36" s="58"/>
      <c r="AZ36" s="58"/>
      <c r="BA36" s="58"/>
      <c r="BB36" s="58"/>
      <c r="BC36" s="58"/>
      <c r="BD36" s="58"/>
      <c r="BE36" s="58"/>
      <c r="BF36" s="58"/>
      <c r="BG36" s="58"/>
      <c r="BH36" s="58"/>
      <c r="BI36" s="58"/>
      <c r="BJ36" s="58"/>
      <c r="BK36" s="58"/>
      <c r="BL36" s="58"/>
      <c r="BM36" s="58"/>
      <c r="BN36" s="58"/>
      <c r="BO36" s="58"/>
      <c r="BP36" s="58"/>
      <c r="BQ36" s="58"/>
      <c r="BR36" s="58"/>
    </row>
    <row r="37" spans="2:70" ht="22.5" customHeight="1" thickBot="1">
      <c r="B37" s="816"/>
      <c r="C37" s="817"/>
      <c r="D37" s="817"/>
      <c r="E37" s="817"/>
      <c r="F37" s="817"/>
      <c r="G37" s="817"/>
      <c r="H37" s="818"/>
      <c r="I37" s="816"/>
      <c r="J37" s="817"/>
      <c r="K37" s="817"/>
      <c r="L37" s="817"/>
      <c r="M37" s="817"/>
      <c r="N37" s="817"/>
      <c r="O37" s="817"/>
      <c r="P37" s="817"/>
      <c r="Q37" s="817"/>
      <c r="R37" s="817"/>
      <c r="S37" s="817"/>
      <c r="T37" s="817"/>
      <c r="U37" s="818"/>
      <c r="V37" s="816"/>
      <c r="W37" s="817"/>
      <c r="X37" s="817"/>
      <c r="Y37" s="817"/>
      <c r="Z37" s="818"/>
      <c r="AA37" s="816"/>
      <c r="AB37" s="817"/>
      <c r="AC37" s="817"/>
      <c r="AD37" s="817"/>
      <c r="AE37" s="817"/>
      <c r="AF37" s="817"/>
      <c r="AG37" s="818"/>
      <c r="AH37" s="816"/>
      <c r="AI37" s="817"/>
      <c r="AJ37" s="817"/>
      <c r="AK37" s="818"/>
      <c r="AL37" s="816"/>
      <c r="AM37" s="817"/>
      <c r="AN37" s="817"/>
      <c r="AO37" s="817"/>
      <c r="AP37" s="817"/>
      <c r="AQ37" s="817"/>
      <c r="AR37" s="818"/>
      <c r="AS37" s="816"/>
      <c r="AT37" s="817"/>
      <c r="AU37" s="817"/>
      <c r="AV37" s="817"/>
    </row>
    <row r="38" spans="2:70" ht="22.5" customHeight="1" thickBot="1">
      <c r="B38" s="816"/>
      <c r="C38" s="817"/>
      <c r="D38" s="817"/>
      <c r="E38" s="817"/>
      <c r="F38" s="817"/>
      <c r="G38" s="817"/>
      <c r="H38" s="818"/>
      <c r="I38" s="816"/>
      <c r="J38" s="817"/>
      <c r="K38" s="817"/>
      <c r="L38" s="817"/>
      <c r="M38" s="817"/>
      <c r="N38" s="817"/>
      <c r="O38" s="817"/>
      <c r="P38" s="817"/>
      <c r="Q38" s="817"/>
      <c r="R38" s="817"/>
      <c r="S38" s="817"/>
      <c r="T38" s="817"/>
      <c r="U38" s="818"/>
      <c r="V38" s="816"/>
      <c r="W38" s="817"/>
      <c r="X38" s="817"/>
      <c r="Y38" s="817"/>
      <c r="Z38" s="818"/>
      <c r="AA38" s="816"/>
      <c r="AB38" s="817"/>
      <c r="AC38" s="817"/>
      <c r="AD38" s="817"/>
      <c r="AE38" s="817"/>
      <c r="AF38" s="817"/>
      <c r="AG38" s="818"/>
      <c r="AH38" s="816"/>
      <c r="AI38" s="817"/>
      <c r="AJ38" s="817"/>
      <c r="AK38" s="818"/>
      <c r="AL38" s="816"/>
      <c r="AM38" s="817"/>
      <c r="AN38" s="817"/>
      <c r="AO38" s="817"/>
      <c r="AP38" s="817"/>
      <c r="AQ38" s="817"/>
      <c r="AR38" s="818"/>
      <c r="AS38" s="816"/>
      <c r="AT38" s="817"/>
      <c r="AU38" s="817"/>
      <c r="AV38" s="817"/>
    </row>
    <row r="39" spans="2:70" ht="22.5" customHeight="1" thickBot="1">
      <c r="B39" s="816"/>
      <c r="C39" s="817"/>
      <c r="D39" s="817"/>
      <c r="E39" s="817"/>
      <c r="F39" s="817"/>
      <c r="G39" s="817"/>
      <c r="H39" s="818"/>
      <c r="I39" s="816"/>
      <c r="J39" s="817"/>
      <c r="K39" s="817"/>
      <c r="L39" s="817"/>
      <c r="M39" s="817"/>
      <c r="N39" s="817"/>
      <c r="O39" s="817"/>
      <c r="P39" s="817"/>
      <c r="Q39" s="817"/>
      <c r="R39" s="817"/>
      <c r="S39" s="817"/>
      <c r="T39" s="817"/>
      <c r="U39" s="818"/>
      <c r="V39" s="816"/>
      <c r="W39" s="817"/>
      <c r="X39" s="817"/>
      <c r="Y39" s="817"/>
      <c r="Z39" s="818"/>
      <c r="AA39" s="816"/>
      <c r="AB39" s="817"/>
      <c r="AC39" s="817"/>
      <c r="AD39" s="817"/>
      <c r="AE39" s="817"/>
      <c r="AF39" s="817"/>
      <c r="AG39" s="818"/>
      <c r="AH39" s="816"/>
      <c r="AI39" s="817"/>
      <c r="AJ39" s="817"/>
      <c r="AK39" s="818"/>
      <c r="AL39" s="816"/>
      <c r="AM39" s="817"/>
      <c r="AN39" s="817"/>
      <c r="AO39" s="817"/>
      <c r="AP39" s="817"/>
      <c r="AQ39" s="817"/>
      <c r="AR39" s="818"/>
      <c r="AS39" s="816"/>
      <c r="AT39" s="817"/>
      <c r="AU39" s="817"/>
      <c r="AV39" s="817"/>
    </row>
    <row r="40" spans="2:70" ht="22.5" customHeight="1" thickBot="1">
      <c r="B40" s="816"/>
      <c r="C40" s="817"/>
      <c r="D40" s="817"/>
      <c r="E40" s="817"/>
      <c r="F40" s="817"/>
      <c r="G40" s="817"/>
      <c r="H40" s="818"/>
      <c r="I40" s="816"/>
      <c r="J40" s="817"/>
      <c r="K40" s="817"/>
      <c r="L40" s="817"/>
      <c r="M40" s="817"/>
      <c r="N40" s="817"/>
      <c r="O40" s="817"/>
      <c r="P40" s="817"/>
      <c r="Q40" s="817"/>
      <c r="R40" s="817"/>
      <c r="S40" s="817"/>
      <c r="T40" s="817"/>
      <c r="U40" s="818"/>
      <c r="V40" s="816"/>
      <c r="W40" s="817"/>
      <c r="X40" s="817"/>
      <c r="Y40" s="817"/>
      <c r="Z40" s="818"/>
      <c r="AA40" s="816"/>
      <c r="AB40" s="817"/>
      <c r="AC40" s="817"/>
      <c r="AD40" s="817"/>
      <c r="AE40" s="817"/>
      <c r="AF40" s="817"/>
      <c r="AG40" s="818"/>
      <c r="AH40" s="816"/>
      <c r="AI40" s="817"/>
      <c r="AJ40" s="817"/>
      <c r="AK40" s="818"/>
      <c r="AL40" s="816"/>
      <c r="AM40" s="817"/>
      <c r="AN40" s="817"/>
      <c r="AO40" s="817"/>
      <c r="AP40" s="817"/>
      <c r="AQ40" s="817"/>
      <c r="AR40" s="818"/>
      <c r="AS40" s="816"/>
      <c r="AT40" s="817"/>
      <c r="AU40" s="817"/>
      <c r="AV40" s="817"/>
    </row>
    <row r="41" spans="2:70" ht="22.5" customHeight="1" thickBot="1">
      <c r="B41" s="816"/>
      <c r="C41" s="817"/>
      <c r="D41" s="817"/>
      <c r="E41" s="817"/>
      <c r="F41" s="817"/>
      <c r="G41" s="817"/>
      <c r="H41" s="818"/>
      <c r="I41" s="816"/>
      <c r="J41" s="817"/>
      <c r="K41" s="817"/>
      <c r="L41" s="817"/>
      <c r="M41" s="817"/>
      <c r="N41" s="817"/>
      <c r="O41" s="817"/>
      <c r="P41" s="817"/>
      <c r="Q41" s="817"/>
      <c r="R41" s="817"/>
      <c r="S41" s="817"/>
      <c r="T41" s="817"/>
      <c r="U41" s="818"/>
      <c r="V41" s="816"/>
      <c r="W41" s="817"/>
      <c r="X41" s="817"/>
      <c r="Y41" s="817"/>
      <c r="Z41" s="818"/>
      <c r="AA41" s="816"/>
      <c r="AB41" s="817"/>
      <c r="AC41" s="817"/>
      <c r="AD41" s="817"/>
      <c r="AE41" s="817"/>
      <c r="AF41" s="817"/>
      <c r="AG41" s="818"/>
      <c r="AH41" s="816"/>
      <c r="AI41" s="817"/>
      <c r="AJ41" s="817"/>
      <c r="AK41" s="818"/>
      <c r="AL41" s="816"/>
      <c r="AM41" s="817"/>
      <c r="AN41" s="817"/>
      <c r="AO41" s="817"/>
      <c r="AP41" s="817"/>
      <c r="AQ41" s="817"/>
      <c r="AR41" s="818"/>
      <c r="AS41" s="816"/>
      <c r="AT41" s="817"/>
      <c r="AU41" s="817"/>
      <c r="AV41" s="817"/>
    </row>
    <row r="42" spans="2:70" ht="22.5" customHeight="1" thickBot="1">
      <c r="B42" s="816"/>
      <c r="C42" s="817"/>
      <c r="D42" s="817"/>
      <c r="E42" s="817"/>
      <c r="F42" s="817"/>
      <c r="G42" s="817"/>
      <c r="H42" s="818"/>
      <c r="I42" s="816"/>
      <c r="J42" s="817"/>
      <c r="K42" s="817"/>
      <c r="L42" s="817"/>
      <c r="M42" s="817"/>
      <c r="N42" s="817"/>
      <c r="O42" s="817"/>
      <c r="P42" s="817"/>
      <c r="Q42" s="817"/>
      <c r="R42" s="817"/>
      <c r="S42" s="817"/>
      <c r="T42" s="817"/>
      <c r="U42" s="818"/>
      <c r="V42" s="816"/>
      <c r="W42" s="817"/>
      <c r="X42" s="817"/>
      <c r="Y42" s="817"/>
      <c r="Z42" s="818"/>
      <c r="AA42" s="816"/>
      <c r="AB42" s="817"/>
      <c r="AC42" s="817"/>
      <c r="AD42" s="817"/>
      <c r="AE42" s="817"/>
      <c r="AF42" s="817"/>
      <c r="AG42" s="818"/>
      <c r="AH42" s="816"/>
      <c r="AI42" s="817"/>
      <c r="AJ42" s="817"/>
      <c r="AK42" s="818"/>
      <c r="AL42" s="816"/>
      <c r="AM42" s="817"/>
      <c r="AN42" s="817"/>
      <c r="AO42" s="817"/>
      <c r="AP42" s="817"/>
      <c r="AQ42" s="817"/>
      <c r="AR42" s="818"/>
      <c r="AS42" s="816"/>
      <c r="AT42" s="817"/>
      <c r="AU42" s="817"/>
      <c r="AV42" s="817"/>
    </row>
    <row r="43" spans="2:70" ht="22.5" customHeight="1" thickBot="1">
      <c r="B43" s="816"/>
      <c r="C43" s="817"/>
      <c r="D43" s="817"/>
      <c r="E43" s="817"/>
      <c r="F43" s="817"/>
      <c r="G43" s="817"/>
      <c r="H43" s="818"/>
      <c r="I43" s="816"/>
      <c r="J43" s="817"/>
      <c r="K43" s="817"/>
      <c r="L43" s="817"/>
      <c r="M43" s="817"/>
      <c r="N43" s="817"/>
      <c r="O43" s="817"/>
      <c r="P43" s="817"/>
      <c r="Q43" s="817"/>
      <c r="R43" s="817"/>
      <c r="S43" s="817"/>
      <c r="T43" s="817"/>
      <c r="U43" s="818"/>
      <c r="V43" s="816"/>
      <c r="W43" s="817"/>
      <c r="X43" s="817"/>
      <c r="Y43" s="817"/>
      <c r="Z43" s="818"/>
      <c r="AA43" s="816"/>
      <c r="AB43" s="817"/>
      <c r="AC43" s="817"/>
      <c r="AD43" s="817"/>
      <c r="AE43" s="817"/>
      <c r="AF43" s="817"/>
      <c r="AG43" s="818"/>
      <c r="AH43" s="816"/>
      <c r="AI43" s="817"/>
      <c r="AJ43" s="817"/>
      <c r="AK43" s="818"/>
      <c r="AL43" s="816"/>
      <c r="AM43" s="817"/>
      <c r="AN43" s="817"/>
      <c r="AO43" s="817"/>
      <c r="AP43" s="817"/>
      <c r="AQ43" s="817"/>
      <c r="AR43" s="818"/>
      <c r="AS43" s="816"/>
      <c r="AT43" s="817"/>
      <c r="AU43" s="817"/>
      <c r="AV43" s="817"/>
    </row>
    <row r="44" spans="2:70" ht="22.5" customHeight="1" thickBot="1">
      <c r="B44" s="816"/>
      <c r="C44" s="817"/>
      <c r="D44" s="817"/>
      <c r="E44" s="817"/>
      <c r="F44" s="817"/>
      <c r="G44" s="817"/>
      <c r="H44" s="818"/>
      <c r="I44" s="816"/>
      <c r="J44" s="817"/>
      <c r="K44" s="817"/>
      <c r="L44" s="817"/>
      <c r="M44" s="817"/>
      <c r="N44" s="817"/>
      <c r="O44" s="817"/>
      <c r="P44" s="817"/>
      <c r="Q44" s="817"/>
      <c r="R44" s="817"/>
      <c r="S44" s="817"/>
      <c r="T44" s="817"/>
      <c r="U44" s="818"/>
      <c r="V44" s="816"/>
      <c r="W44" s="817"/>
      <c r="X44" s="817"/>
      <c r="Y44" s="817"/>
      <c r="Z44" s="818"/>
      <c r="AA44" s="816"/>
      <c r="AB44" s="817"/>
      <c r="AC44" s="817"/>
      <c r="AD44" s="817"/>
      <c r="AE44" s="817"/>
      <c r="AF44" s="817"/>
      <c r="AG44" s="818"/>
      <c r="AH44" s="816"/>
      <c r="AI44" s="817"/>
      <c r="AJ44" s="817"/>
      <c r="AK44" s="818"/>
      <c r="AL44" s="816"/>
      <c r="AM44" s="817"/>
      <c r="AN44" s="817"/>
      <c r="AO44" s="817"/>
      <c r="AP44" s="817"/>
      <c r="AQ44" s="817"/>
      <c r="AR44" s="818"/>
      <c r="AS44" s="816"/>
      <c r="AT44" s="817"/>
      <c r="AU44" s="817"/>
      <c r="AV44" s="817"/>
    </row>
    <row r="45" spans="2:70" ht="22.5" customHeight="1" thickBot="1">
      <c r="B45" s="816"/>
      <c r="C45" s="817"/>
      <c r="D45" s="817"/>
      <c r="E45" s="817"/>
      <c r="F45" s="817"/>
      <c r="G45" s="817"/>
      <c r="H45" s="818"/>
      <c r="I45" s="816"/>
      <c r="J45" s="817"/>
      <c r="K45" s="817"/>
      <c r="L45" s="817"/>
      <c r="M45" s="817"/>
      <c r="N45" s="817"/>
      <c r="O45" s="817"/>
      <c r="P45" s="817"/>
      <c r="Q45" s="817"/>
      <c r="R45" s="817"/>
      <c r="S45" s="817"/>
      <c r="T45" s="817"/>
      <c r="U45" s="818"/>
      <c r="V45" s="816"/>
      <c r="W45" s="817"/>
      <c r="X45" s="817"/>
      <c r="Y45" s="817"/>
      <c r="Z45" s="818"/>
      <c r="AA45" s="816"/>
      <c r="AB45" s="817"/>
      <c r="AC45" s="817"/>
      <c r="AD45" s="817"/>
      <c r="AE45" s="817"/>
      <c r="AF45" s="817"/>
      <c r="AG45" s="818"/>
      <c r="AH45" s="816"/>
      <c r="AI45" s="817"/>
      <c r="AJ45" s="817"/>
      <c r="AK45" s="818"/>
      <c r="AL45" s="816"/>
      <c r="AM45" s="817"/>
      <c r="AN45" s="817"/>
      <c r="AO45" s="817"/>
      <c r="AP45" s="817"/>
      <c r="AQ45" s="817"/>
      <c r="AR45" s="818"/>
      <c r="AS45" s="816"/>
      <c r="AT45" s="817"/>
      <c r="AU45" s="817"/>
      <c r="AV45" s="817"/>
    </row>
    <row r="46" spans="2:70" ht="22.5" customHeight="1" thickBot="1">
      <c r="B46" s="816"/>
      <c r="C46" s="817"/>
      <c r="D46" s="817"/>
      <c r="E46" s="817"/>
      <c r="F46" s="817"/>
      <c r="G46" s="817"/>
      <c r="H46" s="818"/>
      <c r="I46" s="816"/>
      <c r="J46" s="817"/>
      <c r="K46" s="817"/>
      <c r="L46" s="817"/>
      <c r="M46" s="817"/>
      <c r="N46" s="817"/>
      <c r="O46" s="817"/>
      <c r="P46" s="817"/>
      <c r="Q46" s="817"/>
      <c r="R46" s="817"/>
      <c r="S46" s="817"/>
      <c r="T46" s="817"/>
      <c r="U46" s="818"/>
      <c r="V46" s="816"/>
      <c r="W46" s="817"/>
      <c r="X46" s="817"/>
      <c r="Y46" s="817"/>
      <c r="Z46" s="818"/>
      <c r="AA46" s="816"/>
      <c r="AB46" s="817"/>
      <c r="AC46" s="817"/>
      <c r="AD46" s="817"/>
      <c r="AE46" s="817"/>
      <c r="AF46" s="817"/>
      <c r="AG46" s="818"/>
      <c r="AH46" s="816"/>
      <c r="AI46" s="817"/>
      <c r="AJ46" s="817"/>
      <c r="AK46" s="818"/>
      <c r="AL46" s="816"/>
      <c r="AM46" s="817"/>
      <c r="AN46" s="817"/>
      <c r="AO46" s="817"/>
      <c r="AP46" s="817"/>
      <c r="AQ46" s="817"/>
      <c r="AR46" s="818"/>
      <c r="AS46" s="816"/>
      <c r="AT46" s="817"/>
      <c r="AU46" s="817"/>
      <c r="AV46" s="817"/>
    </row>
    <row r="47" spans="2:70" ht="22.5" customHeight="1" thickBot="1">
      <c r="B47" s="816"/>
      <c r="C47" s="817"/>
      <c r="D47" s="817"/>
      <c r="E47" s="817"/>
      <c r="F47" s="817"/>
      <c r="G47" s="817"/>
      <c r="H47" s="818"/>
      <c r="I47" s="816"/>
      <c r="J47" s="817"/>
      <c r="K47" s="817"/>
      <c r="L47" s="817"/>
      <c r="M47" s="817"/>
      <c r="N47" s="817"/>
      <c r="O47" s="817"/>
      <c r="P47" s="817"/>
      <c r="Q47" s="817"/>
      <c r="R47" s="817"/>
      <c r="S47" s="817"/>
      <c r="T47" s="817"/>
      <c r="U47" s="818"/>
      <c r="V47" s="816"/>
      <c r="W47" s="817"/>
      <c r="X47" s="817"/>
      <c r="Y47" s="817"/>
      <c r="Z47" s="818"/>
      <c r="AA47" s="816"/>
      <c r="AB47" s="817"/>
      <c r="AC47" s="817"/>
      <c r="AD47" s="817"/>
      <c r="AE47" s="817"/>
      <c r="AF47" s="817"/>
      <c r="AG47" s="818"/>
      <c r="AH47" s="816"/>
      <c r="AI47" s="817"/>
      <c r="AJ47" s="817"/>
      <c r="AK47" s="818"/>
      <c r="AL47" s="816"/>
      <c r="AM47" s="817"/>
      <c r="AN47" s="817"/>
      <c r="AO47" s="817"/>
      <c r="AP47" s="817"/>
      <c r="AQ47" s="817"/>
      <c r="AR47" s="818"/>
      <c r="AS47" s="816"/>
      <c r="AT47" s="817"/>
      <c r="AU47" s="817"/>
      <c r="AV47" s="817"/>
    </row>
    <row r="48" spans="2:70" ht="22.5" customHeight="1" thickBot="1">
      <c r="B48" s="816"/>
      <c r="C48" s="817"/>
      <c r="D48" s="817"/>
      <c r="E48" s="817"/>
      <c r="F48" s="817"/>
      <c r="G48" s="817"/>
      <c r="H48" s="818"/>
      <c r="I48" s="816"/>
      <c r="J48" s="817"/>
      <c r="K48" s="817"/>
      <c r="L48" s="817"/>
      <c r="M48" s="817"/>
      <c r="N48" s="817"/>
      <c r="O48" s="817"/>
      <c r="P48" s="817"/>
      <c r="Q48" s="817"/>
      <c r="R48" s="817"/>
      <c r="S48" s="817"/>
      <c r="T48" s="817"/>
      <c r="U48" s="818"/>
      <c r="V48" s="816"/>
      <c r="W48" s="817"/>
      <c r="X48" s="817"/>
      <c r="Y48" s="817"/>
      <c r="Z48" s="818"/>
      <c r="AA48" s="816"/>
      <c r="AB48" s="817"/>
      <c r="AC48" s="817"/>
      <c r="AD48" s="817"/>
      <c r="AE48" s="817"/>
      <c r="AF48" s="817"/>
      <c r="AG48" s="818"/>
      <c r="AH48" s="816"/>
      <c r="AI48" s="817"/>
      <c r="AJ48" s="817"/>
      <c r="AK48" s="818"/>
      <c r="AL48" s="816"/>
      <c r="AM48" s="817"/>
      <c r="AN48" s="817"/>
      <c r="AO48" s="817"/>
      <c r="AP48" s="817"/>
      <c r="AQ48" s="817"/>
      <c r="AR48" s="818"/>
      <c r="AS48" s="816"/>
      <c r="AT48" s="817"/>
      <c r="AU48" s="817"/>
      <c r="AV48" s="817"/>
    </row>
    <row r="49" spans="2:48" ht="22.5" customHeight="1" thickBot="1">
      <c r="B49" s="816"/>
      <c r="C49" s="817"/>
      <c r="D49" s="817"/>
      <c r="E49" s="817"/>
      <c r="F49" s="817"/>
      <c r="G49" s="817"/>
      <c r="H49" s="818"/>
      <c r="I49" s="816"/>
      <c r="J49" s="817"/>
      <c r="K49" s="817"/>
      <c r="L49" s="817"/>
      <c r="M49" s="817"/>
      <c r="N49" s="817"/>
      <c r="O49" s="817"/>
      <c r="P49" s="817"/>
      <c r="Q49" s="817"/>
      <c r="R49" s="817"/>
      <c r="S49" s="817"/>
      <c r="T49" s="817"/>
      <c r="U49" s="818"/>
      <c r="V49" s="816"/>
      <c r="W49" s="817"/>
      <c r="X49" s="817"/>
      <c r="Y49" s="817"/>
      <c r="Z49" s="818"/>
      <c r="AA49" s="816"/>
      <c r="AB49" s="817"/>
      <c r="AC49" s="817"/>
      <c r="AD49" s="817"/>
      <c r="AE49" s="817"/>
      <c r="AF49" s="817"/>
      <c r="AG49" s="818"/>
      <c r="AH49" s="816"/>
      <c r="AI49" s="817"/>
      <c r="AJ49" s="817"/>
      <c r="AK49" s="818"/>
      <c r="AL49" s="816"/>
      <c r="AM49" s="817"/>
      <c r="AN49" s="817"/>
      <c r="AO49" s="817"/>
      <c r="AP49" s="817"/>
      <c r="AQ49" s="817"/>
      <c r="AR49" s="818"/>
      <c r="AS49" s="816"/>
      <c r="AT49" s="817"/>
      <c r="AU49" s="817"/>
      <c r="AV49" s="817"/>
    </row>
    <row r="50" spans="2:48" ht="22.5" customHeight="1" thickBot="1">
      <c r="B50" s="816"/>
      <c r="C50" s="817"/>
      <c r="D50" s="817"/>
      <c r="E50" s="817"/>
      <c r="F50" s="817"/>
      <c r="G50" s="817"/>
      <c r="H50" s="818"/>
      <c r="I50" s="816"/>
      <c r="J50" s="817"/>
      <c r="K50" s="817"/>
      <c r="L50" s="817"/>
      <c r="M50" s="817"/>
      <c r="N50" s="817"/>
      <c r="O50" s="817"/>
      <c r="P50" s="817"/>
      <c r="Q50" s="817"/>
      <c r="R50" s="817"/>
      <c r="S50" s="817"/>
      <c r="T50" s="817"/>
      <c r="U50" s="818"/>
      <c r="V50" s="816"/>
      <c r="W50" s="817"/>
      <c r="X50" s="817"/>
      <c r="Y50" s="817"/>
      <c r="Z50" s="818"/>
      <c r="AA50" s="816"/>
      <c r="AB50" s="817"/>
      <c r="AC50" s="817"/>
      <c r="AD50" s="817"/>
      <c r="AE50" s="817"/>
      <c r="AF50" s="817"/>
      <c r="AG50" s="818"/>
      <c r="AH50" s="816"/>
      <c r="AI50" s="817"/>
      <c r="AJ50" s="817"/>
      <c r="AK50" s="818"/>
      <c r="AL50" s="816"/>
      <c r="AM50" s="817"/>
      <c r="AN50" s="817"/>
      <c r="AO50" s="817"/>
      <c r="AP50" s="817"/>
      <c r="AQ50" s="817"/>
      <c r="AR50" s="818"/>
      <c r="AS50" s="816"/>
      <c r="AT50" s="817"/>
      <c r="AU50" s="817"/>
      <c r="AV50" s="817"/>
    </row>
    <row r="51" spans="2:48" ht="22.5" customHeight="1" thickBot="1">
      <c r="B51" s="816"/>
      <c r="C51" s="817"/>
      <c r="D51" s="817"/>
      <c r="E51" s="817"/>
      <c r="F51" s="817"/>
      <c r="G51" s="817"/>
      <c r="H51" s="818"/>
      <c r="I51" s="816"/>
      <c r="J51" s="817"/>
      <c r="K51" s="817"/>
      <c r="L51" s="817"/>
      <c r="M51" s="817"/>
      <c r="N51" s="817"/>
      <c r="O51" s="817"/>
      <c r="P51" s="817"/>
      <c r="Q51" s="817"/>
      <c r="R51" s="817"/>
      <c r="S51" s="817"/>
      <c r="T51" s="817"/>
      <c r="U51" s="818"/>
      <c r="V51" s="816"/>
      <c r="W51" s="817"/>
      <c r="X51" s="817"/>
      <c r="Y51" s="817"/>
      <c r="Z51" s="818"/>
      <c r="AA51" s="816"/>
      <c r="AB51" s="817"/>
      <c r="AC51" s="817"/>
      <c r="AD51" s="817"/>
      <c r="AE51" s="817"/>
      <c r="AF51" s="817"/>
      <c r="AG51" s="818"/>
      <c r="AH51" s="816"/>
      <c r="AI51" s="817"/>
      <c r="AJ51" s="817"/>
      <c r="AK51" s="818"/>
      <c r="AL51" s="816"/>
      <c r="AM51" s="817"/>
      <c r="AN51" s="817"/>
      <c r="AO51" s="817"/>
      <c r="AP51" s="817"/>
      <c r="AQ51" s="817"/>
      <c r="AR51" s="818"/>
      <c r="AS51" s="816"/>
      <c r="AT51" s="817"/>
      <c r="AU51" s="817"/>
      <c r="AV51" s="817"/>
    </row>
    <row r="52" spans="2:48" ht="22.5" customHeight="1">
      <c r="B52" s="816"/>
      <c r="C52" s="817"/>
      <c r="D52" s="817"/>
      <c r="E52" s="817"/>
      <c r="F52" s="817"/>
      <c r="G52" s="817"/>
      <c r="H52" s="818"/>
      <c r="I52" s="816"/>
      <c r="J52" s="817"/>
      <c r="K52" s="817"/>
      <c r="L52" s="817"/>
      <c r="M52" s="817"/>
      <c r="N52" s="817"/>
      <c r="O52" s="817"/>
      <c r="P52" s="817"/>
      <c r="Q52" s="817"/>
      <c r="R52" s="817"/>
      <c r="S52" s="817"/>
      <c r="T52" s="817"/>
      <c r="U52" s="818"/>
      <c r="V52" s="816"/>
      <c r="W52" s="817"/>
      <c r="X52" s="817"/>
      <c r="Y52" s="817"/>
      <c r="Z52" s="818"/>
      <c r="AA52" s="816"/>
      <c r="AB52" s="817"/>
      <c r="AC52" s="817"/>
      <c r="AD52" s="817"/>
      <c r="AE52" s="817"/>
      <c r="AF52" s="817"/>
      <c r="AG52" s="818"/>
      <c r="AH52" s="816"/>
      <c r="AI52" s="817"/>
      <c r="AJ52" s="817"/>
      <c r="AK52" s="818"/>
      <c r="AL52" s="816"/>
      <c r="AM52" s="817"/>
      <c r="AN52" s="817"/>
      <c r="AO52" s="817"/>
      <c r="AP52" s="817"/>
      <c r="AQ52" s="817"/>
      <c r="AR52" s="818"/>
      <c r="AS52" s="816"/>
      <c r="AT52" s="817"/>
      <c r="AU52" s="817"/>
      <c r="AV52" s="817"/>
    </row>
    <row r="53" spans="2:48">
      <c r="B53" s="811"/>
      <c r="C53" s="811"/>
      <c r="D53" s="104"/>
      <c r="E53" s="811"/>
      <c r="F53" s="811"/>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797"/>
      <c r="AU53" s="797"/>
      <c r="AV53" s="115"/>
    </row>
    <row r="54" spans="2:48">
      <c r="B54" s="98"/>
      <c r="C54" s="98"/>
      <c r="D54" s="98"/>
      <c r="E54" s="807"/>
      <c r="F54" s="807"/>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10"/>
      <c r="AQ54" s="102"/>
      <c r="AR54" s="102"/>
      <c r="AS54" s="102"/>
      <c r="AT54" s="115"/>
      <c r="AU54" s="115"/>
      <c r="AV54" s="115"/>
    </row>
    <row r="55" spans="2:48">
      <c r="B55" s="98"/>
      <c r="C55" s="98"/>
      <c r="D55" s="98"/>
      <c r="E55" s="807"/>
      <c r="F55" s="807"/>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15"/>
      <c r="AU55" s="115"/>
      <c r="AV55" s="115"/>
    </row>
    <row r="56" spans="2:48">
      <c r="B56" s="98"/>
      <c r="C56" s="98"/>
      <c r="D56" s="98"/>
      <c r="E56" s="112"/>
      <c r="F56" s="112"/>
      <c r="G56" s="98"/>
      <c r="H56" s="112"/>
      <c r="I56" s="112"/>
      <c r="J56" s="112"/>
      <c r="K56" s="112"/>
      <c r="L56" s="112"/>
      <c r="M56" s="112"/>
      <c r="N56" s="112"/>
      <c r="O56" s="112"/>
      <c r="P56" s="112"/>
      <c r="Q56" s="112"/>
      <c r="R56" s="97"/>
      <c r="S56" s="97"/>
      <c r="T56" s="97"/>
      <c r="U56" s="97"/>
      <c r="V56" s="97"/>
      <c r="W56" s="97"/>
      <c r="X56" s="97"/>
      <c r="Y56" s="97"/>
      <c r="Z56" s="97"/>
      <c r="AA56" s="97"/>
      <c r="AB56" s="97"/>
      <c r="AC56" s="97"/>
      <c r="AD56" s="97"/>
      <c r="AE56" s="97"/>
      <c r="AF56" s="97"/>
      <c r="AG56" s="97"/>
      <c r="AH56" s="97"/>
      <c r="AI56" s="97"/>
      <c r="AJ56" s="97"/>
      <c r="AK56" s="97"/>
      <c r="AL56" s="97"/>
      <c r="AM56" s="97"/>
      <c r="AN56" s="102"/>
      <c r="AO56" s="102"/>
      <c r="AP56" s="102"/>
      <c r="AQ56" s="102"/>
      <c r="AR56" s="102"/>
      <c r="AS56" s="102"/>
      <c r="AT56" s="115"/>
      <c r="AU56" s="115"/>
      <c r="AV56" s="115"/>
    </row>
    <row r="57" spans="2:48">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3"/>
      <c r="AQ57" s="103"/>
      <c r="AR57" s="100"/>
      <c r="AS57" s="100"/>
      <c r="AT57" s="100"/>
      <c r="AU57" s="100"/>
      <c r="AV57" s="100"/>
    </row>
    <row r="59" spans="2:48">
      <c r="B59" s="139"/>
      <c r="C59" s="139"/>
      <c r="D59" s="139"/>
      <c r="E59" s="139"/>
      <c r="F59" s="139"/>
      <c r="G59" s="139"/>
      <c r="H59" s="139"/>
      <c r="I59" s="139"/>
      <c r="J59" s="139"/>
      <c r="K59" s="139"/>
      <c r="L59" s="139"/>
      <c r="M59" s="139"/>
      <c r="N59" s="139"/>
      <c r="O59" s="139"/>
      <c r="P59" s="139"/>
      <c r="Q59" s="139"/>
      <c r="R59" s="139"/>
      <c r="S59" s="139"/>
      <c r="T59" s="139"/>
      <c r="U59" s="139"/>
      <c r="V59" s="139"/>
      <c r="W59" s="139"/>
      <c r="X59" s="139"/>
    </row>
    <row r="60" spans="2:48">
      <c r="B60" s="140" t="s">
        <v>422</v>
      </c>
      <c r="C60" s="139"/>
      <c r="D60" s="139"/>
      <c r="E60" s="139"/>
      <c r="F60" s="139"/>
      <c r="G60" s="139"/>
      <c r="H60" s="139"/>
      <c r="I60" s="139"/>
      <c r="J60" s="139"/>
      <c r="K60" s="139"/>
      <c r="L60" s="139"/>
      <c r="M60" s="139"/>
      <c r="N60" s="139"/>
      <c r="O60" s="139"/>
      <c r="P60" s="139"/>
      <c r="Q60" s="139"/>
      <c r="R60" s="139"/>
      <c r="S60" s="139"/>
      <c r="T60" s="139"/>
      <c r="U60" s="139"/>
      <c r="V60" s="139"/>
      <c r="W60" s="139"/>
      <c r="X60" s="139"/>
    </row>
    <row r="61" spans="2:48">
      <c r="B61" s="140" t="s">
        <v>423</v>
      </c>
      <c r="C61" s="139"/>
      <c r="D61" s="139"/>
      <c r="E61" s="139"/>
      <c r="F61" s="139"/>
      <c r="G61" s="139"/>
      <c r="H61" s="139"/>
      <c r="I61" s="139"/>
      <c r="J61" s="139"/>
      <c r="K61" s="139"/>
      <c r="L61" s="139"/>
      <c r="M61" s="139"/>
      <c r="N61" s="139"/>
      <c r="O61" s="139"/>
      <c r="P61" s="139"/>
      <c r="Q61" s="139"/>
      <c r="R61" s="139"/>
      <c r="S61" s="139"/>
      <c r="T61" s="139"/>
      <c r="U61" s="139"/>
      <c r="V61" s="139"/>
      <c r="W61" s="139"/>
      <c r="X61" s="139"/>
    </row>
    <row r="62" spans="2:48">
      <c r="B62" s="141" t="s">
        <v>424</v>
      </c>
      <c r="C62" s="139"/>
      <c r="D62" s="139"/>
      <c r="E62" s="139"/>
      <c r="F62" s="139"/>
      <c r="G62" s="139"/>
      <c r="H62" s="139"/>
      <c r="I62" s="139"/>
      <c r="J62" s="139"/>
      <c r="K62" s="139"/>
      <c r="L62" s="139"/>
      <c r="M62" s="139"/>
      <c r="N62" s="139"/>
      <c r="O62" s="139"/>
      <c r="P62" s="139"/>
      <c r="Q62" s="139"/>
      <c r="R62" s="139"/>
      <c r="S62" s="139"/>
      <c r="T62" s="139"/>
      <c r="U62" s="139"/>
      <c r="V62" s="139"/>
      <c r="W62" s="139"/>
      <c r="X62" s="139"/>
    </row>
    <row r="63" spans="2:48">
      <c r="B63" s="141"/>
      <c r="C63" s="139"/>
      <c r="D63" s="139"/>
      <c r="E63" s="139"/>
      <c r="F63" s="139"/>
      <c r="G63" s="139"/>
      <c r="H63" s="139"/>
      <c r="I63" s="139"/>
      <c r="J63" s="139"/>
      <c r="K63" s="139"/>
      <c r="L63" s="139"/>
      <c r="M63" s="139"/>
      <c r="N63" s="139"/>
      <c r="O63" s="139"/>
      <c r="P63" s="139"/>
      <c r="Q63" s="139"/>
      <c r="R63" s="139"/>
      <c r="S63" s="139"/>
      <c r="T63" s="139"/>
      <c r="U63" s="139"/>
      <c r="V63" s="139"/>
      <c r="W63" s="139"/>
      <c r="X63" s="139"/>
    </row>
    <row r="64" spans="2:48">
      <c r="B64" s="141"/>
      <c r="C64" s="139"/>
      <c r="D64" s="142" t="s">
        <v>435</v>
      </c>
      <c r="E64" s="143"/>
      <c r="F64" s="143"/>
      <c r="G64" s="143"/>
      <c r="H64" s="143"/>
      <c r="I64" s="143"/>
      <c r="J64" s="143"/>
      <c r="K64" s="143"/>
      <c r="L64" s="143"/>
      <c r="M64" s="143"/>
      <c r="N64" s="143"/>
      <c r="O64" s="143"/>
      <c r="P64" s="143"/>
      <c r="Q64" s="143"/>
      <c r="R64" s="143"/>
      <c r="S64" s="143"/>
      <c r="T64" s="143"/>
      <c r="U64" s="143"/>
      <c r="V64" s="143"/>
      <c r="W64" s="139"/>
      <c r="X64" s="139"/>
    </row>
    <row r="65" spans="2:24">
      <c r="B65" s="139"/>
      <c r="C65" s="139"/>
      <c r="D65" s="142"/>
      <c r="E65" s="143"/>
      <c r="F65" s="143"/>
      <c r="G65" s="143"/>
      <c r="H65" s="139"/>
      <c r="I65" s="139"/>
      <c r="J65" s="139"/>
      <c r="K65" s="139"/>
      <c r="L65" s="139"/>
      <c r="M65" s="139"/>
      <c r="N65" s="139"/>
      <c r="O65" s="139"/>
      <c r="P65" s="139"/>
      <c r="Q65" s="139"/>
      <c r="R65" s="139"/>
      <c r="S65" s="139"/>
      <c r="T65" s="139"/>
      <c r="U65" s="139"/>
      <c r="V65" s="142"/>
      <c r="W65" s="139"/>
      <c r="X65" s="139"/>
    </row>
    <row r="66" spans="2:24">
      <c r="B66" s="139"/>
      <c r="C66" s="139"/>
      <c r="D66" s="143" t="s">
        <v>425</v>
      </c>
      <c r="E66" s="143"/>
      <c r="F66" s="143"/>
      <c r="G66" s="143"/>
      <c r="H66" s="139"/>
      <c r="I66" s="139"/>
      <c r="J66" s="139"/>
      <c r="K66" s="139"/>
      <c r="L66" s="139"/>
      <c r="M66" s="139"/>
      <c r="N66" s="139"/>
      <c r="O66" s="139"/>
      <c r="P66" s="139"/>
      <c r="Q66" s="139"/>
      <c r="R66" s="139"/>
      <c r="S66" s="139"/>
      <c r="T66" s="139"/>
      <c r="U66" s="143"/>
      <c r="V66" s="143"/>
      <c r="W66" s="139"/>
      <c r="X66" s="139"/>
    </row>
    <row r="67" spans="2:24">
      <c r="B67" s="139"/>
      <c r="C67" s="139"/>
      <c r="D67" s="142"/>
      <c r="E67" s="143"/>
      <c r="F67" s="143"/>
      <c r="G67" s="143"/>
      <c r="H67" s="139"/>
      <c r="I67" s="139"/>
      <c r="J67" s="139"/>
      <c r="K67" s="139"/>
      <c r="L67" s="139"/>
      <c r="M67" s="139"/>
      <c r="N67" s="139"/>
      <c r="O67" s="139"/>
      <c r="P67" s="139"/>
      <c r="Q67" s="139"/>
      <c r="R67" s="139"/>
      <c r="S67" s="139"/>
      <c r="T67" s="139"/>
      <c r="U67" s="139"/>
      <c r="V67" s="143"/>
      <c r="W67" s="143"/>
      <c r="X67" s="139"/>
    </row>
    <row r="68" spans="2:24">
      <c r="B68" s="139"/>
      <c r="C68" s="139"/>
      <c r="D68" s="143" t="s">
        <v>426</v>
      </c>
      <c r="E68" s="143"/>
      <c r="F68" s="143"/>
      <c r="G68" s="143"/>
      <c r="H68" s="142"/>
      <c r="I68" s="142"/>
      <c r="J68" s="142"/>
      <c r="K68" s="143"/>
      <c r="L68" s="143"/>
      <c r="M68" s="143"/>
      <c r="N68" s="143"/>
      <c r="O68" s="143"/>
      <c r="P68" s="143"/>
      <c r="Q68" s="143"/>
      <c r="R68" s="143"/>
      <c r="S68" s="139"/>
      <c r="T68" s="139"/>
      <c r="U68" s="143"/>
      <c r="V68" s="139"/>
      <c r="W68" s="143"/>
      <c r="X68" s="139"/>
    </row>
    <row r="69" spans="2:24">
      <c r="B69" s="139"/>
      <c r="C69" s="139"/>
      <c r="D69" s="143"/>
      <c r="E69" s="143"/>
      <c r="F69" s="143"/>
      <c r="G69" s="143"/>
      <c r="H69" s="142"/>
      <c r="I69" s="142"/>
      <c r="J69" s="142"/>
      <c r="K69" s="142"/>
      <c r="L69" s="142"/>
      <c r="M69" s="142"/>
      <c r="N69" s="142"/>
      <c r="O69" s="142"/>
      <c r="P69" s="142"/>
      <c r="Q69" s="142"/>
      <c r="R69" s="142"/>
      <c r="S69" s="139"/>
      <c r="T69" s="139"/>
      <c r="U69" s="139"/>
      <c r="V69" s="139"/>
      <c r="W69" s="139"/>
      <c r="X69" s="139"/>
    </row>
    <row r="70" spans="2:24">
      <c r="B70" s="139"/>
      <c r="C70" s="139"/>
      <c r="D70" s="144" t="s">
        <v>427</v>
      </c>
      <c r="E70" s="139"/>
      <c r="F70" s="139"/>
      <c r="G70" s="139"/>
      <c r="H70" s="139"/>
      <c r="I70" s="139"/>
      <c r="J70" s="139"/>
      <c r="K70" s="139"/>
      <c r="L70" s="139"/>
      <c r="M70" s="139"/>
      <c r="N70" s="139"/>
      <c r="O70" s="139"/>
      <c r="P70" s="139"/>
      <c r="Q70" s="139"/>
      <c r="R70" s="139"/>
      <c r="S70" s="139"/>
      <c r="T70" s="139"/>
      <c r="U70" s="139"/>
      <c r="V70" s="139"/>
      <c r="W70" s="139"/>
      <c r="X70" s="139"/>
    </row>
    <row r="71" spans="2:24">
      <c r="B71" s="139"/>
      <c r="C71" s="139"/>
      <c r="D71" s="145" t="s">
        <v>428</v>
      </c>
      <c r="E71" s="143"/>
      <c r="F71" s="143"/>
      <c r="G71" s="143"/>
      <c r="H71" s="139"/>
      <c r="I71" s="139"/>
      <c r="J71" s="139"/>
      <c r="K71" s="139"/>
      <c r="L71" s="139"/>
      <c r="M71" s="139"/>
      <c r="N71" s="139"/>
      <c r="O71" s="139"/>
      <c r="P71" s="139"/>
      <c r="Q71" s="139"/>
      <c r="R71" s="139"/>
      <c r="S71" s="139"/>
      <c r="T71" s="139"/>
      <c r="U71" s="139"/>
      <c r="V71" s="139"/>
      <c r="W71" s="139"/>
      <c r="X71" s="139"/>
    </row>
    <row r="72" spans="2:24">
      <c r="B72" s="139"/>
      <c r="C72" s="139"/>
      <c r="D72" s="145" t="s">
        <v>429</v>
      </c>
      <c r="E72" s="143"/>
      <c r="F72" s="143"/>
      <c r="G72" s="143"/>
      <c r="H72" s="139"/>
      <c r="I72" s="139"/>
      <c r="J72" s="139"/>
      <c r="K72" s="139"/>
      <c r="L72" s="139"/>
      <c r="M72" s="139"/>
      <c r="N72" s="139"/>
      <c r="O72" s="139"/>
      <c r="P72" s="139"/>
      <c r="Q72" s="139"/>
      <c r="R72" s="139"/>
      <c r="S72" s="139"/>
      <c r="T72" s="139"/>
      <c r="U72" s="139"/>
      <c r="V72" s="139"/>
      <c r="W72" s="139"/>
      <c r="X72" s="139"/>
    </row>
    <row r="73" spans="2:24">
      <c r="B73" s="139"/>
      <c r="C73" s="139"/>
      <c r="D73" s="144" t="s">
        <v>430</v>
      </c>
      <c r="E73" s="143"/>
      <c r="F73" s="143"/>
      <c r="G73" s="143"/>
      <c r="H73" s="139"/>
      <c r="I73" s="139"/>
      <c r="J73" s="139"/>
      <c r="K73" s="139"/>
      <c r="L73" s="139"/>
      <c r="M73" s="139"/>
      <c r="N73" s="139"/>
      <c r="O73" s="139"/>
      <c r="P73" s="139"/>
      <c r="Q73" s="139"/>
      <c r="R73" s="139"/>
      <c r="S73" s="139"/>
      <c r="T73" s="139"/>
      <c r="U73" s="139"/>
      <c r="V73" s="139"/>
      <c r="W73" s="139"/>
      <c r="X73" s="139"/>
    </row>
    <row r="74" spans="2:24">
      <c r="B74" s="139"/>
      <c r="C74" s="139"/>
      <c r="D74" s="145" t="s">
        <v>431</v>
      </c>
      <c r="E74" s="143"/>
      <c r="F74" s="143"/>
      <c r="G74" s="143"/>
      <c r="H74" s="139"/>
      <c r="I74" s="139"/>
      <c r="J74" s="139"/>
      <c r="K74" s="139"/>
      <c r="L74" s="139"/>
      <c r="M74" s="139"/>
      <c r="N74" s="139"/>
      <c r="O74" s="139"/>
      <c r="P74" s="139"/>
      <c r="Q74" s="139"/>
      <c r="R74" s="139"/>
      <c r="S74" s="139"/>
      <c r="T74" s="139"/>
      <c r="U74" s="139"/>
      <c r="V74" s="139"/>
      <c r="W74" s="139"/>
      <c r="X74" s="139"/>
    </row>
    <row r="75" spans="2:24" ht="15.75">
      <c r="B75" s="139"/>
      <c r="C75" s="139"/>
      <c r="D75" s="144" t="s">
        <v>432</v>
      </c>
      <c r="E75" s="143"/>
      <c r="F75" s="143"/>
      <c r="G75" s="143"/>
      <c r="H75" s="139"/>
      <c r="I75" s="139"/>
      <c r="J75" s="139"/>
      <c r="K75" s="139"/>
      <c r="L75" s="139"/>
      <c r="M75" s="139"/>
      <c r="N75" s="139"/>
      <c r="O75" s="139"/>
      <c r="P75" s="139"/>
      <c r="Q75" s="139"/>
      <c r="R75" s="139"/>
      <c r="S75" s="139"/>
      <c r="T75" s="139"/>
      <c r="U75" s="139"/>
      <c r="V75" s="139"/>
      <c r="W75" s="139"/>
      <c r="X75" s="139"/>
    </row>
    <row r="76" spans="2:24">
      <c r="B76" s="139"/>
      <c r="C76" s="139"/>
      <c r="D76" s="139"/>
      <c r="E76" s="143" t="s">
        <v>440</v>
      </c>
      <c r="F76" s="143"/>
      <c r="G76" s="143"/>
      <c r="H76" s="139"/>
      <c r="I76" s="139"/>
      <c r="J76" s="139"/>
      <c r="K76" s="139"/>
      <c r="L76" s="139"/>
      <c r="M76" s="139"/>
      <c r="N76" s="139"/>
      <c r="O76" s="139"/>
      <c r="P76" s="139"/>
      <c r="Q76" s="139"/>
      <c r="R76" s="139"/>
      <c r="S76" s="139"/>
      <c r="T76" s="139"/>
      <c r="U76" s="139"/>
      <c r="V76" s="139"/>
      <c r="W76" s="139"/>
      <c r="X76" s="139"/>
    </row>
    <row r="77" spans="2:24">
      <c r="B77" s="139"/>
      <c r="C77" s="139"/>
      <c r="D77" s="139"/>
      <c r="E77" s="143" t="s">
        <v>433</v>
      </c>
      <c r="F77" s="143"/>
      <c r="G77" s="143"/>
      <c r="H77" s="139"/>
      <c r="I77" s="139"/>
      <c r="J77" s="139"/>
      <c r="K77" s="139"/>
      <c r="L77" s="139"/>
      <c r="M77" s="139"/>
      <c r="N77" s="139"/>
      <c r="O77" s="139"/>
      <c r="P77" s="139"/>
      <c r="Q77" s="139"/>
      <c r="R77" s="139"/>
      <c r="S77" s="139"/>
      <c r="T77" s="139"/>
      <c r="U77" s="139"/>
      <c r="V77" s="139"/>
      <c r="W77" s="139"/>
      <c r="X77" s="139"/>
    </row>
    <row r="78" spans="2:24">
      <c r="B78" s="139"/>
      <c r="C78" s="139"/>
      <c r="D78" s="139"/>
      <c r="E78" s="143"/>
      <c r="F78" s="143"/>
      <c r="G78" s="143"/>
      <c r="H78" s="139"/>
      <c r="I78" s="139"/>
      <c r="J78" s="139"/>
      <c r="K78" s="139"/>
      <c r="L78" s="139"/>
      <c r="M78" s="139"/>
      <c r="N78" s="139"/>
      <c r="O78" s="139"/>
      <c r="P78" s="139"/>
      <c r="Q78" s="139"/>
      <c r="R78" s="139"/>
      <c r="S78" s="139"/>
      <c r="T78" s="139"/>
      <c r="U78" s="139"/>
      <c r="V78" s="139"/>
      <c r="W78" s="139"/>
      <c r="X78" s="139"/>
    </row>
    <row r="79" spans="2:24">
      <c r="B79" s="139"/>
      <c r="C79" s="139"/>
      <c r="D79" s="139" t="s">
        <v>449</v>
      </c>
      <c r="E79" s="143"/>
      <c r="F79" s="143"/>
      <c r="G79" s="143"/>
      <c r="H79" s="139"/>
      <c r="I79" s="139"/>
      <c r="J79" s="139"/>
      <c r="K79" s="139"/>
      <c r="L79" s="139"/>
      <c r="M79" s="139"/>
      <c r="N79" s="139"/>
      <c r="O79" s="139"/>
      <c r="P79" s="139"/>
      <c r="Q79" s="139"/>
      <c r="R79" s="139"/>
      <c r="S79" s="139"/>
      <c r="T79" s="139"/>
      <c r="U79" s="139"/>
      <c r="V79" s="139"/>
      <c r="W79" s="139"/>
      <c r="X79" s="139"/>
    </row>
    <row r="80" spans="2:24">
      <c r="B80" s="139"/>
      <c r="C80" s="139"/>
      <c r="D80" s="139"/>
      <c r="E80" s="139"/>
      <c r="F80" s="139"/>
      <c r="G80" s="139"/>
      <c r="H80" s="139"/>
      <c r="I80" s="139"/>
      <c r="J80" s="139"/>
      <c r="K80" s="139"/>
      <c r="L80" s="139"/>
      <c r="M80" s="139"/>
      <c r="N80" s="139"/>
      <c r="O80" s="139"/>
      <c r="P80" s="139"/>
      <c r="Q80" s="139"/>
      <c r="R80" s="139"/>
      <c r="S80" s="139"/>
      <c r="T80" s="139"/>
      <c r="U80" s="139"/>
      <c r="V80" s="139"/>
      <c r="W80" s="139"/>
      <c r="X80" s="139"/>
    </row>
    <row r="81" spans="2:24">
      <c r="B81" s="139"/>
      <c r="C81" s="139"/>
      <c r="D81" s="143" t="s">
        <v>434</v>
      </c>
      <c r="E81" s="139"/>
      <c r="F81" s="139"/>
      <c r="G81" s="139"/>
      <c r="H81" s="139"/>
      <c r="I81" s="139"/>
      <c r="J81" s="139"/>
      <c r="K81" s="139"/>
      <c r="L81" s="139"/>
      <c r="M81" s="139"/>
      <c r="N81" s="139"/>
      <c r="O81" s="139"/>
      <c r="P81" s="139"/>
      <c r="Q81" s="139"/>
      <c r="R81" s="139"/>
      <c r="S81" s="139"/>
      <c r="T81" s="139"/>
      <c r="U81" s="139"/>
      <c r="V81" s="139"/>
      <c r="W81" s="139"/>
      <c r="X81" s="139"/>
    </row>
    <row r="82" spans="2:24">
      <c r="B82" s="139"/>
      <c r="C82" s="139"/>
      <c r="D82" s="139"/>
      <c r="E82" s="139"/>
      <c r="F82" s="139"/>
      <c r="G82" s="139"/>
      <c r="H82" s="139"/>
      <c r="I82" s="139"/>
      <c r="J82" s="139"/>
      <c r="K82" s="139"/>
      <c r="L82" s="139"/>
      <c r="M82" s="139"/>
      <c r="N82" s="139"/>
      <c r="O82" s="139"/>
      <c r="P82" s="139"/>
      <c r="Q82" s="139"/>
      <c r="R82" s="139"/>
      <c r="S82" s="139"/>
      <c r="T82" s="139"/>
      <c r="U82" s="139"/>
      <c r="V82" s="139"/>
      <c r="W82" s="139"/>
      <c r="X82" s="139"/>
    </row>
    <row r="84" spans="2:24">
      <c r="D84" s="126"/>
    </row>
  </sheetData>
  <mergeCells count="164">
    <mergeCell ref="AS51:AV51"/>
    <mergeCell ref="B52:H52"/>
    <mergeCell ref="I52:U52"/>
    <mergeCell ref="V52:Z52"/>
    <mergeCell ref="AA52:AG52"/>
    <mergeCell ref="AH52:AK52"/>
    <mergeCell ref="AL52:AR52"/>
    <mergeCell ref="AS52:AV52"/>
    <mergeCell ref="B51:H51"/>
    <mergeCell ref="I51:U51"/>
    <mergeCell ref="V51:Z51"/>
    <mergeCell ref="AA51:AG51"/>
    <mergeCell ref="AH51:AK51"/>
    <mergeCell ref="AL51:AR51"/>
    <mergeCell ref="AS49:AV49"/>
    <mergeCell ref="B50:H50"/>
    <mergeCell ref="I50:U50"/>
    <mergeCell ref="V50:Z50"/>
    <mergeCell ref="AA50:AG50"/>
    <mergeCell ref="AH50:AK50"/>
    <mergeCell ref="AL50:AR50"/>
    <mergeCell ref="AS50:AV50"/>
    <mergeCell ref="B49:H49"/>
    <mergeCell ref="I49:U49"/>
    <mergeCell ref="V49:Z49"/>
    <mergeCell ref="AA49:AG49"/>
    <mergeCell ref="AH49:AK49"/>
    <mergeCell ref="AL49:AR49"/>
    <mergeCell ref="AS47:AV47"/>
    <mergeCell ref="B48:H48"/>
    <mergeCell ref="I48:U48"/>
    <mergeCell ref="V48:Z48"/>
    <mergeCell ref="AA48:AG48"/>
    <mergeCell ref="AH48:AK48"/>
    <mergeCell ref="AL48:AR48"/>
    <mergeCell ref="AS48:AV48"/>
    <mergeCell ref="B47:H47"/>
    <mergeCell ref="I47:U47"/>
    <mergeCell ref="V47:Z47"/>
    <mergeCell ref="AA47:AG47"/>
    <mergeCell ref="AH47:AK47"/>
    <mergeCell ref="AL47:AR47"/>
    <mergeCell ref="AS45:AV45"/>
    <mergeCell ref="B46:H46"/>
    <mergeCell ref="I46:U46"/>
    <mergeCell ref="V46:Z46"/>
    <mergeCell ref="AA46:AG46"/>
    <mergeCell ref="AH46:AK46"/>
    <mergeCell ref="AL46:AR46"/>
    <mergeCell ref="AS46:AV46"/>
    <mergeCell ref="B45:H45"/>
    <mergeCell ref="I45:U45"/>
    <mergeCell ref="V45:Z45"/>
    <mergeCell ref="AA45:AG45"/>
    <mergeCell ref="AH45:AK45"/>
    <mergeCell ref="AL45:AR45"/>
    <mergeCell ref="AS43:AV43"/>
    <mergeCell ref="B44:H44"/>
    <mergeCell ref="I44:U44"/>
    <mergeCell ref="V44:Z44"/>
    <mergeCell ref="AA44:AG44"/>
    <mergeCell ref="AH44:AK44"/>
    <mergeCell ref="AL44:AR44"/>
    <mergeCell ref="AS44:AV44"/>
    <mergeCell ref="B43:H43"/>
    <mergeCell ref="I43:U43"/>
    <mergeCell ref="V43:Z43"/>
    <mergeCell ref="AA43:AG43"/>
    <mergeCell ref="AH43:AK43"/>
    <mergeCell ref="AL43:AR43"/>
    <mergeCell ref="AL40:AR40"/>
    <mergeCell ref="AS40:AV40"/>
    <mergeCell ref="I39:U39"/>
    <mergeCell ref="V39:Z39"/>
    <mergeCell ref="AA39:AG39"/>
    <mergeCell ref="AH39:AK39"/>
    <mergeCell ref="AL39:AR39"/>
    <mergeCell ref="AS39:AV39"/>
    <mergeCell ref="I42:U42"/>
    <mergeCell ref="V42:Z42"/>
    <mergeCell ref="AA42:AG42"/>
    <mergeCell ref="AH42:AK42"/>
    <mergeCell ref="AL42:AR42"/>
    <mergeCell ref="AS42:AV42"/>
    <mergeCell ref="I41:U41"/>
    <mergeCell ref="V41:Z41"/>
    <mergeCell ref="AA41:AG41"/>
    <mergeCell ref="AH41:AK41"/>
    <mergeCell ref="AL41:AR41"/>
    <mergeCell ref="AS41:AV41"/>
    <mergeCell ref="AL35:AR35"/>
    <mergeCell ref="AS35:AV35"/>
    <mergeCell ref="B34:H34"/>
    <mergeCell ref="B36:H36"/>
    <mergeCell ref="I38:U38"/>
    <mergeCell ref="V38:Z38"/>
    <mergeCell ref="AA38:AG38"/>
    <mergeCell ref="AH38:AK38"/>
    <mergeCell ref="AL38:AR38"/>
    <mergeCell ref="AS38:AV38"/>
    <mergeCell ref="I37:U37"/>
    <mergeCell ref="V37:Z37"/>
    <mergeCell ref="AA37:AG37"/>
    <mergeCell ref="AH37:AK37"/>
    <mergeCell ref="AL37:AR37"/>
    <mergeCell ref="AS37:AV37"/>
    <mergeCell ref="AT53:AU53"/>
    <mergeCell ref="AL32:AR32"/>
    <mergeCell ref="AS32:AV32"/>
    <mergeCell ref="B33:H33"/>
    <mergeCell ref="I33:U33"/>
    <mergeCell ref="V33:Z33"/>
    <mergeCell ref="AA33:AG33"/>
    <mergeCell ref="AH33:AK33"/>
    <mergeCell ref="AL33:AR33"/>
    <mergeCell ref="AS33:AV33"/>
    <mergeCell ref="B32:H32"/>
    <mergeCell ref="I36:U36"/>
    <mergeCell ref="V36:Z36"/>
    <mergeCell ref="AA36:AG36"/>
    <mergeCell ref="AH36:AK36"/>
    <mergeCell ref="AL36:AR36"/>
    <mergeCell ref="AS36:AV36"/>
    <mergeCell ref="AL34:AR34"/>
    <mergeCell ref="AS34:AV34"/>
    <mergeCell ref="B35:H35"/>
    <mergeCell ref="I35:U35"/>
    <mergeCell ref="V35:Z35"/>
    <mergeCell ref="AA35:AG35"/>
    <mergeCell ref="AH35:AK35"/>
    <mergeCell ref="E54:F55"/>
    <mergeCell ref="I34:U34"/>
    <mergeCell ref="V34:Z34"/>
    <mergeCell ref="AA34:AG34"/>
    <mergeCell ref="AH34:AK34"/>
    <mergeCell ref="I32:U32"/>
    <mergeCell ref="V32:Z32"/>
    <mergeCell ref="AA32:AG32"/>
    <mergeCell ref="AH32:AK32"/>
    <mergeCell ref="B37:H37"/>
    <mergeCell ref="B38:H38"/>
    <mergeCell ref="B39:H39"/>
    <mergeCell ref="B40:H40"/>
    <mergeCell ref="B41:H41"/>
    <mergeCell ref="B42:H42"/>
    <mergeCell ref="B53:C53"/>
    <mergeCell ref="E53:F53"/>
    <mergeCell ref="I40:U40"/>
    <mergeCell ref="V40:Z40"/>
    <mergeCell ref="AA40:AG40"/>
    <mergeCell ref="AH40:AK40"/>
    <mergeCell ref="V15:AU15"/>
    <mergeCell ref="V16:AU16"/>
    <mergeCell ref="C21:R21"/>
    <mergeCell ref="AU10:AV10"/>
    <mergeCell ref="V13:AR13"/>
    <mergeCell ref="AS13:AU13"/>
    <mergeCell ref="V14:AU14"/>
    <mergeCell ref="C13:I13"/>
    <mergeCell ref="C14:I14"/>
    <mergeCell ref="C15:I15"/>
    <mergeCell ref="C16:I16"/>
    <mergeCell ref="C17:I17"/>
    <mergeCell ref="C18:I18"/>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paperSize="8" scale="50" orientation="landscape"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J113"/>
  <sheetViews>
    <sheetView zoomScale="70" zoomScaleNormal="70" workbookViewId="0">
      <selection activeCell="R26" sqref="R26"/>
    </sheetView>
  </sheetViews>
  <sheetFormatPr defaultRowHeight="15"/>
  <cols>
    <col min="1" max="1" width="3.5703125" style="58" customWidth="1"/>
    <col min="2" max="52" width="4.7109375" style="58" customWidth="1"/>
    <col min="53" max="65" width="3.28515625" style="58" customWidth="1"/>
    <col min="66" max="16384" width="9.140625" style="58"/>
  </cols>
  <sheetData>
    <row r="1" spans="2:48" ht="8.25" customHeight="1"/>
    <row r="8" spans="2:48" ht="8.25" customHeight="1"/>
    <row r="10" spans="2:48">
      <c r="AU10" s="700"/>
      <c r="AV10" s="700"/>
    </row>
    <row r="11" spans="2:48" ht="7.5" customHeight="1"/>
    <row r="13" spans="2:48" s="62" customFormat="1" ht="18" customHeight="1">
      <c r="B13" s="59"/>
      <c r="C13" s="701" t="s">
        <v>290</v>
      </c>
      <c r="D13" s="701"/>
      <c r="E13" s="701"/>
      <c r="F13" s="701"/>
      <c r="G13" s="701"/>
      <c r="H13" s="701"/>
      <c r="I13" s="701"/>
      <c r="J13" s="363"/>
      <c r="K13" s="363"/>
      <c r="L13" s="363"/>
      <c r="M13" s="363"/>
      <c r="N13" s="363"/>
      <c r="O13" s="363"/>
      <c r="P13" s="363"/>
      <c r="Q13" s="363"/>
      <c r="R13" s="363"/>
      <c r="S13" s="80"/>
      <c r="T13" s="60"/>
      <c r="U13" s="59"/>
      <c r="V13" s="701" t="s">
        <v>296</v>
      </c>
      <c r="W13" s="701"/>
      <c r="X13" s="701"/>
      <c r="Y13" s="701"/>
      <c r="Z13" s="701"/>
      <c r="AA13" s="701"/>
      <c r="AB13" s="701"/>
      <c r="AC13" s="701"/>
      <c r="AD13" s="701"/>
      <c r="AE13" s="701"/>
      <c r="AF13" s="701"/>
      <c r="AG13" s="701"/>
      <c r="AH13" s="701"/>
      <c r="AI13" s="701"/>
      <c r="AJ13" s="701"/>
      <c r="AK13" s="701"/>
      <c r="AL13" s="701"/>
      <c r="AM13" s="701"/>
      <c r="AN13" s="701"/>
      <c r="AO13" s="701"/>
      <c r="AP13" s="701"/>
      <c r="AQ13" s="701"/>
      <c r="AR13" s="701"/>
      <c r="AS13" s="702"/>
      <c r="AT13" s="702"/>
      <c r="AU13" s="702"/>
      <c r="AV13" s="61"/>
    </row>
    <row r="14" spans="2:48" s="62" customFormat="1" ht="18" customHeight="1">
      <c r="B14" s="63"/>
      <c r="C14" s="703" t="s">
        <v>291</v>
      </c>
      <c r="D14" s="703"/>
      <c r="E14" s="703"/>
      <c r="F14" s="703"/>
      <c r="G14" s="703"/>
      <c r="H14" s="703"/>
      <c r="I14" s="703"/>
      <c r="J14" s="361"/>
      <c r="K14" s="361"/>
      <c r="L14" s="361"/>
      <c r="M14" s="361"/>
      <c r="N14" s="361"/>
      <c r="O14" s="361"/>
      <c r="P14" s="361"/>
      <c r="Q14" s="361"/>
      <c r="R14" s="361"/>
      <c r="S14" s="81"/>
      <c r="T14" s="64"/>
      <c r="U14" s="63"/>
      <c r="V14" s="703" t="s">
        <v>293</v>
      </c>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65"/>
    </row>
    <row r="15" spans="2:48" s="62" customFormat="1" ht="18" customHeight="1">
      <c r="B15" s="63"/>
      <c r="C15" s="703" t="s">
        <v>261</v>
      </c>
      <c r="D15" s="703"/>
      <c r="E15" s="703"/>
      <c r="F15" s="703"/>
      <c r="G15" s="703"/>
      <c r="H15" s="703"/>
      <c r="I15" s="703"/>
      <c r="J15" s="361"/>
      <c r="K15" s="361"/>
      <c r="L15" s="361"/>
      <c r="M15" s="361"/>
      <c r="N15" s="361"/>
      <c r="O15" s="361"/>
      <c r="P15" s="361"/>
      <c r="Q15" s="361"/>
      <c r="R15" s="361"/>
      <c r="S15" s="81"/>
      <c r="T15" s="64"/>
      <c r="U15" s="63"/>
      <c r="V15" s="703" t="s">
        <v>324</v>
      </c>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65"/>
    </row>
    <row r="16" spans="2:48" s="62" customFormat="1" ht="18" customHeight="1">
      <c r="B16" s="63"/>
      <c r="C16" s="703" t="s">
        <v>292</v>
      </c>
      <c r="D16" s="703"/>
      <c r="E16" s="703"/>
      <c r="F16" s="703"/>
      <c r="G16" s="703"/>
      <c r="H16" s="703"/>
      <c r="I16" s="703"/>
      <c r="J16" s="361"/>
      <c r="K16" s="361"/>
      <c r="L16" s="361"/>
      <c r="M16" s="361"/>
      <c r="N16" s="361"/>
      <c r="O16" s="361"/>
      <c r="P16" s="361"/>
      <c r="Q16" s="361"/>
      <c r="R16" s="361"/>
      <c r="S16" s="81"/>
      <c r="T16" s="64"/>
      <c r="U16" s="63"/>
      <c r="V16" s="703" t="s">
        <v>295</v>
      </c>
      <c r="W16" s="703"/>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65"/>
    </row>
    <row r="17" spans="2:51" s="62" customFormat="1" ht="18" customHeight="1">
      <c r="B17" s="63"/>
      <c r="C17" s="703" t="s">
        <v>595</v>
      </c>
      <c r="D17" s="703"/>
      <c r="E17" s="703"/>
      <c r="F17" s="703"/>
      <c r="G17" s="703"/>
      <c r="H17" s="703"/>
      <c r="I17" s="703"/>
      <c r="J17" s="360"/>
      <c r="K17" s="360"/>
      <c r="L17" s="360"/>
      <c r="M17" s="360"/>
      <c r="N17" s="360"/>
      <c r="O17" s="360"/>
      <c r="P17" s="360"/>
      <c r="Q17" s="360"/>
      <c r="R17" s="360"/>
      <c r="S17" s="360"/>
      <c r="T17" s="64"/>
      <c r="U17" s="63"/>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c r="AS17" s="360"/>
      <c r="AT17" s="360"/>
      <c r="AU17" s="360"/>
      <c r="AV17" s="65"/>
    </row>
    <row r="18" spans="2:51" s="62" customFormat="1" ht="18" customHeight="1">
      <c r="B18" s="63"/>
      <c r="C18" s="703" t="s">
        <v>259</v>
      </c>
      <c r="D18" s="703"/>
      <c r="E18" s="703"/>
      <c r="F18" s="703"/>
      <c r="G18" s="703"/>
      <c r="H18" s="703"/>
      <c r="I18" s="703"/>
      <c r="J18" s="360"/>
      <c r="K18" s="360"/>
      <c r="L18" s="360"/>
      <c r="M18" s="360"/>
      <c r="N18" s="360"/>
      <c r="O18" s="360"/>
      <c r="P18" s="360"/>
      <c r="Q18" s="360"/>
      <c r="R18" s="360"/>
      <c r="S18" s="360"/>
      <c r="T18" s="64"/>
      <c r="U18" s="63"/>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c r="AS18" s="360"/>
      <c r="AT18" s="360"/>
      <c r="AU18" s="360"/>
      <c r="AV18" s="65"/>
    </row>
    <row r="19" spans="2:51" s="62" customFormat="1" ht="18" customHeight="1">
      <c r="B19" s="63"/>
      <c r="C19" s="360"/>
      <c r="D19" s="360"/>
      <c r="E19" s="360"/>
      <c r="F19" s="360"/>
      <c r="G19" s="360"/>
      <c r="H19" s="360"/>
      <c r="I19" s="360"/>
      <c r="J19" s="360"/>
      <c r="K19" s="360"/>
      <c r="L19" s="360"/>
      <c r="M19" s="360"/>
      <c r="N19" s="360"/>
      <c r="O19" s="360"/>
      <c r="P19" s="360"/>
      <c r="Q19" s="360"/>
      <c r="R19" s="360"/>
      <c r="S19" s="360"/>
      <c r="T19" s="64"/>
      <c r="U19" s="63"/>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c r="AS19" s="360"/>
      <c r="AT19" s="360"/>
      <c r="AU19" s="360"/>
      <c r="AV19" s="65"/>
    </row>
    <row r="20" spans="2:51" s="62" customFormat="1" ht="18" customHeight="1">
      <c r="B20" s="63"/>
      <c r="C20" s="81"/>
      <c r="D20" s="81"/>
      <c r="E20" s="81"/>
      <c r="F20" s="81"/>
      <c r="G20" s="81"/>
      <c r="H20" s="81"/>
      <c r="I20" s="81"/>
      <c r="J20" s="81"/>
      <c r="K20" s="81"/>
      <c r="L20" s="81"/>
      <c r="M20" s="81"/>
      <c r="N20" s="81"/>
      <c r="O20" s="81"/>
      <c r="P20" s="81"/>
      <c r="Q20" s="81"/>
      <c r="R20" s="81"/>
      <c r="S20" s="81"/>
      <c r="T20" s="64"/>
      <c r="U20" s="63"/>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65"/>
    </row>
    <row r="21" spans="2:51" s="62" customFormat="1" ht="6" customHeight="1">
      <c r="B21" s="66"/>
      <c r="C21" s="704"/>
      <c r="D21" s="704"/>
      <c r="E21" s="704"/>
      <c r="F21" s="704"/>
      <c r="G21" s="704"/>
      <c r="H21" s="704"/>
      <c r="I21" s="704"/>
      <c r="J21" s="704"/>
      <c r="K21" s="704"/>
      <c r="L21" s="704"/>
      <c r="M21" s="704"/>
      <c r="N21" s="704"/>
      <c r="O21" s="704"/>
      <c r="P21" s="704"/>
      <c r="Q21" s="704"/>
      <c r="R21" s="704"/>
      <c r="S21" s="82"/>
      <c r="T21" s="67"/>
      <c r="U21" s="66"/>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8"/>
    </row>
    <row r="23" spans="2:51" ht="15.75" thickBot="1"/>
    <row r="24" spans="2:51">
      <c r="B24" s="706" t="s">
        <v>374</v>
      </c>
      <c r="C24" s="707"/>
      <c r="D24" s="707"/>
      <c r="E24" s="708"/>
      <c r="K24" s="58" t="s">
        <v>409</v>
      </c>
    </row>
    <row r="26" spans="2:51">
      <c r="B26" s="58" t="s">
        <v>411</v>
      </c>
    </row>
    <row r="28" spans="2:51" ht="15.75" thickBot="1">
      <c r="B28" s="58" t="s">
        <v>377</v>
      </c>
      <c r="I28" s="705" t="s">
        <v>373</v>
      </c>
      <c r="J28" s="705"/>
      <c r="K28" s="705"/>
      <c r="L28" s="705"/>
      <c r="M28" s="105"/>
      <c r="S28" s="105"/>
    </row>
    <row r="29" spans="2:51">
      <c r="B29" s="706" t="s">
        <v>1377</v>
      </c>
      <c r="C29" s="707"/>
      <c r="D29" s="707"/>
      <c r="E29" s="708"/>
      <c r="I29" s="709">
        <v>2018</v>
      </c>
      <c r="J29" s="710"/>
      <c r="K29" s="710"/>
      <c r="L29" s="711"/>
    </row>
    <row r="32" spans="2:51" ht="20.25" customHeight="1">
      <c r="B32" s="107"/>
      <c r="C32" s="108"/>
      <c r="D32" s="106"/>
      <c r="E32" s="106"/>
      <c r="F32" s="106"/>
      <c r="G32" s="106"/>
      <c r="H32" s="107" t="s">
        <v>376</v>
      </c>
      <c r="I32" s="108"/>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96"/>
      <c r="AM32" s="96"/>
      <c r="AN32" s="96"/>
      <c r="AO32" s="96"/>
      <c r="AP32" s="96"/>
      <c r="AQ32" s="96"/>
      <c r="AR32" s="96"/>
      <c r="AS32" s="96"/>
      <c r="AT32" s="106"/>
      <c r="AU32" s="106"/>
      <c r="AV32" s="106"/>
      <c r="AW32" s="106"/>
      <c r="AX32" s="106"/>
      <c r="AY32" s="106"/>
    </row>
    <row r="33" spans="2:62" s="95" customFormat="1" ht="18" customHeight="1" thickBot="1">
      <c r="B33" s="811"/>
      <c r="C33" s="811"/>
      <c r="D33" s="104"/>
      <c r="E33" s="811"/>
      <c r="F33" s="811"/>
      <c r="G33" s="111"/>
      <c r="H33" s="128"/>
      <c r="I33" s="128"/>
      <c r="J33" s="111"/>
      <c r="K33" s="128"/>
      <c r="L33" s="128"/>
      <c r="M33" s="111"/>
      <c r="N33" s="128"/>
      <c r="O33" s="128"/>
      <c r="P33" s="111"/>
      <c r="Q33" s="128"/>
      <c r="R33" s="128"/>
      <c r="S33" s="111"/>
      <c r="T33" s="128"/>
      <c r="U33" s="128"/>
      <c r="V33" s="111"/>
      <c r="W33" s="129"/>
      <c r="X33" s="129"/>
      <c r="Y33" s="111"/>
      <c r="Z33" s="111"/>
      <c r="AA33" s="111"/>
      <c r="AB33" s="111"/>
      <c r="AC33" s="111"/>
      <c r="AD33" s="111"/>
      <c r="AE33" s="111"/>
      <c r="AF33" s="111"/>
      <c r="AG33" s="111"/>
      <c r="AH33" s="111"/>
      <c r="AI33" s="111"/>
      <c r="AJ33" s="111"/>
      <c r="AK33" s="130"/>
      <c r="AL33" s="130"/>
      <c r="AM33" s="111"/>
      <c r="AN33" s="114"/>
      <c r="AO33" s="110"/>
      <c r="AP33" s="102"/>
      <c r="AQ33" s="102"/>
      <c r="AR33" s="102"/>
      <c r="AS33" s="102"/>
      <c r="AT33" s="797"/>
      <c r="AU33" s="797"/>
      <c r="AV33" s="113"/>
      <c r="AW33" s="797"/>
      <c r="AX33" s="797"/>
      <c r="AY33" s="113"/>
      <c r="AZ33" s="135" t="s">
        <v>405</v>
      </c>
      <c r="BA33" s="135"/>
      <c r="BB33" s="58"/>
      <c r="BC33" s="58"/>
      <c r="BD33" s="58"/>
      <c r="BE33" s="58"/>
      <c r="BF33" s="58"/>
      <c r="BG33" s="58"/>
      <c r="BH33" s="58"/>
      <c r="BI33" s="58"/>
      <c r="BJ33" s="58"/>
    </row>
    <row r="34" spans="2:62" s="95" customFormat="1" ht="18" customHeight="1" thickBot="1">
      <c r="B34" s="811"/>
      <c r="C34" s="811"/>
      <c r="D34" s="104"/>
      <c r="E34" s="811"/>
      <c r="F34" s="811"/>
      <c r="G34" s="104"/>
      <c r="H34" s="131">
        <v>1</v>
      </c>
      <c r="I34" s="131">
        <f>+H34+1</f>
        <v>2</v>
      </c>
      <c r="J34" s="131">
        <f t="shared" ref="J34:AL34" si="0">+I34+1</f>
        <v>3</v>
      </c>
      <c r="K34" s="131">
        <f t="shared" si="0"/>
        <v>4</v>
      </c>
      <c r="L34" s="131">
        <f t="shared" si="0"/>
        <v>5</v>
      </c>
      <c r="M34" s="131">
        <f t="shared" si="0"/>
        <v>6</v>
      </c>
      <c r="N34" s="131">
        <f t="shared" si="0"/>
        <v>7</v>
      </c>
      <c r="O34" s="131">
        <f t="shared" si="0"/>
        <v>8</v>
      </c>
      <c r="P34" s="131">
        <f t="shared" si="0"/>
        <v>9</v>
      </c>
      <c r="Q34" s="131">
        <f t="shared" si="0"/>
        <v>10</v>
      </c>
      <c r="R34" s="131">
        <f t="shared" si="0"/>
        <v>11</v>
      </c>
      <c r="S34" s="131">
        <f t="shared" si="0"/>
        <v>12</v>
      </c>
      <c r="T34" s="131">
        <f t="shared" si="0"/>
        <v>13</v>
      </c>
      <c r="U34" s="131">
        <f t="shared" si="0"/>
        <v>14</v>
      </c>
      <c r="V34" s="131">
        <f t="shared" si="0"/>
        <v>15</v>
      </c>
      <c r="W34" s="131">
        <f t="shared" si="0"/>
        <v>16</v>
      </c>
      <c r="X34" s="131">
        <f t="shared" si="0"/>
        <v>17</v>
      </c>
      <c r="Y34" s="131">
        <f t="shared" si="0"/>
        <v>18</v>
      </c>
      <c r="Z34" s="131">
        <f t="shared" si="0"/>
        <v>19</v>
      </c>
      <c r="AA34" s="131">
        <f t="shared" si="0"/>
        <v>20</v>
      </c>
      <c r="AB34" s="131">
        <f t="shared" si="0"/>
        <v>21</v>
      </c>
      <c r="AC34" s="131">
        <f t="shared" si="0"/>
        <v>22</v>
      </c>
      <c r="AD34" s="131">
        <f t="shared" si="0"/>
        <v>23</v>
      </c>
      <c r="AE34" s="131">
        <f t="shared" si="0"/>
        <v>24</v>
      </c>
      <c r="AF34" s="131">
        <f t="shared" si="0"/>
        <v>25</v>
      </c>
      <c r="AG34" s="131">
        <f t="shared" si="0"/>
        <v>26</v>
      </c>
      <c r="AH34" s="131">
        <f t="shared" si="0"/>
        <v>27</v>
      </c>
      <c r="AI34" s="131">
        <f t="shared" si="0"/>
        <v>28</v>
      </c>
      <c r="AJ34" s="131">
        <f t="shared" si="0"/>
        <v>29</v>
      </c>
      <c r="AK34" s="131">
        <f t="shared" si="0"/>
        <v>30</v>
      </c>
      <c r="AL34" s="127">
        <f t="shared" si="0"/>
        <v>31</v>
      </c>
      <c r="AM34" s="97" t="s">
        <v>386</v>
      </c>
      <c r="AN34" s="102"/>
      <c r="AO34" s="102"/>
      <c r="AP34" s="102"/>
      <c r="AQ34" s="102"/>
      <c r="AR34" s="102"/>
      <c r="AS34" s="102"/>
      <c r="AT34" s="797"/>
      <c r="AU34" s="797"/>
      <c r="AV34" s="113"/>
      <c r="AW34" s="797"/>
      <c r="AX34" s="797"/>
      <c r="AY34" s="113"/>
      <c r="AZ34" s="119">
        <v>0</v>
      </c>
      <c r="BA34" s="119" t="s">
        <v>396</v>
      </c>
      <c r="BB34" s="58"/>
      <c r="BC34" s="58"/>
      <c r="BD34" s="58"/>
      <c r="BE34" s="58"/>
      <c r="BF34" s="58"/>
      <c r="BG34" s="58"/>
      <c r="BH34" s="58"/>
      <c r="BI34" s="58"/>
      <c r="BJ34" s="58"/>
    </row>
    <row r="35" spans="2:62" s="95" customFormat="1" ht="18" customHeight="1" thickBot="1">
      <c r="B35" s="98"/>
      <c r="C35" s="98"/>
      <c r="D35" s="98"/>
      <c r="E35" s="807">
        <v>43101</v>
      </c>
      <c r="F35" s="807"/>
      <c r="G35" s="118"/>
      <c r="H35" s="133" t="s">
        <v>378</v>
      </c>
      <c r="I35" s="133" t="s">
        <v>379</v>
      </c>
      <c r="J35" s="133" t="s">
        <v>380</v>
      </c>
      <c r="K35" s="133" t="s">
        <v>381</v>
      </c>
      <c r="L35" s="133" t="s">
        <v>382</v>
      </c>
      <c r="M35" s="134" t="s">
        <v>383</v>
      </c>
      <c r="N35" s="134" t="s">
        <v>384</v>
      </c>
      <c r="O35" s="133" t="s">
        <v>378</v>
      </c>
      <c r="P35" s="133" t="s">
        <v>379</v>
      </c>
      <c r="Q35" s="133" t="s">
        <v>380</v>
      </c>
      <c r="R35" s="133" t="s">
        <v>381</v>
      </c>
      <c r="S35" s="133" t="s">
        <v>382</v>
      </c>
      <c r="T35" s="134" t="s">
        <v>383</v>
      </c>
      <c r="U35" s="134" t="s">
        <v>384</v>
      </c>
      <c r="V35" s="133" t="s">
        <v>378</v>
      </c>
      <c r="W35" s="133" t="s">
        <v>379</v>
      </c>
      <c r="X35" s="133" t="s">
        <v>380</v>
      </c>
      <c r="Y35" s="133" t="s">
        <v>381</v>
      </c>
      <c r="Z35" s="133" t="s">
        <v>382</v>
      </c>
      <c r="AA35" s="134" t="s">
        <v>383</v>
      </c>
      <c r="AB35" s="134" t="s">
        <v>384</v>
      </c>
      <c r="AC35" s="133" t="s">
        <v>378</v>
      </c>
      <c r="AD35" s="133" t="s">
        <v>379</v>
      </c>
      <c r="AE35" s="133" t="s">
        <v>380</v>
      </c>
      <c r="AF35" s="133" t="s">
        <v>381</v>
      </c>
      <c r="AG35" s="133" t="s">
        <v>382</v>
      </c>
      <c r="AH35" s="134" t="s">
        <v>383</v>
      </c>
      <c r="AI35" s="134" t="s">
        <v>384</v>
      </c>
      <c r="AJ35" s="133" t="s">
        <v>378</v>
      </c>
      <c r="AK35" s="133" t="s">
        <v>379</v>
      </c>
      <c r="AL35" s="133" t="s">
        <v>380</v>
      </c>
      <c r="AM35" s="112"/>
      <c r="AN35" s="102"/>
      <c r="AO35" s="102"/>
      <c r="AP35" s="110"/>
      <c r="AQ35" s="102"/>
      <c r="AR35" s="102"/>
      <c r="AS35" s="102"/>
      <c r="AT35" s="113"/>
      <c r="AU35" s="113"/>
      <c r="AV35" s="113"/>
      <c r="AW35" s="113"/>
      <c r="AX35" s="113"/>
      <c r="AY35" s="113"/>
      <c r="AZ35" s="136" t="s">
        <v>406</v>
      </c>
      <c r="BA35" s="136"/>
      <c r="BB35" s="136"/>
      <c r="BC35" s="58"/>
      <c r="BD35" s="58"/>
      <c r="BE35" s="58"/>
      <c r="BF35" s="58"/>
      <c r="BG35" s="58"/>
      <c r="BH35" s="58"/>
      <c r="BI35" s="58"/>
      <c r="BJ35" s="58"/>
    </row>
    <row r="36" spans="2:62" s="95" customFormat="1" ht="18" customHeight="1" thickBot="1">
      <c r="B36" s="98"/>
      <c r="C36" s="98"/>
      <c r="D36" s="98"/>
      <c r="E36" s="807"/>
      <c r="F36" s="807"/>
      <c r="G36" s="118"/>
      <c r="H36" s="119">
        <v>1</v>
      </c>
      <c r="I36" s="119">
        <v>1</v>
      </c>
      <c r="J36" s="119">
        <v>1</v>
      </c>
      <c r="K36" s="119">
        <v>1</v>
      </c>
      <c r="L36" s="119">
        <v>1</v>
      </c>
      <c r="M36" s="119">
        <v>1</v>
      </c>
      <c r="N36" s="119">
        <v>0</v>
      </c>
      <c r="O36" s="119">
        <v>1</v>
      </c>
      <c r="P36" s="119">
        <v>1</v>
      </c>
      <c r="Q36" s="119">
        <v>1</v>
      </c>
      <c r="R36" s="119">
        <v>1</v>
      </c>
      <c r="S36" s="119">
        <v>1</v>
      </c>
      <c r="T36" s="119">
        <v>1</v>
      </c>
      <c r="U36" s="119">
        <v>0</v>
      </c>
      <c r="V36" s="119">
        <v>1</v>
      </c>
      <c r="W36" s="119">
        <v>1</v>
      </c>
      <c r="X36" s="119">
        <v>1</v>
      </c>
      <c r="Y36" s="119">
        <v>1</v>
      </c>
      <c r="Z36" s="119">
        <v>1</v>
      </c>
      <c r="AA36" s="119">
        <v>1</v>
      </c>
      <c r="AB36" s="119">
        <v>0</v>
      </c>
      <c r="AC36" s="119">
        <v>1</v>
      </c>
      <c r="AD36" s="119">
        <v>1</v>
      </c>
      <c r="AE36" s="119">
        <v>1</v>
      </c>
      <c r="AF36" s="119">
        <v>2</v>
      </c>
      <c r="AG36" s="119">
        <v>1</v>
      </c>
      <c r="AH36" s="119">
        <v>1</v>
      </c>
      <c r="AI36" s="119">
        <v>0</v>
      </c>
      <c r="AJ36" s="119">
        <v>1</v>
      </c>
      <c r="AK36" s="119">
        <v>1</v>
      </c>
      <c r="AL36" s="119">
        <v>1</v>
      </c>
      <c r="AM36" s="112">
        <f>+SUM(H36:AL36)</f>
        <v>28</v>
      </c>
      <c r="AN36" s="102"/>
      <c r="AO36" s="102"/>
      <c r="AP36" s="102"/>
      <c r="AQ36" s="102"/>
      <c r="AR36" s="102"/>
      <c r="AS36" s="102"/>
      <c r="AT36" s="113"/>
      <c r="AU36" s="113"/>
      <c r="AV36" s="113"/>
      <c r="AW36" s="113"/>
      <c r="AX36" s="113"/>
      <c r="AY36" s="113"/>
      <c r="AZ36" s="136"/>
      <c r="BA36" s="136" t="s">
        <v>408</v>
      </c>
      <c r="BB36" s="136"/>
      <c r="BC36" s="58"/>
      <c r="BD36" s="58"/>
      <c r="BE36" s="58"/>
      <c r="BF36" s="58"/>
      <c r="BG36" s="58"/>
      <c r="BH36" s="58"/>
      <c r="BI36" s="58"/>
      <c r="BJ36" s="58"/>
    </row>
    <row r="37" spans="2:62" s="95" customFormat="1" ht="18" customHeight="1">
      <c r="B37" s="98"/>
      <c r="C37" s="98"/>
      <c r="D37" s="98"/>
      <c r="E37" s="132"/>
      <c r="F37" s="132"/>
      <c r="G37" s="118"/>
      <c r="H37" s="119" t="s">
        <v>394</v>
      </c>
      <c r="I37" s="119" t="s">
        <v>394</v>
      </c>
      <c r="J37" s="119" t="s">
        <v>394</v>
      </c>
      <c r="K37" s="119" t="s">
        <v>394</v>
      </c>
      <c r="L37" s="119" t="s">
        <v>394</v>
      </c>
      <c r="M37" s="119" t="s">
        <v>394</v>
      </c>
      <c r="N37" s="119" t="s">
        <v>396</v>
      </c>
      <c r="O37" s="119" t="s">
        <v>394</v>
      </c>
      <c r="P37" s="119" t="s">
        <v>394</v>
      </c>
      <c r="Q37" s="119" t="s">
        <v>394</v>
      </c>
      <c r="R37" s="119" t="s">
        <v>394</v>
      </c>
      <c r="S37" s="119" t="s">
        <v>394</v>
      </c>
      <c r="T37" s="119" t="s">
        <v>394</v>
      </c>
      <c r="U37" s="119" t="s">
        <v>396</v>
      </c>
      <c r="V37" s="119" t="s">
        <v>394</v>
      </c>
      <c r="W37" s="119" t="s">
        <v>394</v>
      </c>
      <c r="X37" s="119" t="s">
        <v>394</v>
      </c>
      <c r="Y37" s="119" t="s">
        <v>394</v>
      </c>
      <c r="Z37" s="119" t="s">
        <v>394</v>
      </c>
      <c r="AA37" s="119" t="s">
        <v>394</v>
      </c>
      <c r="AB37" s="119" t="s">
        <v>396</v>
      </c>
      <c r="AC37" s="119" t="s">
        <v>394</v>
      </c>
      <c r="AD37" s="119" t="s">
        <v>394</v>
      </c>
      <c r="AE37" s="119" t="s">
        <v>394</v>
      </c>
      <c r="AF37" s="119" t="s">
        <v>394</v>
      </c>
      <c r="AG37" s="119" t="s">
        <v>394</v>
      </c>
      <c r="AH37" s="119" t="s">
        <v>394</v>
      </c>
      <c r="AI37" s="119" t="s">
        <v>396</v>
      </c>
      <c r="AJ37" s="119" t="s">
        <v>394</v>
      </c>
      <c r="AK37" s="119" t="s">
        <v>394</v>
      </c>
      <c r="AL37" s="119" t="s">
        <v>394</v>
      </c>
      <c r="AM37" s="112"/>
      <c r="AN37" s="102"/>
      <c r="AO37" s="102"/>
      <c r="AP37" s="102"/>
      <c r="AQ37" s="102"/>
      <c r="AR37" s="102"/>
      <c r="AS37" s="102"/>
      <c r="AT37" s="115"/>
      <c r="AU37" s="115"/>
      <c r="AV37" s="115"/>
      <c r="AW37" s="115"/>
      <c r="AX37" s="115"/>
      <c r="AY37" s="115"/>
      <c r="AZ37" s="136"/>
      <c r="BA37" s="136" t="s">
        <v>407</v>
      </c>
      <c r="BB37" s="136"/>
      <c r="BC37" s="58"/>
      <c r="BD37" s="58"/>
      <c r="BE37" s="58"/>
      <c r="BF37" s="58"/>
      <c r="BG37" s="58"/>
      <c r="BH37" s="58"/>
      <c r="BI37" s="58"/>
      <c r="BJ37" s="58"/>
    </row>
    <row r="38" spans="2:62" ht="5.25" customHeight="1" thickBot="1">
      <c r="B38" s="98"/>
      <c r="C38" s="98"/>
      <c r="D38" s="98"/>
      <c r="E38" s="112"/>
      <c r="F38" s="112"/>
      <c r="G38" s="98"/>
      <c r="H38" s="112"/>
      <c r="I38" s="112"/>
      <c r="J38" s="112"/>
      <c r="K38" s="112"/>
      <c r="L38" s="112"/>
      <c r="M38" s="112"/>
      <c r="N38" s="112"/>
      <c r="O38" s="112"/>
      <c r="P38" s="112"/>
      <c r="Q38" s="112"/>
      <c r="R38" s="97"/>
      <c r="S38" s="97"/>
      <c r="T38" s="97"/>
      <c r="U38" s="97"/>
      <c r="V38" s="97"/>
      <c r="W38" s="97"/>
      <c r="X38" s="97"/>
      <c r="Y38" s="97"/>
      <c r="Z38" s="97"/>
      <c r="AA38" s="97"/>
      <c r="AB38" s="97"/>
      <c r="AC38" s="97"/>
      <c r="AD38" s="97"/>
      <c r="AE38" s="97"/>
      <c r="AF38" s="97"/>
      <c r="AG38" s="97"/>
      <c r="AH38" s="97"/>
      <c r="AI38" s="97"/>
      <c r="AJ38" s="97"/>
      <c r="AK38" s="97"/>
      <c r="AL38" s="97"/>
      <c r="AM38" s="97"/>
      <c r="AN38" s="102"/>
      <c r="AO38" s="102"/>
      <c r="AP38" s="102"/>
      <c r="AQ38" s="102"/>
      <c r="AR38" s="102"/>
      <c r="AS38" s="102"/>
      <c r="AT38" s="113"/>
      <c r="AU38" s="113"/>
      <c r="AV38" s="113"/>
      <c r="AW38" s="113"/>
      <c r="AX38" s="113"/>
      <c r="AY38" s="113"/>
    </row>
    <row r="39" spans="2:62" s="95" customFormat="1" ht="18" customHeight="1" thickBot="1">
      <c r="B39" s="98"/>
      <c r="C39" s="98"/>
      <c r="D39" s="98"/>
      <c r="E39" s="807">
        <f>+E35+32</f>
        <v>43133</v>
      </c>
      <c r="F39" s="807"/>
      <c r="G39" s="118"/>
      <c r="H39" s="133" t="s">
        <v>381</v>
      </c>
      <c r="I39" s="133" t="s">
        <v>382</v>
      </c>
      <c r="J39" s="134" t="s">
        <v>383</v>
      </c>
      <c r="K39" s="134" t="s">
        <v>384</v>
      </c>
      <c r="L39" s="133" t="s">
        <v>378</v>
      </c>
      <c r="M39" s="133" t="s">
        <v>379</v>
      </c>
      <c r="N39" s="133" t="s">
        <v>380</v>
      </c>
      <c r="O39" s="133" t="s">
        <v>381</v>
      </c>
      <c r="P39" s="133" t="s">
        <v>382</v>
      </c>
      <c r="Q39" s="134" t="s">
        <v>383</v>
      </c>
      <c r="R39" s="134" t="s">
        <v>384</v>
      </c>
      <c r="S39" s="133" t="s">
        <v>378</v>
      </c>
      <c r="T39" s="133" t="s">
        <v>379</v>
      </c>
      <c r="U39" s="133" t="s">
        <v>380</v>
      </c>
      <c r="V39" s="133" t="s">
        <v>381</v>
      </c>
      <c r="W39" s="133" t="s">
        <v>382</v>
      </c>
      <c r="X39" s="134" t="s">
        <v>383</v>
      </c>
      <c r="Y39" s="134" t="s">
        <v>384</v>
      </c>
      <c r="Z39" s="133" t="s">
        <v>378</v>
      </c>
      <c r="AA39" s="133" t="s">
        <v>379</v>
      </c>
      <c r="AB39" s="133" t="s">
        <v>380</v>
      </c>
      <c r="AC39" s="133" t="s">
        <v>381</v>
      </c>
      <c r="AD39" s="133" t="s">
        <v>382</v>
      </c>
      <c r="AE39" s="134" t="s">
        <v>383</v>
      </c>
      <c r="AF39" s="134" t="s">
        <v>384</v>
      </c>
      <c r="AG39" s="133" t="s">
        <v>378</v>
      </c>
      <c r="AH39" s="133" t="s">
        <v>379</v>
      </c>
      <c r="AI39" s="133" t="s">
        <v>380</v>
      </c>
      <c r="AJ39" s="133" t="s">
        <v>381</v>
      </c>
      <c r="AK39" s="133" t="s">
        <v>382</v>
      </c>
      <c r="AL39" s="134" t="s">
        <v>383</v>
      </c>
      <c r="AM39" s="112"/>
      <c r="AN39" s="102"/>
      <c r="AO39" s="102"/>
      <c r="AP39" s="117"/>
      <c r="AQ39" s="102"/>
      <c r="AR39" s="102" t="s">
        <v>385</v>
      </c>
      <c r="AS39" s="102"/>
      <c r="AT39" s="113"/>
      <c r="AU39" s="113"/>
      <c r="AV39" s="113"/>
      <c r="AW39" s="113"/>
      <c r="AX39" s="113"/>
      <c r="AY39" s="113"/>
      <c r="AZ39" s="58"/>
      <c r="BA39" s="58"/>
      <c r="BB39" s="58"/>
      <c r="BC39" s="58"/>
      <c r="BD39" s="58"/>
      <c r="BE39" s="58"/>
      <c r="BF39" s="58"/>
      <c r="BG39" s="58"/>
      <c r="BH39" s="58"/>
      <c r="BI39" s="58"/>
      <c r="BJ39" s="58"/>
    </row>
    <row r="40" spans="2:62" s="95" customFormat="1" ht="18" customHeight="1" thickBot="1">
      <c r="B40" s="98"/>
      <c r="C40" s="98"/>
      <c r="D40" s="98"/>
      <c r="E40" s="807"/>
      <c r="F40" s="807"/>
      <c r="G40" s="118"/>
      <c r="H40" s="119">
        <v>1</v>
      </c>
      <c r="I40" s="119">
        <v>1</v>
      </c>
      <c r="J40" s="119">
        <v>1</v>
      </c>
      <c r="K40" s="119">
        <v>1</v>
      </c>
      <c r="L40" s="119">
        <v>1</v>
      </c>
      <c r="M40" s="119">
        <v>1</v>
      </c>
      <c r="N40" s="119">
        <v>1</v>
      </c>
      <c r="O40" s="119">
        <v>1</v>
      </c>
      <c r="P40" s="119">
        <v>1</v>
      </c>
      <c r="Q40" s="119">
        <v>1</v>
      </c>
      <c r="R40" s="119">
        <v>1</v>
      </c>
      <c r="S40" s="119">
        <v>1</v>
      </c>
      <c r="T40" s="119">
        <v>1</v>
      </c>
      <c r="U40" s="119">
        <v>0</v>
      </c>
      <c r="V40" s="119">
        <v>0</v>
      </c>
      <c r="W40" s="119">
        <v>0</v>
      </c>
      <c r="X40" s="119">
        <v>0</v>
      </c>
      <c r="Y40" s="119">
        <v>0</v>
      </c>
      <c r="Z40" s="119">
        <v>0</v>
      </c>
      <c r="AA40" s="119">
        <v>0</v>
      </c>
      <c r="AB40" s="119">
        <v>0</v>
      </c>
      <c r="AC40" s="119">
        <v>0</v>
      </c>
      <c r="AD40" s="119">
        <v>1</v>
      </c>
      <c r="AE40" s="119">
        <v>1</v>
      </c>
      <c r="AF40" s="119">
        <v>1</v>
      </c>
      <c r="AG40" s="119">
        <v>1</v>
      </c>
      <c r="AH40" s="119">
        <v>1</v>
      </c>
      <c r="AI40" s="119">
        <v>1</v>
      </c>
      <c r="AJ40" s="119">
        <v>1</v>
      </c>
      <c r="AK40" s="119">
        <v>1</v>
      </c>
      <c r="AL40" s="119">
        <v>1</v>
      </c>
      <c r="AM40" s="112">
        <f>+SUM(H40:AL40)</f>
        <v>22</v>
      </c>
      <c r="AN40" s="102"/>
      <c r="AO40" s="102"/>
      <c r="AP40" s="102"/>
      <c r="AQ40" s="116"/>
      <c r="AR40" s="102" t="s">
        <v>387</v>
      </c>
      <c r="AS40" s="102"/>
      <c r="AT40" s="113"/>
      <c r="AU40" s="113"/>
      <c r="AV40" s="113"/>
      <c r="AW40" s="113"/>
      <c r="AX40" s="113"/>
      <c r="AY40" s="113"/>
      <c r="AZ40" s="58"/>
      <c r="BA40" s="58"/>
      <c r="BB40" s="58"/>
      <c r="BC40" s="58"/>
      <c r="BD40" s="58"/>
      <c r="BE40" s="58"/>
      <c r="BF40" s="58"/>
      <c r="BG40" s="58"/>
      <c r="BH40" s="58"/>
      <c r="BI40" s="58"/>
      <c r="BJ40" s="58"/>
    </row>
    <row r="41" spans="2:62" s="95" customFormat="1" ht="18" customHeight="1">
      <c r="B41" s="98"/>
      <c r="C41" s="98"/>
      <c r="D41" s="98"/>
      <c r="E41" s="132"/>
      <c r="F41" s="132"/>
      <c r="G41" s="118"/>
      <c r="H41" s="119" t="s">
        <v>394</v>
      </c>
      <c r="I41" s="119" t="s">
        <v>394</v>
      </c>
      <c r="J41" s="119" t="s">
        <v>394</v>
      </c>
      <c r="K41" s="119" t="s">
        <v>394</v>
      </c>
      <c r="L41" s="119" t="s">
        <v>394</v>
      </c>
      <c r="M41" s="119" t="s">
        <v>394</v>
      </c>
      <c r="N41" s="119" t="s">
        <v>394</v>
      </c>
      <c r="O41" s="119" t="s">
        <v>394</v>
      </c>
      <c r="P41" s="119" t="s">
        <v>394</v>
      </c>
      <c r="Q41" s="119" t="s">
        <v>394</v>
      </c>
      <c r="R41" s="119" t="s">
        <v>394</v>
      </c>
      <c r="S41" s="119" t="s">
        <v>394</v>
      </c>
      <c r="T41" s="119" t="s">
        <v>394</v>
      </c>
      <c r="U41" s="119" t="s">
        <v>394</v>
      </c>
      <c r="V41" s="119" t="s">
        <v>394</v>
      </c>
      <c r="W41" s="119" t="s">
        <v>394</v>
      </c>
      <c r="X41" s="119" t="s">
        <v>394</v>
      </c>
      <c r="Y41" s="119" t="s">
        <v>394</v>
      </c>
      <c r="Z41" s="119" t="s">
        <v>394</v>
      </c>
      <c r="AA41" s="119" t="s">
        <v>394</v>
      </c>
      <c r="AB41" s="119" t="s">
        <v>394</v>
      </c>
      <c r="AC41" s="119" t="s">
        <v>394</v>
      </c>
      <c r="AD41" s="119" t="s">
        <v>394</v>
      </c>
      <c r="AE41" s="119" t="s">
        <v>394</v>
      </c>
      <c r="AF41" s="119" t="s">
        <v>394</v>
      </c>
      <c r="AG41" s="119" t="s">
        <v>394</v>
      </c>
      <c r="AH41" s="119" t="s">
        <v>394</v>
      </c>
      <c r="AI41" s="119" t="s">
        <v>394</v>
      </c>
      <c r="AJ41" s="119" t="s">
        <v>394</v>
      </c>
      <c r="AK41" s="119" t="s">
        <v>394</v>
      </c>
      <c r="AL41" s="119" t="s">
        <v>394</v>
      </c>
      <c r="AM41" s="112"/>
      <c r="AN41" s="102"/>
      <c r="AO41" s="102"/>
      <c r="AP41" s="102"/>
      <c r="AQ41" s="116"/>
      <c r="AR41" s="102" t="s">
        <v>388</v>
      </c>
      <c r="AS41" s="102"/>
      <c r="AT41" s="115"/>
      <c r="AU41" s="115"/>
      <c r="AV41" s="115"/>
      <c r="AW41" s="115"/>
      <c r="AX41" s="115"/>
      <c r="AY41" s="115"/>
      <c r="AZ41" s="58"/>
      <c r="BA41" s="58"/>
      <c r="BB41" s="58"/>
      <c r="BC41" s="58"/>
      <c r="BD41" s="58"/>
      <c r="BE41" s="58"/>
      <c r="BF41" s="58"/>
      <c r="BG41" s="58"/>
      <c r="BH41" s="58"/>
      <c r="BI41" s="58"/>
      <c r="BJ41" s="58"/>
    </row>
    <row r="42" spans="2:62" ht="5.25" customHeight="1" thickBot="1">
      <c r="B42" s="98"/>
      <c r="C42" s="98"/>
      <c r="D42" s="98"/>
      <c r="E42" s="112"/>
      <c r="F42" s="112"/>
      <c r="G42" s="98"/>
      <c r="H42" s="112"/>
      <c r="I42" s="112"/>
      <c r="J42" s="112"/>
      <c r="K42" s="112"/>
      <c r="L42" s="112"/>
      <c r="M42" s="112"/>
      <c r="N42" s="112"/>
      <c r="O42" s="112"/>
      <c r="P42" s="112"/>
      <c r="Q42" s="112"/>
      <c r="R42" s="97"/>
      <c r="S42" s="97"/>
      <c r="T42" s="97"/>
      <c r="U42" s="97"/>
      <c r="V42" s="97"/>
      <c r="W42" s="97"/>
      <c r="X42" s="97"/>
      <c r="Y42" s="97"/>
      <c r="Z42" s="97"/>
      <c r="AA42" s="97"/>
      <c r="AB42" s="97"/>
      <c r="AC42" s="97"/>
      <c r="AD42" s="97"/>
      <c r="AE42" s="97"/>
      <c r="AF42" s="97"/>
      <c r="AG42" s="97"/>
      <c r="AH42" s="97"/>
      <c r="AI42" s="97"/>
      <c r="AJ42" s="97"/>
      <c r="AK42" s="97"/>
      <c r="AL42" s="97"/>
      <c r="AM42" s="97"/>
      <c r="AN42" s="102"/>
      <c r="AO42" s="102"/>
      <c r="AP42" s="102"/>
      <c r="AQ42" s="110"/>
      <c r="AR42" s="102"/>
      <c r="AS42" s="102"/>
      <c r="AT42" s="113"/>
      <c r="AU42" s="113"/>
      <c r="AV42" s="113"/>
      <c r="AW42" s="113"/>
      <c r="AX42" s="113"/>
      <c r="AY42" s="113"/>
    </row>
    <row r="43" spans="2:62" s="95" customFormat="1" ht="18" customHeight="1" thickBot="1">
      <c r="B43" s="98"/>
      <c r="C43" s="98"/>
      <c r="D43" s="98"/>
      <c r="E43" s="807">
        <f>+E39+32</f>
        <v>43165</v>
      </c>
      <c r="F43" s="807"/>
      <c r="G43" s="118"/>
      <c r="H43" s="133" t="s">
        <v>381</v>
      </c>
      <c r="I43" s="133" t="s">
        <v>382</v>
      </c>
      <c r="J43" s="134" t="s">
        <v>383</v>
      </c>
      <c r="K43" s="134" t="s">
        <v>384</v>
      </c>
      <c r="L43" s="133" t="s">
        <v>378</v>
      </c>
      <c r="M43" s="133" t="s">
        <v>379</v>
      </c>
      <c r="N43" s="133" t="s">
        <v>380</v>
      </c>
      <c r="O43" s="133" t="s">
        <v>381</v>
      </c>
      <c r="P43" s="133" t="s">
        <v>382</v>
      </c>
      <c r="Q43" s="134" t="s">
        <v>383</v>
      </c>
      <c r="R43" s="134" t="s">
        <v>384</v>
      </c>
      <c r="S43" s="133" t="s">
        <v>378</v>
      </c>
      <c r="T43" s="133" t="s">
        <v>379</v>
      </c>
      <c r="U43" s="133" t="s">
        <v>380</v>
      </c>
      <c r="V43" s="133" t="s">
        <v>381</v>
      </c>
      <c r="W43" s="133" t="s">
        <v>382</v>
      </c>
      <c r="X43" s="134" t="s">
        <v>383</v>
      </c>
      <c r="Y43" s="134" t="s">
        <v>384</v>
      </c>
      <c r="Z43" s="133" t="s">
        <v>378</v>
      </c>
      <c r="AA43" s="133" t="s">
        <v>379</v>
      </c>
      <c r="AB43" s="133" t="s">
        <v>380</v>
      </c>
      <c r="AC43" s="133" t="s">
        <v>381</v>
      </c>
      <c r="AD43" s="133" t="s">
        <v>382</v>
      </c>
      <c r="AE43" s="134" t="s">
        <v>383</v>
      </c>
      <c r="AF43" s="134" t="s">
        <v>384</v>
      </c>
      <c r="AG43" s="133" t="s">
        <v>378</v>
      </c>
      <c r="AH43" s="133" t="s">
        <v>379</v>
      </c>
      <c r="AI43" s="133" t="s">
        <v>380</v>
      </c>
      <c r="AJ43" s="133" t="s">
        <v>381</v>
      </c>
      <c r="AK43" s="133" t="s">
        <v>382</v>
      </c>
      <c r="AL43" s="134" t="s">
        <v>383</v>
      </c>
      <c r="AM43" s="112"/>
      <c r="AN43" s="102"/>
      <c r="AO43" s="102"/>
      <c r="AP43" s="117"/>
      <c r="AQ43" s="102"/>
      <c r="AR43" s="102" t="s">
        <v>389</v>
      </c>
      <c r="AS43" s="102"/>
      <c r="AT43" s="115"/>
      <c r="AU43" s="115"/>
      <c r="AV43" s="115"/>
      <c r="AW43" s="115"/>
      <c r="AX43" s="115"/>
      <c r="AY43" s="115"/>
      <c r="AZ43" s="58"/>
      <c r="BA43" s="58"/>
      <c r="BB43" s="58"/>
      <c r="BC43" s="58"/>
      <c r="BD43" s="58"/>
      <c r="BE43" s="58"/>
      <c r="BF43" s="58"/>
      <c r="BG43" s="58"/>
      <c r="BH43" s="58"/>
      <c r="BI43" s="58"/>
      <c r="BJ43" s="58"/>
    </row>
    <row r="44" spans="2:62" s="95" customFormat="1" ht="18" customHeight="1" thickBot="1">
      <c r="B44" s="98"/>
      <c r="C44" s="98"/>
      <c r="D44" s="98"/>
      <c r="E44" s="807"/>
      <c r="F44" s="807"/>
      <c r="G44" s="118"/>
      <c r="H44" s="119">
        <v>1</v>
      </c>
      <c r="I44" s="119">
        <v>1</v>
      </c>
      <c r="J44" s="119">
        <v>1</v>
      </c>
      <c r="K44" s="119">
        <v>1</v>
      </c>
      <c r="L44" s="119">
        <v>1</v>
      </c>
      <c r="M44" s="119">
        <v>1</v>
      </c>
      <c r="N44" s="119">
        <v>1</v>
      </c>
      <c r="O44" s="119">
        <v>1</v>
      </c>
      <c r="P44" s="119">
        <v>1</v>
      </c>
      <c r="Q44" s="119">
        <v>1</v>
      </c>
      <c r="R44" s="119">
        <v>1</v>
      </c>
      <c r="S44" s="119">
        <v>1</v>
      </c>
      <c r="T44" s="119">
        <v>1</v>
      </c>
      <c r="U44" s="119">
        <v>0</v>
      </c>
      <c r="V44" s="119">
        <v>0</v>
      </c>
      <c r="W44" s="119">
        <v>0</v>
      </c>
      <c r="X44" s="119">
        <v>0</v>
      </c>
      <c r="Y44" s="119">
        <v>0</v>
      </c>
      <c r="Z44" s="119">
        <v>0</v>
      </c>
      <c r="AA44" s="119">
        <v>0</v>
      </c>
      <c r="AB44" s="119">
        <v>0</v>
      </c>
      <c r="AC44" s="119">
        <v>0</v>
      </c>
      <c r="AD44" s="119">
        <v>1</v>
      </c>
      <c r="AE44" s="119">
        <v>1</v>
      </c>
      <c r="AF44" s="119">
        <v>1</v>
      </c>
      <c r="AG44" s="119">
        <v>1</v>
      </c>
      <c r="AH44" s="119">
        <v>1</v>
      </c>
      <c r="AI44" s="119">
        <v>1</v>
      </c>
      <c r="AJ44" s="119">
        <v>1</v>
      </c>
      <c r="AK44" s="119">
        <v>1</v>
      </c>
      <c r="AL44" s="119">
        <v>1</v>
      </c>
      <c r="AM44" s="112">
        <f>+SUM(H44:AL44)</f>
        <v>22</v>
      </c>
      <c r="AN44" s="102"/>
      <c r="AO44" s="102"/>
      <c r="AP44" s="102"/>
      <c r="AQ44" s="116"/>
      <c r="AR44" s="102" t="s">
        <v>393</v>
      </c>
      <c r="AS44" s="102"/>
      <c r="AT44" s="115"/>
      <c r="AU44" s="115"/>
      <c r="AV44" s="115"/>
      <c r="AW44" s="115"/>
      <c r="AX44" s="115"/>
      <c r="AY44" s="115"/>
      <c r="AZ44" s="58"/>
      <c r="BA44" s="58"/>
      <c r="BB44" s="58"/>
      <c r="BC44" s="58"/>
      <c r="BD44" s="58"/>
      <c r="BE44" s="58"/>
      <c r="BF44" s="58"/>
      <c r="BG44" s="58"/>
      <c r="BH44" s="58"/>
      <c r="BI44" s="58"/>
      <c r="BJ44" s="58"/>
    </row>
    <row r="45" spans="2:62" s="95" customFormat="1" ht="18" customHeight="1">
      <c r="B45" s="98"/>
      <c r="C45" s="98"/>
      <c r="D45" s="98"/>
      <c r="E45" s="132"/>
      <c r="F45" s="132"/>
      <c r="G45" s="118"/>
      <c r="H45" s="119" t="s">
        <v>394</v>
      </c>
      <c r="I45" s="119" t="s">
        <v>394</v>
      </c>
      <c r="J45" s="119" t="s">
        <v>394</v>
      </c>
      <c r="K45" s="119" t="s">
        <v>394</v>
      </c>
      <c r="L45" s="119" t="s">
        <v>394</v>
      </c>
      <c r="M45" s="119" t="s">
        <v>394</v>
      </c>
      <c r="N45" s="119" t="s">
        <v>394</v>
      </c>
      <c r="O45" s="119" t="s">
        <v>394</v>
      </c>
      <c r="P45" s="119" t="s">
        <v>394</v>
      </c>
      <c r="Q45" s="119" t="s">
        <v>394</v>
      </c>
      <c r="R45" s="119" t="s">
        <v>394</v>
      </c>
      <c r="S45" s="119" t="s">
        <v>394</v>
      </c>
      <c r="T45" s="119" t="s">
        <v>394</v>
      </c>
      <c r="U45" s="119" t="s">
        <v>394</v>
      </c>
      <c r="V45" s="119" t="s">
        <v>394</v>
      </c>
      <c r="W45" s="119" t="s">
        <v>394</v>
      </c>
      <c r="X45" s="119" t="s">
        <v>394</v>
      </c>
      <c r="Y45" s="119" t="s">
        <v>394</v>
      </c>
      <c r="Z45" s="119" t="s">
        <v>394</v>
      </c>
      <c r="AA45" s="119" t="s">
        <v>394</v>
      </c>
      <c r="AB45" s="119" t="s">
        <v>394</v>
      </c>
      <c r="AC45" s="119" t="s">
        <v>394</v>
      </c>
      <c r="AD45" s="119" t="s">
        <v>394</v>
      </c>
      <c r="AE45" s="119" t="s">
        <v>394</v>
      </c>
      <c r="AF45" s="119" t="s">
        <v>394</v>
      </c>
      <c r="AG45" s="119" t="s">
        <v>394</v>
      </c>
      <c r="AH45" s="119" t="s">
        <v>394</v>
      </c>
      <c r="AI45" s="119" t="s">
        <v>394</v>
      </c>
      <c r="AJ45" s="119" t="s">
        <v>394</v>
      </c>
      <c r="AK45" s="119" t="s">
        <v>394</v>
      </c>
      <c r="AL45" s="119" t="s">
        <v>394</v>
      </c>
      <c r="AM45" s="112"/>
      <c r="AN45" s="102"/>
      <c r="AO45" s="102"/>
      <c r="AP45" s="102"/>
      <c r="AQ45" s="116"/>
      <c r="AR45" s="102" t="s">
        <v>390</v>
      </c>
      <c r="AS45" s="102"/>
      <c r="AT45" s="115"/>
      <c r="AU45" s="115"/>
      <c r="AV45" s="115"/>
      <c r="AW45" s="115"/>
      <c r="AX45" s="115"/>
      <c r="AY45" s="115"/>
      <c r="AZ45" s="58"/>
      <c r="BA45" s="58"/>
      <c r="BB45" s="58"/>
      <c r="BC45" s="58"/>
      <c r="BD45" s="58"/>
      <c r="BE45" s="58"/>
      <c r="BF45" s="58"/>
      <c r="BG45" s="58"/>
      <c r="BH45" s="58"/>
      <c r="BI45" s="58"/>
      <c r="BJ45" s="58"/>
    </row>
    <row r="46" spans="2:62" ht="5.25" customHeight="1" thickBot="1">
      <c r="B46" s="98"/>
      <c r="C46" s="98"/>
      <c r="D46" s="98"/>
      <c r="E46" s="112"/>
      <c r="F46" s="112"/>
      <c r="G46" s="98"/>
      <c r="H46" s="112"/>
      <c r="I46" s="112"/>
      <c r="J46" s="112"/>
      <c r="K46" s="112"/>
      <c r="L46" s="112"/>
      <c r="M46" s="112"/>
      <c r="N46" s="112"/>
      <c r="O46" s="112"/>
      <c r="P46" s="112"/>
      <c r="Q46" s="112"/>
      <c r="R46" s="97"/>
      <c r="S46" s="97"/>
      <c r="T46" s="97"/>
      <c r="U46" s="97"/>
      <c r="V46" s="97"/>
      <c r="W46" s="97"/>
      <c r="X46" s="97"/>
      <c r="Y46" s="97"/>
      <c r="Z46" s="97"/>
      <c r="AA46" s="97"/>
      <c r="AB46" s="97"/>
      <c r="AC46" s="97"/>
      <c r="AD46" s="97"/>
      <c r="AE46" s="97"/>
      <c r="AF46" s="97"/>
      <c r="AG46" s="97"/>
      <c r="AH46" s="97"/>
      <c r="AI46" s="97"/>
      <c r="AJ46" s="97"/>
      <c r="AK46" s="97"/>
      <c r="AL46" s="97"/>
      <c r="AM46" s="97"/>
      <c r="AN46" s="102"/>
      <c r="AO46" s="102"/>
      <c r="AP46" s="102"/>
      <c r="AQ46" s="110"/>
      <c r="AR46" s="102"/>
      <c r="AS46" s="102"/>
      <c r="AT46" s="115"/>
      <c r="AU46" s="115"/>
      <c r="AV46" s="115"/>
      <c r="AW46" s="115"/>
      <c r="AX46" s="115"/>
      <c r="AY46" s="115"/>
    </row>
    <row r="47" spans="2:62" s="95" customFormat="1" ht="18" customHeight="1" thickBot="1">
      <c r="B47" s="98"/>
      <c r="C47" s="98"/>
      <c r="D47" s="98"/>
      <c r="E47" s="807">
        <f>+E43+32</f>
        <v>43197</v>
      </c>
      <c r="F47" s="807"/>
      <c r="G47" s="118"/>
      <c r="H47" s="133" t="s">
        <v>378</v>
      </c>
      <c r="I47" s="133" t="s">
        <v>379</v>
      </c>
      <c r="J47" s="133" t="s">
        <v>380</v>
      </c>
      <c r="K47" s="133" t="s">
        <v>381</v>
      </c>
      <c r="L47" s="133" t="s">
        <v>382</v>
      </c>
      <c r="M47" s="134" t="s">
        <v>383</v>
      </c>
      <c r="N47" s="134" t="s">
        <v>384</v>
      </c>
      <c r="O47" s="133" t="s">
        <v>378</v>
      </c>
      <c r="P47" s="133" t="s">
        <v>379</v>
      </c>
      <c r="Q47" s="133" t="s">
        <v>380</v>
      </c>
      <c r="R47" s="133" t="s">
        <v>381</v>
      </c>
      <c r="S47" s="133" t="s">
        <v>382</v>
      </c>
      <c r="T47" s="134" t="s">
        <v>383</v>
      </c>
      <c r="U47" s="134" t="s">
        <v>384</v>
      </c>
      <c r="V47" s="133" t="s">
        <v>378</v>
      </c>
      <c r="W47" s="133" t="s">
        <v>379</v>
      </c>
      <c r="X47" s="133" t="s">
        <v>380</v>
      </c>
      <c r="Y47" s="133" t="s">
        <v>381</v>
      </c>
      <c r="Z47" s="133" t="s">
        <v>382</v>
      </c>
      <c r="AA47" s="134" t="s">
        <v>383</v>
      </c>
      <c r="AB47" s="134" t="s">
        <v>384</v>
      </c>
      <c r="AC47" s="133" t="s">
        <v>378</v>
      </c>
      <c r="AD47" s="133" t="s">
        <v>379</v>
      </c>
      <c r="AE47" s="133" t="s">
        <v>380</v>
      </c>
      <c r="AF47" s="133" t="s">
        <v>381</v>
      </c>
      <c r="AG47" s="133" t="s">
        <v>382</v>
      </c>
      <c r="AH47" s="134" t="s">
        <v>383</v>
      </c>
      <c r="AI47" s="134" t="s">
        <v>384</v>
      </c>
      <c r="AJ47" s="133" t="s">
        <v>378</v>
      </c>
      <c r="AK47" s="133" t="s">
        <v>379</v>
      </c>
      <c r="AL47" s="133" t="s">
        <v>380</v>
      </c>
      <c r="AM47" s="112"/>
      <c r="AN47" s="102"/>
      <c r="AO47" s="102"/>
      <c r="AP47" s="110"/>
      <c r="AQ47" s="102"/>
      <c r="AR47" s="102" t="s">
        <v>391</v>
      </c>
      <c r="AS47" s="102"/>
      <c r="AT47" s="115"/>
      <c r="AU47" s="115"/>
      <c r="AV47" s="115"/>
      <c r="AW47" s="115"/>
      <c r="AX47" s="115"/>
      <c r="AY47" s="115"/>
      <c r="AZ47" s="58"/>
      <c r="BA47" s="58"/>
      <c r="BB47" s="58"/>
      <c r="BC47" s="58"/>
      <c r="BD47" s="58"/>
      <c r="BE47" s="58"/>
      <c r="BF47" s="58"/>
      <c r="BG47" s="58"/>
      <c r="BH47" s="58"/>
      <c r="BI47" s="58"/>
      <c r="BJ47" s="58"/>
    </row>
    <row r="48" spans="2:62" s="95" customFormat="1" ht="18" customHeight="1" thickBot="1">
      <c r="B48" s="98"/>
      <c r="C48" s="98"/>
      <c r="D48" s="98"/>
      <c r="E48" s="807"/>
      <c r="F48" s="807"/>
      <c r="G48" s="118"/>
      <c r="H48" s="119">
        <v>1</v>
      </c>
      <c r="I48" s="119">
        <v>1</v>
      </c>
      <c r="J48" s="119">
        <v>1</v>
      </c>
      <c r="K48" s="119">
        <v>1</v>
      </c>
      <c r="L48" s="119">
        <v>1</v>
      </c>
      <c r="M48" s="119">
        <v>1</v>
      </c>
      <c r="N48" s="119">
        <v>0</v>
      </c>
      <c r="O48" s="119">
        <v>1</v>
      </c>
      <c r="P48" s="119">
        <v>1</v>
      </c>
      <c r="Q48" s="119">
        <v>1</v>
      </c>
      <c r="R48" s="119">
        <v>1</v>
      </c>
      <c r="S48" s="119">
        <v>1</v>
      </c>
      <c r="T48" s="119">
        <v>1</v>
      </c>
      <c r="U48" s="119">
        <v>0</v>
      </c>
      <c r="V48" s="119">
        <v>1</v>
      </c>
      <c r="W48" s="119">
        <v>1</v>
      </c>
      <c r="X48" s="119">
        <v>1</v>
      </c>
      <c r="Y48" s="119">
        <v>1</v>
      </c>
      <c r="Z48" s="119">
        <v>1</v>
      </c>
      <c r="AA48" s="119">
        <v>1</v>
      </c>
      <c r="AB48" s="119">
        <v>0</v>
      </c>
      <c r="AC48" s="119">
        <v>1</v>
      </c>
      <c r="AD48" s="119">
        <v>1</v>
      </c>
      <c r="AE48" s="119">
        <v>1</v>
      </c>
      <c r="AF48" s="119">
        <v>2</v>
      </c>
      <c r="AG48" s="119">
        <v>1</v>
      </c>
      <c r="AH48" s="119">
        <v>1</v>
      </c>
      <c r="AI48" s="119">
        <v>0</v>
      </c>
      <c r="AJ48" s="119">
        <v>1</v>
      </c>
      <c r="AK48" s="119">
        <v>1</v>
      </c>
      <c r="AL48" s="119">
        <v>1</v>
      </c>
      <c r="AM48" s="112">
        <f>+SUM(H48:AL48)</f>
        <v>28</v>
      </c>
      <c r="AN48" s="102"/>
      <c r="AO48" s="102"/>
      <c r="AP48" s="102"/>
      <c r="AQ48" s="102"/>
      <c r="AR48" s="102" t="s">
        <v>392</v>
      </c>
      <c r="AS48" s="102"/>
      <c r="AT48" s="115"/>
      <c r="AU48" s="115"/>
      <c r="AV48" s="115"/>
      <c r="AW48" s="115"/>
      <c r="AX48" s="115"/>
      <c r="AY48" s="115"/>
      <c r="AZ48" s="58"/>
      <c r="BA48" s="58"/>
      <c r="BB48" s="58"/>
      <c r="BC48" s="58"/>
      <c r="BD48" s="58"/>
      <c r="BE48" s="58"/>
      <c r="BF48" s="58"/>
      <c r="BG48" s="58"/>
      <c r="BH48" s="58"/>
      <c r="BI48" s="58"/>
      <c r="BJ48" s="58"/>
    </row>
    <row r="49" spans="2:62" s="95" customFormat="1" ht="18" customHeight="1">
      <c r="B49" s="98"/>
      <c r="C49" s="98"/>
      <c r="D49" s="98"/>
      <c r="E49" s="132"/>
      <c r="F49" s="132"/>
      <c r="G49" s="118"/>
      <c r="H49" s="119" t="s">
        <v>394</v>
      </c>
      <c r="I49" s="119" t="s">
        <v>394</v>
      </c>
      <c r="J49" s="119" t="s">
        <v>394</v>
      </c>
      <c r="K49" s="119" t="s">
        <v>394</v>
      </c>
      <c r="L49" s="119" t="s">
        <v>394</v>
      </c>
      <c r="M49" s="119" t="s">
        <v>394</v>
      </c>
      <c r="N49" s="119" t="s">
        <v>396</v>
      </c>
      <c r="O49" s="119" t="s">
        <v>394</v>
      </c>
      <c r="P49" s="119" t="s">
        <v>394</v>
      </c>
      <c r="Q49" s="119" t="s">
        <v>394</v>
      </c>
      <c r="R49" s="119" t="s">
        <v>394</v>
      </c>
      <c r="S49" s="119" t="s">
        <v>394</v>
      </c>
      <c r="T49" s="119" t="s">
        <v>394</v>
      </c>
      <c r="U49" s="119" t="s">
        <v>396</v>
      </c>
      <c r="V49" s="119" t="s">
        <v>394</v>
      </c>
      <c r="W49" s="119" t="s">
        <v>394</v>
      </c>
      <c r="X49" s="119" t="s">
        <v>394</v>
      </c>
      <c r="Y49" s="119" t="s">
        <v>394</v>
      </c>
      <c r="Z49" s="119" t="s">
        <v>394</v>
      </c>
      <c r="AA49" s="119" t="s">
        <v>394</v>
      </c>
      <c r="AB49" s="119" t="s">
        <v>396</v>
      </c>
      <c r="AC49" s="119" t="s">
        <v>394</v>
      </c>
      <c r="AD49" s="119" t="s">
        <v>394</v>
      </c>
      <c r="AE49" s="119" t="s">
        <v>394</v>
      </c>
      <c r="AF49" s="119" t="s">
        <v>394</v>
      </c>
      <c r="AG49" s="119" t="s">
        <v>394</v>
      </c>
      <c r="AH49" s="119" t="s">
        <v>394</v>
      </c>
      <c r="AI49" s="119" t="s">
        <v>396</v>
      </c>
      <c r="AJ49" s="119" t="s">
        <v>394</v>
      </c>
      <c r="AK49" s="119" t="s">
        <v>394</v>
      </c>
      <c r="AL49" s="119" t="s">
        <v>394</v>
      </c>
      <c r="AM49" s="112"/>
      <c r="AN49" s="102"/>
      <c r="AO49" s="102"/>
      <c r="AP49" s="102"/>
      <c r="AQ49" s="102"/>
      <c r="AR49" s="102" t="s">
        <v>395</v>
      </c>
      <c r="AS49" s="102"/>
      <c r="AT49" s="115"/>
      <c r="AU49" s="115"/>
      <c r="AV49" s="115"/>
      <c r="AW49" s="115"/>
      <c r="AX49" s="115"/>
      <c r="AY49" s="115"/>
      <c r="AZ49" s="58"/>
      <c r="BA49" s="58"/>
      <c r="BB49" s="58"/>
      <c r="BC49" s="58"/>
      <c r="BD49" s="58"/>
      <c r="BE49" s="58"/>
      <c r="BF49" s="58"/>
      <c r="BG49" s="58"/>
      <c r="BH49" s="58"/>
      <c r="BI49" s="58"/>
      <c r="BJ49" s="58"/>
    </row>
    <row r="50" spans="2:62" ht="5.25" customHeight="1" thickBot="1">
      <c r="B50" s="98"/>
      <c r="C50" s="98"/>
      <c r="D50" s="98"/>
      <c r="E50" s="112"/>
      <c r="F50" s="112"/>
      <c r="G50" s="98"/>
      <c r="H50" s="112"/>
      <c r="I50" s="112"/>
      <c r="J50" s="112"/>
      <c r="K50" s="112"/>
      <c r="L50" s="112"/>
      <c r="M50" s="112"/>
      <c r="N50" s="112"/>
      <c r="O50" s="112"/>
      <c r="P50" s="112"/>
      <c r="Q50" s="112"/>
      <c r="R50" s="97"/>
      <c r="S50" s="97"/>
      <c r="T50" s="97"/>
      <c r="U50" s="97"/>
      <c r="V50" s="97"/>
      <c r="W50" s="97"/>
      <c r="X50" s="97"/>
      <c r="Y50" s="97"/>
      <c r="Z50" s="97"/>
      <c r="AA50" s="97"/>
      <c r="AB50" s="97"/>
      <c r="AC50" s="97"/>
      <c r="AD50" s="97"/>
      <c r="AE50" s="97"/>
      <c r="AF50" s="97"/>
      <c r="AG50" s="97"/>
      <c r="AH50" s="97"/>
      <c r="AI50" s="97"/>
      <c r="AJ50" s="97"/>
      <c r="AK50" s="97"/>
      <c r="AL50" s="97"/>
      <c r="AM50" s="97"/>
      <c r="AN50" s="102"/>
      <c r="AO50" s="102"/>
      <c r="AP50" s="102"/>
      <c r="AQ50" s="102"/>
      <c r="AR50" s="102"/>
      <c r="AS50" s="102"/>
      <c r="AT50" s="115"/>
      <c r="AU50" s="115"/>
      <c r="AV50" s="115"/>
      <c r="AW50" s="115"/>
      <c r="AX50" s="115"/>
      <c r="AY50" s="115"/>
    </row>
    <row r="51" spans="2:62" s="95" customFormat="1" ht="18" customHeight="1" thickBot="1">
      <c r="B51" s="98"/>
      <c r="C51" s="98"/>
      <c r="D51" s="98"/>
      <c r="E51" s="807">
        <f>+E47+32</f>
        <v>43229</v>
      </c>
      <c r="F51" s="807"/>
      <c r="G51" s="118"/>
      <c r="H51" s="133" t="s">
        <v>381</v>
      </c>
      <c r="I51" s="133" t="s">
        <v>382</v>
      </c>
      <c r="J51" s="134" t="s">
        <v>383</v>
      </c>
      <c r="K51" s="134" t="s">
        <v>384</v>
      </c>
      <c r="L51" s="133" t="s">
        <v>378</v>
      </c>
      <c r="M51" s="133" t="s">
        <v>379</v>
      </c>
      <c r="N51" s="133" t="s">
        <v>380</v>
      </c>
      <c r="O51" s="133" t="s">
        <v>381</v>
      </c>
      <c r="P51" s="133" t="s">
        <v>382</v>
      </c>
      <c r="Q51" s="134" t="s">
        <v>383</v>
      </c>
      <c r="R51" s="134" t="s">
        <v>384</v>
      </c>
      <c r="S51" s="133" t="s">
        <v>378</v>
      </c>
      <c r="T51" s="133" t="s">
        <v>379</v>
      </c>
      <c r="U51" s="133" t="s">
        <v>380</v>
      </c>
      <c r="V51" s="133" t="s">
        <v>381</v>
      </c>
      <c r="W51" s="133" t="s">
        <v>382</v>
      </c>
      <c r="X51" s="134" t="s">
        <v>383</v>
      </c>
      <c r="Y51" s="134" t="s">
        <v>384</v>
      </c>
      <c r="Z51" s="133" t="s">
        <v>378</v>
      </c>
      <c r="AA51" s="133" t="s">
        <v>379</v>
      </c>
      <c r="AB51" s="133" t="s">
        <v>380</v>
      </c>
      <c r="AC51" s="133" t="s">
        <v>381</v>
      </c>
      <c r="AD51" s="133" t="s">
        <v>382</v>
      </c>
      <c r="AE51" s="134" t="s">
        <v>383</v>
      </c>
      <c r="AF51" s="134" t="s">
        <v>384</v>
      </c>
      <c r="AG51" s="133" t="s">
        <v>378</v>
      </c>
      <c r="AH51" s="133" t="s">
        <v>379</v>
      </c>
      <c r="AI51" s="133" t="s">
        <v>380</v>
      </c>
      <c r="AJ51" s="133" t="s">
        <v>381</v>
      </c>
      <c r="AK51" s="133" t="s">
        <v>382</v>
      </c>
      <c r="AL51" s="134" t="s">
        <v>383</v>
      </c>
      <c r="AM51" s="112"/>
      <c r="AN51" s="102"/>
      <c r="AO51" s="102"/>
      <c r="AP51" s="117"/>
      <c r="AQ51" s="102"/>
      <c r="AR51" s="102"/>
      <c r="AS51" s="102"/>
      <c r="AT51" s="115"/>
      <c r="AU51" s="115"/>
      <c r="AV51" s="115"/>
      <c r="AW51" s="115"/>
      <c r="AX51" s="115"/>
      <c r="AY51" s="115"/>
      <c r="AZ51" s="58"/>
      <c r="BA51" s="58"/>
      <c r="BB51" s="58"/>
      <c r="BC51" s="58"/>
      <c r="BD51" s="58"/>
      <c r="BE51" s="58"/>
      <c r="BF51" s="58"/>
      <c r="BG51" s="58"/>
      <c r="BH51" s="58"/>
      <c r="BI51" s="58"/>
      <c r="BJ51" s="58"/>
    </row>
    <row r="52" spans="2:62" s="95" customFormat="1" ht="18" customHeight="1" thickBot="1">
      <c r="B52" s="98"/>
      <c r="C52" s="98"/>
      <c r="D52" s="98"/>
      <c r="E52" s="807"/>
      <c r="F52" s="807"/>
      <c r="G52" s="118"/>
      <c r="H52" s="119">
        <v>1</v>
      </c>
      <c r="I52" s="119">
        <v>1</v>
      </c>
      <c r="J52" s="119">
        <v>1</v>
      </c>
      <c r="K52" s="119">
        <v>1</v>
      </c>
      <c r="L52" s="119">
        <v>1</v>
      </c>
      <c r="M52" s="119">
        <v>1</v>
      </c>
      <c r="N52" s="119">
        <v>1</v>
      </c>
      <c r="O52" s="119">
        <v>1</v>
      </c>
      <c r="P52" s="119">
        <v>1</v>
      </c>
      <c r="Q52" s="119">
        <v>1</v>
      </c>
      <c r="R52" s="119">
        <v>1</v>
      </c>
      <c r="S52" s="119">
        <v>1</v>
      </c>
      <c r="T52" s="119">
        <v>1</v>
      </c>
      <c r="U52" s="119">
        <v>0</v>
      </c>
      <c r="V52" s="119">
        <v>0</v>
      </c>
      <c r="W52" s="119">
        <v>0</v>
      </c>
      <c r="X52" s="119">
        <v>0</v>
      </c>
      <c r="Y52" s="119">
        <v>0</v>
      </c>
      <c r="Z52" s="119">
        <v>0</v>
      </c>
      <c r="AA52" s="119">
        <v>0</v>
      </c>
      <c r="AB52" s="119">
        <v>0</v>
      </c>
      <c r="AC52" s="119">
        <v>0</v>
      </c>
      <c r="AD52" s="119">
        <v>1</v>
      </c>
      <c r="AE52" s="119">
        <v>1</v>
      </c>
      <c r="AF52" s="119">
        <v>1</v>
      </c>
      <c r="AG52" s="119">
        <v>1</v>
      </c>
      <c r="AH52" s="119">
        <v>1</v>
      </c>
      <c r="AI52" s="119">
        <v>1</v>
      </c>
      <c r="AJ52" s="119">
        <v>1</v>
      </c>
      <c r="AK52" s="119">
        <v>1</v>
      </c>
      <c r="AL52" s="119">
        <v>1</v>
      </c>
      <c r="AM52" s="112">
        <f>+SUM(H52:AL52)</f>
        <v>22</v>
      </c>
      <c r="AN52" s="102"/>
      <c r="AO52" s="102"/>
      <c r="AP52" s="102"/>
      <c r="AQ52" s="116"/>
      <c r="AR52" s="102"/>
      <c r="AS52" s="102"/>
      <c r="AT52" s="115"/>
      <c r="AU52" s="115"/>
      <c r="AV52" s="115"/>
      <c r="AW52" s="115"/>
      <c r="AX52" s="115"/>
      <c r="AY52" s="115"/>
      <c r="AZ52" s="58"/>
      <c r="BA52" s="58"/>
      <c r="BB52" s="58"/>
      <c r="BC52" s="58"/>
      <c r="BD52" s="58"/>
      <c r="BE52" s="58"/>
      <c r="BF52" s="58"/>
      <c r="BG52" s="58"/>
      <c r="BH52" s="58"/>
      <c r="BI52" s="58"/>
      <c r="BJ52" s="58"/>
    </row>
    <row r="53" spans="2:62" s="95" customFormat="1" ht="18" customHeight="1">
      <c r="B53" s="98"/>
      <c r="C53" s="98"/>
      <c r="D53" s="98"/>
      <c r="E53" s="132"/>
      <c r="F53" s="132"/>
      <c r="G53" s="118"/>
      <c r="H53" s="119" t="s">
        <v>394</v>
      </c>
      <c r="I53" s="119" t="s">
        <v>394</v>
      </c>
      <c r="J53" s="119" t="s">
        <v>394</v>
      </c>
      <c r="K53" s="119" t="s">
        <v>394</v>
      </c>
      <c r="L53" s="119" t="s">
        <v>394</v>
      </c>
      <c r="M53" s="119" t="s">
        <v>394</v>
      </c>
      <c r="N53" s="119" t="s">
        <v>394</v>
      </c>
      <c r="O53" s="119" t="s">
        <v>394</v>
      </c>
      <c r="P53" s="119" t="s">
        <v>394</v>
      </c>
      <c r="Q53" s="119" t="s">
        <v>394</v>
      </c>
      <c r="R53" s="119" t="s">
        <v>394</v>
      </c>
      <c r="S53" s="119" t="s">
        <v>394</v>
      </c>
      <c r="T53" s="119" t="s">
        <v>394</v>
      </c>
      <c r="U53" s="119" t="s">
        <v>394</v>
      </c>
      <c r="V53" s="119" t="s">
        <v>394</v>
      </c>
      <c r="W53" s="119" t="s">
        <v>394</v>
      </c>
      <c r="X53" s="119" t="s">
        <v>394</v>
      </c>
      <c r="Y53" s="119" t="s">
        <v>394</v>
      </c>
      <c r="Z53" s="119" t="s">
        <v>394</v>
      </c>
      <c r="AA53" s="119" t="s">
        <v>394</v>
      </c>
      <c r="AB53" s="119" t="s">
        <v>394</v>
      </c>
      <c r="AC53" s="119" t="s">
        <v>394</v>
      </c>
      <c r="AD53" s="119" t="s">
        <v>394</v>
      </c>
      <c r="AE53" s="119" t="s">
        <v>394</v>
      </c>
      <c r="AF53" s="119" t="s">
        <v>394</v>
      </c>
      <c r="AG53" s="119" t="s">
        <v>394</v>
      </c>
      <c r="AH53" s="119" t="s">
        <v>394</v>
      </c>
      <c r="AI53" s="119" t="s">
        <v>394</v>
      </c>
      <c r="AJ53" s="119" t="s">
        <v>394</v>
      </c>
      <c r="AK53" s="119" t="s">
        <v>394</v>
      </c>
      <c r="AL53" s="119" t="s">
        <v>394</v>
      </c>
      <c r="AM53" s="112"/>
      <c r="AN53" s="102"/>
      <c r="AO53" s="102"/>
      <c r="AP53" s="102"/>
      <c r="AQ53" s="116"/>
      <c r="AR53" s="102"/>
      <c r="AS53" s="102"/>
      <c r="AT53" s="115"/>
      <c r="AU53" s="115"/>
      <c r="AV53" s="115"/>
      <c r="AW53" s="115"/>
      <c r="AX53" s="115"/>
      <c r="AY53" s="115"/>
      <c r="AZ53" s="58"/>
      <c r="BA53" s="58"/>
      <c r="BB53" s="58"/>
      <c r="BC53" s="58"/>
      <c r="BD53" s="58"/>
      <c r="BE53" s="58"/>
      <c r="BF53" s="58"/>
      <c r="BG53" s="58"/>
      <c r="BH53" s="58"/>
      <c r="BI53" s="58"/>
      <c r="BJ53" s="58"/>
    </row>
    <row r="54" spans="2:62" ht="5.25" customHeight="1" thickBot="1">
      <c r="B54" s="98"/>
      <c r="C54" s="98"/>
      <c r="D54" s="98"/>
      <c r="E54" s="112"/>
      <c r="F54" s="112"/>
      <c r="G54" s="98"/>
      <c r="H54" s="112"/>
      <c r="I54" s="112"/>
      <c r="J54" s="112"/>
      <c r="K54" s="112"/>
      <c r="L54" s="112"/>
      <c r="M54" s="112"/>
      <c r="N54" s="112"/>
      <c r="O54" s="112"/>
      <c r="P54" s="112"/>
      <c r="Q54" s="112"/>
      <c r="R54" s="97"/>
      <c r="S54" s="97"/>
      <c r="T54" s="97"/>
      <c r="U54" s="97"/>
      <c r="V54" s="97"/>
      <c r="W54" s="97"/>
      <c r="X54" s="97"/>
      <c r="Y54" s="97"/>
      <c r="Z54" s="97"/>
      <c r="AA54" s="97"/>
      <c r="AB54" s="97"/>
      <c r="AC54" s="97"/>
      <c r="AD54" s="97"/>
      <c r="AE54" s="97"/>
      <c r="AF54" s="97"/>
      <c r="AG54" s="97"/>
      <c r="AH54" s="97"/>
      <c r="AI54" s="97"/>
      <c r="AJ54" s="97"/>
      <c r="AK54" s="97"/>
      <c r="AL54" s="97"/>
      <c r="AM54" s="97"/>
      <c r="AN54" s="102"/>
      <c r="AO54" s="102"/>
      <c r="AP54" s="102"/>
      <c r="AQ54" s="110"/>
      <c r="AR54" s="102"/>
      <c r="AS54" s="102"/>
      <c r="AT54" s="115"/>
      <c r="AU54" s="115"/>
      <c r="AV54" s="115"/>
      <c r="AW54" s="115"/>
      <c r="AX54" s="115"/>
      <c r="AY54" s="115"/>
    </row>
    <row r="55" spans="2:62" s="95" customFormat="1" ht="18" customHeight="1" thickBot="1">
      <c r="B55" s="98"/>
      <c r="C55" s="98"/>
      <c r="D55" s="98"/>
      <c r="E55" s="807">
        <f>+E51+32</f>
        <v>43261</v>
      </c>
      <c r="F55" s="807"/>
      <c r="G55" s="118"/>
      <c r="H55" s="133" t="s">
        <v>381</v>
      </c>
      <c r="I55" s="133" t="s">
        <v>382</v>
      </c>
      <c r="J55" s="134" t="s">
        <v>383</v>
      </c>
      <c r="K55" s="134" t="s">
        <v>384</v>
      </c>
      <c r="L55" s="133" t="s">
        <v>378</v>
      </c>
      <c r="M55" s="133" t="s">
        <v>379</v>
      </c>
      <c r="N55" s="133" t="s">
        <v>380</v>
      </c>
      <c r="O55" s="133" t="s">
        <v>381</v>
      </c>
      <c r="P55" s="133" t="s">
        <v>382</v>
      </c>
      <c r="Q55" s="134" t="s">
        <v>383</v>
      </c>
      <c r="R55" s="134" t="s">
        <v>384</v>
      </c>
      <c r="S55" s="133" t="s">
        <v>378</v>
      </c>
      <c r="T55" s="133" t="s">
        <v>379</v>
      </c>
      <c r="U55" s="133" t="s">
        <v>380</v>
      </c>
      <c r="V55" s="133" t="s">
        <v>381</v>
      </c>
      <c r="W55" s="133" t="s">
        <v>382</v>
      </c>
      <c r="X55" s="134" t="s">
        <v>383</v>
      </c>
      <c r="Y55" s="134" t="s">
        <v>384</v>
      </c>
      <c r="Z55" s="133" t="s">
        <v>378</v>
      </c>
      <c r="AA55" s="133" t="s">
        <v>379</v>
      </c>
      <c r="AB55" s="133" t="s">
        <v>380</v>
      </c>
      <c r="AC55" s="133" t="s">
        <v>381</v>
      </c>
      <c r="AD55" s="133" t="s">
        <v>382</v>
      </c>
      <c r="AE55" s="134" t="s">
        <v>383</v>
      </c>
      <c r="AF55" s="134" t="s">
        <v>384</v>
      </c>
      <c r="AG55" s="133" t="s">
        <v>378</v>
      </c>
      <c r="AH55" s="133" t="s">
        <v>379</v>
      </c>
      <c r="AI55" s="133" t="s">
        <v>380</v>
      </c>
      <c r="AJ55" s="133" t="s">
        <v>381</v>
      </c>
      <c r="AK55" s="133" t="s">
        <v>382</v>
      </c>
      <c r="AL55" s="134" t="s">
        <v>383</v>
      </c>
      <c r="AM55" s="112"/>
      <c r="AN55" s="102"/>
      <c r="AO55" s="102"/>
      <c r="AP55" s="117"/>
      <c r="AQ55" s="102"/>
      <c r="AR55" s="102"/>
      <c r="AS55" s="102"/>
      <c r="AT55" s="115"/>
      <c r="AU55" s="115"/>
      <c r="AV55" s="115"/>
      <c r="AW55" s="115"/>
      <c r="AX55" s="115"/>
      <c r="AY55" s="115"/>
      <c r="AZ55" s="58"/>
      <c r="BA55" s="58"/>
      <c r="BB55" s="58"/>
      <c r="BC55" s="58"/>
      <c r="BD55" s="58"/>
      <c r="BE55" s="58"/>
      <c r="BF55" s="58"/>
      <c r="BG55" s="58"/>
      <c r="BH55" s="58"/>
      <c r="BI55" s="58"/>
      <c r="BJ55" s="58"/>
    </row>
    <row r="56" spans="2:62" s="95" customFormat="1" ht="18" customHeight="1" thickBot="1">
      <c r="B56" s="98"/>
      <c r="C56" s="98"/>
      <c r="D56" s="98"/>
      <c r="E56" s="807"/>
      <c r="F56" s="807"/>
      <c r="G56" s="118"/>
      <c r="H56" s="119">
        <v>1</v>
      </c>
      <c r="I56" s="119">
        <v>1</v>
      </c>
      <c r="J56" s="119">
        <v>1</v>
      </c>
      <c r="K56" s="119">
        <v>1</v>
      </c>
      <c r="L56" s="119">
        <v>1</v>
      </c>
      <c r="M56" s="119">
        <v>1</v>
      </c>
      <c r="N56" s="119">
        <v>1</v>
      </c>
      <c r="O56" s="119">
        <v>1</v>
      </c>
      <c r="P56" s="119">
        <v>1</v>
      </c>
      <c r="Q56" s="119">
        <v>1</v>
      </c>
      <c r="R56" s="119">
        <v>1</v>
      </c>
      <c r="S56" s="119">
        <v>1</v>
      </c>
      <c r="T56" s="119">
        <v>1</v>
      </c>
      <c r="U56" s="119">
        <v>0</v>
      </c>
      <c r="V56" s="119">
        <v>0</v>
      </c>
      <c r="W56" s="119">
        <v>0</v>
      </c>
      <c r="X56" s="119">
        <v>0</v>
      </c>
      <c r="Y56" s="119">
        <v>0</v>
      </c>
      <c r="Z56" s="119">
        <v>0</v>
      </c>
      <c r="AA56" s="119">
        <v>0</v>
      </c>
      <c r="AB56" s="119">
        <v>0</v>
      </c>
      <c r="AC56" s="119">
        <v>0</v>
      </c>
      <c r="AD56" s="119">
        <v>1</v>
      </c>
      <c r="AE56" s="119">
        <v>1</v>
      </c>
      <c r="AF56" s="119">
        <v>1</v>
      </c>
      <c r="AG56" s="119">
        <v>1</v>
      </c>
      <c r="AH56" s="119">
        <v>1</v>
      </c>
      <c r="AI56" s="119">
        <v>1</v>
      </c>
      <c r="AJ56" s="119">
        <v>1</v>
      </c>
      <c r="AK56" s="119">
        <v>1</v>
      </c>
      <c r="AL56" s="119">
        <v>1</v>
      </c>
      <c r="AM56" s="112">
        <f>+SUM(H56:AL56)</f>
        <v>22</v>
      </c>
      <c r="AN56" s="102"/>
      <c r="AO56" s="102"/>
      <c r="AP56" s="102"/>
      <c r="AQ56" s="116"/>
      <c r="AR56" s="102"/>
      <c r="AS56" s="102"/>
      <c r="AT56" s="115"/>
      <c r="AU56" s="115"/>
      <c r="AV56" s="115"/>
      <c r="AW56" s="115"/>
      <c r="AX56" s="115"/>
      <c r="AY56" s="115"/>
      <c r="AZ56" s="58"/>
      <c r="BA56" s="58"/>
      <c r="BB56" s="58"/>
      <c r="BC56" s="58"/>
      <c r="BD56" s="58"/>
      <c r="BE56" s="58"/>
      <c r="BF56" s="58"/>
      <c r="BG56" s="58"/>
      <c r="BH56" s="58"/>
      <c r="BI56" s="58"/>
      <c r="BJ56" s="58"/>
    </row>
    <row r="57" spans="2:62" s="95" customFormat="1" ht="18" customHeight="1">
      <c r="B57" s="98"/>
      <c r="C57" s="98"/>
      <c r="D57" s="98"/>
      <c r="E57" s="132"/>
      <c r="F57" s="132"/>
      <c r="G57" s="118"/>
      <c r="H57" s="119" t="s">
        <v>394</v>
      </c>
      <c r="I57" s="119" t="s">
        <v>394</v>
      </c>
      <c r="J57" s="119" t="s">
        <v>394</v>
      </c>
      <c r="K57" s="119" t="s">
        <v>394</v>
      </c>
      <c r="L57" s="119" t="s">
        <v>394</v>
      </c>
      <c r="M57" s="119" t="s">
        <v>394</v>
      </c>
      <c r="N57" s="119" t="s">
        <v>394</v>
      </c>
      <c r="O57" s="119" t="s">
        <v>394</v>
      </c>
      <c r="P57" s="119" t="s">
        <v>394</v>
      </c>
      <c r="Q57" s="119" t="s">
        <v>394</v>
      </c>
      <c r="R57" s="119" t="s">
        <v>394</v>
      </c>
      <c r="S57" s="119" t="s">
        <v>394</v>
      </c>
      <c r="T57" s="119" t="s">
        <v>394</v>
      </c>
      <c r="U57" s="119" t="s">
        <v>394</v>
      </c>
      <c r="V57" s="119" t="s">
        <v>394</v>
      </c>
      <c r="W57" s="119" t="s">
        <v>394</v>
      </c>
      <c r="X57" s="119" t="s">
        <v>394</v>
      </c>
      <c r="Y57" s="119" t="s">
        <v>394</v>
      </c>
      <c r="Z57" s="119" t="s">
        <v>394</v>
      </c>
      <c r="AA57" s="119" t="s">
        <v>394</v>
      </c>
      <c r="AB57" s="119" t="s">
        <v>394</v>
      </c>
      <c r="AC57" s="119" t="s">
        <v>394</v>
      </c>
      <c r="AD57" s="119" t="s">
        <v>394</v>
      </c>
      <c r="AE57" s="119" t="s">
        <v>394</v>
      </c>
      <c r="AF57" s="119" t="s">
        <v>394</v>
      </c>
      <c r="AG57" s="119" t="s">
        <v>394</v>
      </c>
      <c r="AH57" s="119" t="s">
        <v>394</v>
      </c>
      <c r="AI57" s="119" t="s">
        <v>394</v>
      </c>
      <c r="AJ57" s="119" t="s">
        <v>394</v>
      </c>
      <c r="AK57" s="119" t="s">
        <v>394</v>
      </c>
      <c r="AL57" s="119" t="s">
        <v>394</v>
      </c>
      <c r="AM57" s="112"/>
      <c r="AN57" s="102"/>
      <c r="AO57" s="102"/>
      <c r="AP57" s="102"/>
      <c r="AQ57" s="116"/>
      <c r="AR57" s="102"/>
      <c r="AS57" s="102"/>
      <c r="AT57" s="115"/>
      <c r="AU57" s="115"/>
      <c r="AV57" s="115"/>
      <c r="AW57" s="115"/>
      <c r="AX57" s="115"/>
      <c r="AY57" s="115"/>
      <c r="AZ57" s="58"/>
      <c r="BA57" s="58"/>
      <c r="BB57" s="58"/>
      <c r="BC57" s="58"/>
      <c r="BD57" s="58"/>
      <c r="BE57" s="58"/>
      <c r="BF57" s="58"/>
      <c r="BG57" s="58"/>
      <c r="BH57" s="58"/>
      <c r="BI57" s="58"/>
      <c r="BJ57" s="58"/>
    </row>
    <row r="58" spans="2:62" ht="5.25" customHeight="1" thickBot="1">
      <c r="B58" s="98"/>
      <c r="C58" s="98"/>
      <c r="D58" s="98"/>
      <c r="E58" s="112"/>
      <c r="F58" s="112"/>
      <c r="G58" s="98"/>
      <c r="H58" s="112"/>
      <c r="I58" s="112"/>
      <c r="J58" s="112"/>
      <c r="K58" s="112"/>
      <c r="L58" s="112"/>
      <c r="M58" s="112"/>
      <c r="N58" s="112"/>
      <c r="O58" s="112"/>
      <c r="P58" s="112"/>
      <c r="Q58" s="112"/>
      <c r="R58" s="97"/>
      <c r="S58" s="97"/>
      <c r="T58" s="97"/>
      <c r="U58" s="97"/>
      <c r="V58" s="97"/>
      <c r="W58" s="97"/>
      <c r="X58" s="97"/>
      <c r="Y58" s="97"/>
      <c r="Z58" s="97"/>
      <c r="AA58" s="97"/>
      <c r="AB58" s="97"/>
      <c r="AC58" s="97"/>
      <c r="AD58" s="97"/>
      <c r="AE58" s="97"/>
      <c r="AF58" s="97"/>
      <c r="AG58" s="97"/>
      <c r="AH58" s="97"/>
      <c r="AI58" s="97"/>
      <c r="AJ58" s="97"/>
      <c r="AK58" s="97"/>
      <c r="AL58" s="97"/>
      <c r="AM58" s="97"/>
      <c r="AN58" s="102"/>
      <c r="AO58" s="102"/>
      <c r="AP58" s="102"/>
      <c r="AQ58" s="110"/>
      <c r="AR58" s="102"/>
      <c r="AS58" s="102"/>
      <c r="AT58" s="115"/>
      <c r="AU58" s="115"/>
      <c r="AV58" s="115"/>
      <c r="AW58" s="115"/>
      <c r="AX58" s="115"/>
      <c r="AY58" s="115"/>
    </row>
    <row r="59" spans="2:62" s="95" customFormat="1" ht="18" customHeight="1" thickBot="1">
      <c r="B59" s="98"/>
      <c r="C59" s="98"/>
      <c r="D59" s="98"/>
      <c r="E59" s="807">
        <f>+E55+32</f>
        <v>43293</v>
      </c>
      <c r="F59" s="807"/>
      <c r="G59" s="118"/>
      <c r="H59" s="133" t="s">
        <v>378</v>
      </c>
      <c r="I59" s="133" t="s">
        <v>379</v>
      </c>
      <c r="J59" s="133" t="s">
        <v>380</v>
      </c>
      <c r="K59" s="133" t="s">
        <v>381</v>
      </c>
      <c r="L59" s="133" t="s">
        <v>382</v>
      </c>
      <c r="M59" s="134" t="s">
        <v>383</v>
      </c>
      <c r="N59" s="134" t="s">
        <v>384</v>
      </c>
      <c r="O59" s="133" t="s">
        <v>378</v>
      </c>
      <c r="P59" s="133" t="s">
        <v>379</v>
      </c>
      <c r="Q59" s="133" t="s">
        <v>380</v>
      </c>
      <c r="R59" s="133" t="s">
        <v>381</v>
      </c>
      <c r="S59" s="133" t="s">
        <v>382</v>
      </c>
      <c r="T59" s="134" t="s">
        <v>383</v>
      </c>
      <c r="U59" s="134" t="s">
        <v>384</v>
      </c>
      <c r="V59" s="133" t="s">
        <v>378</v>
      </c>
      <c r="W59" s="133" t="s">
        <v>379</v>
      </c>
      <c r="X59" s="133" t="s">
        <v>380</v>
      </c>
      <c r="Y59" s="133" t="s">
        <v>381</v>
      </c>
      <c r="Z59" s="133" t="s">
        <v>382</v>
      </c>
      <c r="AA59" s="134" t="s">
        <v>383</v>
      </c>
      <c r="AB59" s="134" t="s">
        <v>384</v>
      </c>
      <c r="AC59" s="133" t="s">
        <v>378</v>
      </c>
      <c r="AD59" s="133" t="s">
        <v>379</v>
      </c>
      <c r="AE59" s="133" t="s">
        <v>380</v>
      </c>
      <c r="AF59" s="133" t="s">
        <v>381</v>
      </c>
      <c r="AG59" s="133" t="s">
        <v>382</v>
      </c>
      <c r="AH59" s="134" t="s">
        <v>383</v>
      </c>
      <c r="AI59" s="134" t="s">
        <v>384</v>
      </c>
      <c r="AJ59" s="133" t="s">
        <v>378</v>
      </c>
      <c r="AK59" s="133" t="s">
        <v>379</v>
      </c>
      <c r="AL59" s="133" t="s">
        <v>380</v>
      </c>
      <c r="AM59" s="112"/>
      <c r="AN59" s="102"/>
      <c r="AO59" s="102"/>
      <c r="AP59" s="110"/>
      <c r="AQ59" s="102"/>
      <c r="AR59" s="102"/>
      <c r="AS59" s="102"/>
      <c r="AT59" s="115"/>
      <c r="AU59" s="115"/>
      <c r="AV59" s="115"/>
      <c r="AW59" s="115"/>
      <c r="AX59" s="115"/>
      <c r="AY59" s="115"/>
      <c r="AZ59" s="58"/>
      <c r="BA59" s="58"/>
      <c r="BB59" s="58"/>
      <c r="BC59" s="58"/>
      <c r="BD59" s="58"/>
      <c r="BE59" s="58"/>
      <c r="BF59" s="58"/>
      <c r="BG59" s="58"/>
      <c r="BH59" s="58"/>
      <c r="BI59" s="58"/>
      <c r="BJ59" s="58"/>
    </row>
    <row r="60" spans="2:62" s="95" customFormat="1" ht="18" customHeight="1" thickBot="1">
      <c r="B60" s="98"/>
      <c r="C60" s="98"/>
      <c r="D60" s="98"/>
      <c r="E60" s="807"/>
      <c r="F60" s="807"/>
      <c r="G60" s="118"/>
      <c r="H60" s="119">
        <v>1</v>
      </c>
      <c r="I60" s="119">
        <v>1</v>
      </c>
      <c r="J60" s="119">
        <v>1</v>
      </c>
      <c r="K60" s="119">
        <v>1</v>
      </c>
      <c r="L60" s="119">
        <v>1</v>
      </c>
      <c r="M60" s="119">
        <v>1</v>
      </c>
      <c r="N60" s="119">
        <v>0</v>
      </c>
      <c r="O60" s="119">
        <v>1</v>
      </c>
      <c r="P60" s="119">
        <v>1</v>
      </c>
      <c r="Q60" s="119">
        <v>1</v>
      </c>
      <c r="R60" s="119">
        <v>1</v>
      </c>
      <c r="S60" s="119">
        <v>1</v>
      </c>
      <c r="T60" s="119">
        <v>1</v>
      </c>
      <c r="U60" s="119">
        <v>0</v>
      </c>
      <c r="V60" s="119">
        <v>1</v>
      </c>
      <c r="W60" s="119">
        <v>1</v>
      </c>
      <c r="X60" s="119">
        <v>1</v>
      </c>
      <c r="Y60" s="119">
        <v>1</v>
      </c>
      <c r="Z60" s="119">
        <v>1</v>
      </c>
      <c r="AA60" s="119">
        <v>1</v>
      </c>
      <c r="AB60" s="119">
        <v>0</v>
      </c>
      <c r="AC60" s="119">
        <v>1</v>
      </c>
      <c r="AD60" s="119">
        <v>1</v>
      </c>
      <c r="AE60" s="119">
        <v>1</v>
      </c>
      <c r="AF60" s="119">
        <v>2</v>
      </c>
      <c r="AG60" s="119">
        <v>1</v>
      </c>
      <c r="AH60" s="119">
        <v>1</v>
      </c>
      <c r="AI60" s="119">
        <v>0</v>
      </c>
      <c r="AJ60" s="119">
        <v>1</v>
      </c>
      <c r="AK60" s="119">
        <v>1</v>
      </c>
      <c r="AL60" s="119">
        <v>1</v>
      </c>
      <c r="AM60" s="112">
        <f>+SUM(H60:AL60)</f>
        <v>28</v>
      </c>
      <c r="AN60" s="102"/>
      <c r="AO60" s="102"/>
      <c r="AP60" s="102"/>
      <c r="AQ60" s="102"/>
      <c r="AR60" s="102"/>
      <c r="AS60" s="102"/>
      <c r="AT60" s="115"/>
      <c r="AU60" s="115"/>
      <c r="AV60" s="115"/>
      <c r="AW60" s="115"/>
      <c r="AX60" s="115"/>
      <c r="AY60" s="115"/>
      <c r="AZ60" s="58"/>
      <c r="BA60" s="58"/>
      <c r="BB60" s="58"/>
      <c r="BC60" s="58"/>
      <c r="BD60" s="58"/>
      <c r="BE60" s="58"/>
      <c r="BF60" s="58"/>
      <c r="BG60" s="58"/>
      <c r="BH60" s="58"/>
      <c r="BI60" s="58"/>
      <c r="BJ60" s="58"/>
    </row>
    <row r="61" spans="2:62" s="95" customFormat="1" ht="18" customHeight="1">
      <c r="B61" s="98"/>
      <c r="C61" s="98"/>
      <c r="D61" s="98"/>
      <c r="E61" s="132"/>
      <c r="F61" s="132"/>
      <c r="G61" s="118"/>
      <c r="H61" s="119" t="s">
        <v>394</v>
      </c>
      <c r="I61" s="119" t="s">
        <v>394</v>
      </c>
      <c r="J61" s="119" t="s">
        <v>394</v>
      </c>
      <c r="K61" s="119" t="s">
        <v>394</v>
      </c>
      <c r="L61" s="119" t="s">
        <v>394</v>
      </c>
      <c r="M61" s="119" t="s">
        <v>394</v>
      </c>
      <c r="N61" s="119" t="s">
        <v>396</v>
      </c>
      <c r="O61" s="119" t="s">
        <v>394</v>
      </c>
      <c r="P61" s="119" t="s">
        <v>394</v>
      </c>
      <c r="Q61" s="119" t="s">
        <v>394</v>
      </c>
      <c r="R61" s="119" t="s">
        <v>394</v>
      </c>
      <c r="S61" s="119" t="s">
        <v>394</v>
      </c>
      <c r="T61" s="119" t="s">
        <v>394</v>
      </c>
      <c r="U61" s="119" t="s">
        <v>396</v>
      </c>
      <c r="V61" s="119" t="s">
        <v>394</v>
      </c>
      <c r="W61" s="119" t="s">
        <v>394</v>
      </c>
      <c r="X61" s="119" t="s">
        <v>394</v>
      </c>
      <c r="Y61" s="119" t="s">
        <v>394</v>
      </c>
      <c r="Z61" s="119" t="s">
        <v>394</v>
      </c>
      <c r="AA61" s="119" t="s">
        <v>394</v>
      </c>
      <c r="AB61" s="119" t="s">
        <v>396</v>
      </c>
      <c r="AC61" s="119" t="s">
        <v>394</v>
      </c>
      <c r="AD61" s="119" t="s">
        <v>394</v>
      </c>
      <c r="AE61" s="119" t="s">
        <v>394</v>
      </c>
      <c r="AF61" s="119" t="s">
        <v>394</v>
      </c>
      <c r="AG61" s="119" t="s">
        <v>394</v>
      </c>
      <c r="AH61" s="119" t="s">
        <v>394</v>
      </c>
      <c r="AI61" s="119" t="s">
        <v>396</v>
      </c>
      <c r="AJ61" s="119" t="s">
        <v>394</v>
      </c>
      <c r="AK61" s="119" t="s">
        <v>394</v>
      </c>
      <c r="AL61" s="119" t="s">
        <v>394</v>
      </c>
      <c r="AM61" s="112"/>
      <c r="AN61" s="102"/>
      <c r="AO61" s="102"/>
      <c r="AP61" s="102"/>
      <c r="AQ61" s="102"/>
      <c r="AR61" s="102"/>
      <c r="AS61" s="102"/>
      <c r="AT61" s="115"/>
      <c r="AU61" s="115"/>
      <c r="AV61" s="115"/>
      <c r="AW61" s="115"/>
      <c r="AX61" s="115"/>
      <c r="AY61" s="115"/>
      <c r="AZ61" s="58"/>
      <c r="BA61" s="58"/>
      <c r="BB61" s="58"/>
      <c r="BC61" s="58"/>
      <c r="BD61" s="58"/>
      <c r="BE61" s="58"/>
      <c r="BF61" s="58"/>
      <c r="BG61" s="58"/>
      <c r="BH61" s="58"/>
      <c r="BI61" s="58"/>
      <c r="BJ61" s="58"/>
    </row>
    <row r="62" spans="2:62" ht="5.25" customHeight="1" thickBot="1">
      <c r="B62" s="98"/>
      <c r="C62" s="98"/>
      <c r="D62" s="98"/>
      <c r="E62" s="112"/>
      <c r="F62" s="112"/>
      <c r="G62" s="98"/>
      <c r="H62" s="112"/>
      <c r="I62" s="112"/>
      <c r="J62" s="112"/>
      <c r="K62" s="112"/>
      <c r="L62" s="112"/>
      <c r="M62" s="112"/>
      <c r="N62" s="112"/>
      <c r="O62" s="112"/>
      <c r="P62" s="112"/>
      <c r="Q62" s="112"/>
      <c r="R62" s="97"/>
      <c r="S62" s="97"/>
      <c r="T62" s="97"/>
      <c r="U62" s="97"/>
      <c r="V62" s="97"/>
      <c r="W62" s="97"/>
      <c r="X62" s="97"/>
      <c r="Y62" s="97"/>
      <c r="Z62" s="97"/>
      <c r="AA62" s="97"/>
      <c r="AB62" s="97"/>
      <c r="AC62" s="97"/>
      <c r="AD62" s="97"/>
      <c r="AE62" s="97"/>
      <c r="AF62" s="97"/>
      <c r="AG62" s="97"/>
      <c r="AH62" s="97"/>
      <c r="AI62" s="97"/>
      <c r="AJ62" s="97"/>
      <c r="AK62" s="97"/>
      <c r="AL62" s="97"/>
      <c r="AM62" s="97"/>
      <c r="AN62" s="102"/>
      <c r="AO62" s="102"/>
      <c r="AP62" s="102"/>
      <c r="AQ62" s="102"/>
      <c r="AR62" s="102"/>
      <c r="AS62" s="102"/>
      <c r="AT62" s="115"/>
      <c r="AU62" s="115"/>
      <c r="AV62" s="115"/>
      <c r="AW62" s="115"/>
      <c r="AX62" s="115"/>
      <c r="AY62" s="115"/>
    </row>
    <row r="63" spans="2:62" s="95" customFormat="1" ht="18" customHeight="1" thickBot="1">
      <c r="B63" s="98"/>
      <c r="C63" s="98"/>
      <c r="D63" s="98"/>
      <c r="E63" s="807">
        <f>+E59+32</f>
        <v>43325</v>
      </c>
      <c r="F63" s="807"/>
      <c r="G63" s="118"/>
      <c r="H63" s="133" t="s">
        <v>381</v>
      </c>
      <c r="I63" s="133" t="s">
        <v>382</v>
      </c>
      <c r="J63" s="134" t="s">
        <v>383</v>
      </c>
      <c r="K63" s="134" t="s">
        <v>384</v>
      </c>
      <c r="L63" s="133" t="s">
        <v>378</v>
      </c>
      <c r="M63" s="133" t="s">
        <v>379</v>
      </c>
      <c r="N63" s="133" t="s">
        <v>380</v>
      </c>
      <c r="O63" s="133" t="s">
        <v>381</v>
      </c>
      <c r="P63" s="133" t="s">
        <v>382</v>
      </c>
      <c r="Q63" s="134" t="s">
        <v>383</v>
      </c>
      <c r="R63" s="134" t="s">
        <v>384</v>
      </c>
      <c r="S63" s="133" t="s">
        <v>378</v>
      </c>
      <c r="T63" s="133" t="s">
        <v>379</v>
      </c>
      <c r="U63" s="133" t="s">
        <v>380</v>
      </c>
      <c r="V63" s="133" t="s">
        <v>381</v>
      </c>
      <c r="W63" s="133" t="s">
        <v>382</v>
      </c>
      <c r="X63" s="134" t="s">
        <v>383</v>
      </c>
      <c r="Y63" s="134" t="s">
        <v>384</v>
      </c>
      <c r="Z63" s="133" t="s">
        <v>378</v>
      </c>
      <c r="AA63" s="133" t="s">
        <v>379</v>
      </c>
      <c r="AB63" s="133" t="s">
        <v>380</v>
      </c>
      <c r="AC63" s="133" t="s">
        <v>381</v>
      </c>
      <c r="AD63" s="133" t="s">
        <v>382</v>
      </c>
      <c r="AE63" s="134" t="s">
        <v>383</v>
      </c>
      <c r="AF63" s="134" t="s">
        <v>384</v>
      </c>
      <c r="AG63" s="133" t="s">
        <v>378</v>
      </c>
      <c r="AH63" s="133" t="s">
        <v>379</v>
      </c>
      <c r="AI63" s="133" t="s">
        <v>380</v>
      </c>
      <c r="AJ63" s="133" t="s">
        <v>381</v>
      </c>
      <c r="AK63" s="133" t="s">
        <v>382</v>
      </c>
      <c r="AL63" s="134" t="s">
        <v>383</v>
      </c>
      <c r="AM63" s="112"/>
      <c r="AN63" s="102"/>
      <c r="AO63" s="102"/>
      <c r="AP63" s="117"/>
      <c r="AQ63" s="102"/>
      <c r="AR63" s="102"/>
      <c r="AS63" s="102"/>
      <c r="AT63" s="115"/>
      <c r="AU63" s="115"/>
      <c r="AV63" s="115"/>
      <c r="AW63" s="115"/>
      <c r="AX63" s="115"/>
      <c r="AY63" s="115"/>
      <c r="AZ63" s="58"/>
      <c r="BA63" s="58"/>
      <c r="BB63" s="58"/>
      <c r="BC63" s="58"/>
      <c r="BD63" s="58"/>
      <c r="BE63" s="58"/>
      <c r="BF63" s="58"/>
      <c r="BG63" s="58"/>
      <c r="BH63" s="58"/>
      <c r="BI63" s="58"/>
      <c r="BJ63" s="58"/>
    </row>
    <row r="64" spans="2:62" s="95" customFormat="1" ht="18" customHeight="1" thickBot="1">
      <c r="B64" s="98"/>
      <c r="C64" s="98"/>
      <c r="D64" s="98"/>
      <c r="E64" s="807"/>
      <c r="F64" s="807"/>
      <c r="G64" s="118"/>
      <c r="H64" s="119">
        <v>1</v>
      </c>
      <c r="I64" s="119">
        <v>1</v>
      </c>
      <c r="J64" s="119">
        <v>1</v>
      </c>
      <c r="K64" s="119">
        <v>1</v>
      </c>
      <c r="L64" s="119">
        <v>1</v>
      </c>
      <c r="M64" s="119">
        <v>1</v>
      </c>
      <c r="N64" s="119">
        <v>1</v>
      </c>
      <c r="O64" s="119">
        <v>1</v>
      </c>
      <c r="P64" s="119">
        <v>1</v>
      </c>
      <c r="Q64" s="119">
        <v>1</v>
      </c>
      <c r="R64" s="119">
        <v>1</v>
      </c>
      <c r="S64" s="119">
        <v>1</v>
      </c>
      <c r="T64" s="119">
        <v>1</v>
      </c>
      <c r="U64" s="119">
        <v>0</v>
      </c>
      <c r="V64" s="119">
        <v>0</v>
      </c>
      <c r="W64" s="119">
        <v>0</v>
      </c>
      <c r="X64" s="119">
        <v>0</v>
      </c>
      <c r="Y64" s="119">
        <v>0</v>
      </c>
      <c r="Z64" s="119">
        <v>0</v>
      </c>
      <c r="AA64" s="119">
        <v>0</v>
      </c>
      <c r="AB64" s="119">
        <v>0</v>
      </c>
      <c r="AC64" s="119">
        <v>0</v>
      </c>
      <c r="AD64" s="119">
        <v>1</v>
      </c>
      <c r="AE64" s="119">
        <v>1</v>
      </c>
      <c r="AF64" s="119">
        <v>1</v>
      </c>
      <c r="AG64" s="119">
        <v>1</v>
      </c>
      <c r="AH64" s="119">
        <v>1</v>
      </c>
      <c r="AI64" s="119">
        <v>1</v>
      </c>
      <c r="AJ64" s="119">
        <v>1</v>
      </c>
      <c r="AK64" s="119">
        <v>1</v>
      </c>
      <c r="AL64" s="119">
        <v>1</v>
      </c>
      <c r="AM64" s="112">
        <f>+SUM(H64:AL64)</f>
        <v>22</v>
      </c>
      <c r="AN64" s="102"/>
      <c r="AO64" s="102"/>
      <c r="AP64" s="102"/>
      <c r="AQ64" s="116"/>
      <c r="AR64" s="102"/>
      <c r="AS64" s="102"/>
      <c r="AT64" s="115"/>
      <c r="AU64" s="115"/>
      <c r="AV64" s="115"/>
      <c r="AW64" s="115"/>
      <c r="AX64" s="115"/>
      <c r="AY64" s="115"/>
      <c r="AZ64" s="58"/>
      <c r="BA64" s="58"/>
      <c r="BB64" s="58"/>
      <c r="BC64" s="58"/>
      <c r="BD64" s="58"/>
      <c r="BE64" s="58"/>
      <c r="BF64" s="58"/>
      <c r="BG64" s="58"/>
      <c r="BH64" s="58"/>
      <c r="BI64" s="58"/>
      <c r="BJ64" s="58"/>
    </row>
    <row r="65" spans="2:62" s="95" customFormat="1" ht="18" customHeight="1">
      <c r="B65" s="98"/>
      <c r="C65" s="98"/>
      <c r="D65" s="98"/>
      <c r="E65" s="132"/>
      <c r="F65" s="132"/>
      <c r="G65" s="118"/>
      <c r="H65" s="119" t="s">
        <v>394</v>
      </c>
      <c r="I65" s="119" t="s">
        <v>394</v>
      </c>
      <c r="J65" s="119" t="s">
        <v>394</v>
      </c>
      <c r="K65" s="119" t="s">
        <v>394</v>
      </c>
      <c r="L65" s="119" t="s">
        <v>394</v>
      </c>
      <c r="M65" s="119" t="s">
        <v>394</v>
      </c>
      <c r="N65" s="119" t="s">
        <v>394</v>
      </c>
      <c r="O65" s="119" t="s">
        <v>394</v>
      </c>
      <c r="P65" s="119" t="s">
        <v>394</v>
      </c>
      <c r="Q65" s="119" t="s">
        <v>394</v>
      </c>
      <c r="R65" s="119" t="s">
        <v>394</v>
      </c>
      <c r="S65" s="119" t="s">
        <v>394</v>
      </c>
      <c r="T65" s="119" t="s">
        <v>394</v>
      </c>
      <c r="U65" s="119" t="s">
        <v>394</v>
      </c>
      <c r="V65" s="119" t="s">
        <v>394</v>
      </c>
      <c r="W65" s="119" t="s">
        <v>394</v>
      </c>
      <c r="X65" s="119" t="s">
        <v>394</v>
      </c>
      <c r="Y65" s="119" t="s">
        <v>394</v>
      </c>
      <c r="Z65" s="119" t="s">
        <v>394</v>
      </c>
      <c r="AA65" s="119" t="s">
        <v>394</v>
      </c>
      <c r="AB65" s="119" t="s">
        <v>394</v>
      </c>
      <c r="AC65" s="119" t="s">
        <v>394</v>
      </c>
      <c r="AD65" s="119" t="s">
        <v>394</v>
      </c>
      <c r="AE65" s="119" t="s">
        <v>394</v>
      </c>
      <c r="AF65" s="119" t="s">
        <v>394</v>
      </c>
      <c r="AG65" s="119" t="s">
        <v>394</v>
      </c>
      <c r="AH65" s="119" t="s">
        <v>394</v>
      </c>
      <c r="AI65" s="119" t="s">
        <v>394</v>
      </c>
      <c r="AJ65" s="119" t="s">
        <v>394</v>
      </c>
      <c r="AK65" s="119" t="s">
        <v>394</v>
      </c>
      <c r="AL65" s="119" t="s">
        <v>394</v>
      </c>
      <c r="AM65" s="112"/>
      <c r="AN65" s="102"/>
      <c r="AO65" s="102"/>
      <c r="AP65" s="102"/>
      <c r="AQ65" s="116"/>
      <c r="AR65" s="102"/>
      <c r="AS65" s="102"/>
      <c r="AT65" s="115"/>
      <c r="AU65" s="115"/>
      <c r="AV65" s="115"/>
      <c r="AW65" s="115"/>
      <c r="AX65" s="115"/>
      <c r="AY65" s="115"/>
      <c r="AZ65" s="58"/>
      <c r="BA65" s="58"/>
      <c r="BB65" s="58"/>
      <c r="BC65" s="58"/>
      <c r="BD65" s="58"/>
      <c r="BE65" s="58"/>
      <c r="BF65" s="58"/>
      <c r="BG65" s="58"/>
      <c r="BH65" s="58"/>
      <c r="BI65" s="58"/>
      <c r="BJ65" s="58"/>
    </row>
    <row r="66" spans="2:62" ht="5.25" customHeight="1" thickBot="1">
      <c r="B66" s="98"/>
      <c r="C66" s="98"/>
      <c r="D66" s="98"/>
      <c r="E66" s="112"/>
      <c r="F66" s="112"/>
      <c r="G66" s="98"/>
      <c r="H66" s="112"/>
      <c r="I66" s="112"/>
      <c r="J66" s="112"/>
      <c r="K66" s="112"/>
      <c r="L66" s="112"/>
      <c r="M66" s="112"/>
      <c r="N66" s="112"/>
      <c r="O66" s="112"/>
      <c r="P66" s="112"/>
      <c r="Q66" s="112"/>
      <c r="R66" s="97"/>
      <c r="S66" s="97"/>
      <c r="T66" s="97"/>
      <c r="U66" s="97"/>
      <c r="V66" s="97"/>
      <c r="W66" s="97"/>
      <c r="X66" s="97"/>
      <c r="Y66" s="97"/>
      <c r="Z66" s="97"/>
      <c r="AA66" s="97"/>
      <c r="AB66" s="97"/>
      <c r="AC66" s="97"/>
      <c r="AD66" s="97"/>
      <c r="AE66" s="97"/>
      <c r="AF66" s="97"/>
      <c r="AG66" s="97"/>
      <c r="AH66" s="97"/>
      <c r="AI66" s="97"/>
      <c r="AJ66" s="97"/>
      <c r="AK66" s="97"/>
      <c r="AL66" s="97"/>
      <c r="AM66" s="97"/>
      <c r="AN66" s="102"/>
      <c r="AO66" s="102"/>
      <c r="AP66" s="102"/>
      <c r="AQ66" s="110"/>
      <c r="AR66" s="102"/>
      <c r="AS66" s="102"/>
      <c r="AT66" s="115"/>
      <c r="AU66" s="115"/>
      <c r="AV66" s="115"/>
      <c r="AW66" s="115"/>
      <c r="AX66" s="115"/>
      <c r="AY66" s="115"/>
    </row>
    <row r="67" spans="2:62" s="95" customFormat="1" ht="18" customHeight="1" thickBot="1">
      <c r="B67" s="98"/>
      <c r="C67" s="98"/>
      <c r="D67" s="98"/>
      <c r="E67" s="807">
        <f>+E63+32</f>
        <v>43357</v>
      </c>
      <c r="F67" s="807"/>
      <c r="G67" s="118"/>
      <c r="H67" s="133" t="s">
        <v>381</v>
      </c>
      <c r="I67" s="133" t="s">
        <v>382</v>
      </c>
      <c r="J67" s="134" t="s">
        <v>383</v>
      </c>
      <c r="K67" s="134" t="s">
        <v>384</v>
      </c>
      <c r="L67" s="133" t="s">
        <v>378</v>
      </c>
      <c r="M67" s="133" t="s">
        <v>379</v>
      </c>
      <c r="N67" s="133" t="s">
        <v>380</v>
      </c>
      <c r="O67" s="133" t="s">
        <v>381</v>
      </c>
      <c r="P67" s="133" t="s">
        <v>382</v>
      </c>
      <c r="Q67" s="134" t="s">
        <v>383</v>
      </c>
      <c r="R67" s="134" t="s">
        <v>384</v>
      </c>
      <c r="S67" s="133" t="s">
        <v>378</v>
      </c>
      <c r="T67" s="133" t="s">
        <v>379</v>
      </c>
      <c r="U67" s="133" t="s">
        <v>380</v>
      </c>
      <c r="V67" s="133" t="s">
        <v>381</v>
      </c>
      <c r="W67" s="133" t="s">
        <v>382</v>
      </c>
      <c r="X67" s="134" t="s">
        <v>383</v>
      </c>
      <c r="Y67" s="134" t="s">
        <v>384</v>
      </c>
      <c r="Z67" s="133" t="s">
        <v>378</v>
      </c>
      <c r="AA67" s="133" t="s">
        <v>379</v>
      </c>
      <c r="AB67" s="133" t="s">
        <v>380</v>
      </c>
      <c r="AC67" s="133" t="s">
        <v>381</v>
      </c>
      <c r="AD67" s="133" t="s">
        <v>382</v>
      </c>
      <c r="AE67" s="134" t="s">
        <v>383</v>
      </c>
      <c r="AF67" s="134" t="s">
        <v>384</v>
      </c>
      <c r="AG67" s="133" t="s">
        <v>378</v>
      </c>
      <c r="AH67" s="133" t="s">
        <v>379</v>
      </c>
      <c r="AI67" s="133" t="s">
        <v>380</v>
      </c>
      <c r="AJ67" s="133" t="s">
        <v>381</v>
      </c>
      <c r="AK67" s="133" t="s">
        <v>382</v>
      </c>
      <c r="AL67" s="134" t="s">
        <v>383</v>
      </c>
      <c r="AM67" s="112"/>
      <c r="AN67" s="102"/>
      <c r="AO67" s="102"/>
      <c r="AP67" s="117"/>
      <c r="AQ67" s="102"/>
      <c r="AR67" s="102"/>
      <c r="AS67" s="102"/>
      <c r="AT67" s="115"/>
      <c r="AU67" s="115"/>
      <c r="AV67" s="115"/>
      <c r="AW67" s="115"/>
      <c r="AX67" s="115"/>
      <c r="AY67" s="115"/>
      <c r="AZ67" s="58"/>
      <c r="BA67" s="58"/>
      <c r="BB67" s="58"/>
      <c r="BC67" s="58"/>
      <c r="BD67" s="58"/>
      <c r="BE67" s="58"/>
      <c r="BF67" s="58"/>
      <c r="BG67" s="58"/>
      <c r="BH67" s="58"/>
      <c r="BI67" s="58"/>
      <c r="BJ67" s="58"/>
    </row>
    <row r="68" spans="2:62" s="95" customFormat="1" ht="18" customHeight="1" thickBot="1">
      <c r="B68" s="98"/>
      <c r="C68" s="98"/>
      <c r="D68" s="98"/>
      <c r="E68" s="807"/>
      <c r="F68" s="807"/>
      <c r="G68" s="118"/>
      <c r="H68" s="119">
        <v>1</v>
      </c>
      <c r="I68" s="119">
        <v>1</v>
      </c>
      <c r="J68" s="119">
        <v>1</v>
      </c>
      <c r="K68" s="119">
        <v>1</v>
      </c>
      <c r="L68" s="119">
        <v>1</v>
      </c>
      <c r="M68" s="119">
        <v>1</v>
      </c>
      <c r="N68" s="119">
        <v>1</v>
      </c>
      <c r="O68" s="119">
        <v>1</v>
      </c>
      <c r="P68" s="119">
        <v>1</v>
      </c>
      <c r="Q68" s="119">
        <v>1</v>
      </c>
      <c r="R68" s="119">
        <v>1</v>
      </c>
      <c r="S68" s="119">
        <v>1</v>
      </c>
      <c r="T68" s="119">
        <v>1</v>
      </c>
      <c r="U68" s="119">
        <v>0</v>
      </c>
      <c r="V68" s="119">
        <v>0</v>
      </c>
      <c r="W68" s="119">
        <v>0</v>
      </c>
      <c r="X68" s="119">
        <v>0</v>
      </c>
      <c r="Y68" s="119">
        <v>0</v>
      </c>
      <c r="Z68" s="119">
        <v>0</v>
      </c>
      <c r="AA68" s="119">
        <v>0</v>
      </c>
      <c r="AB68" s="119">
        <v>0</v>
      </c>
      <c r="AC68" s="119">
        <v>0</v>
      </c>
      <c r="AD68" s="119">
        <v>1</v>
      </c>
      <c r="AE68" s="119">
        <v>1</v>
      </c>
      <c r="AF68" s="119">
        <v>1</v>
      </c>
      <c r="AG68" s="119">
        <v>1</v>
      </c>
      <c r="AH68" s="119">
        <v>1</v>
      </c>
      <c r="AI68" s="119">
        <v>1</v>
      </c>
      <c r="AJ68" s="119">
        <v>1</v>
      </c>
      <c r="AK68" s="119">
        <v>1</v>
      </c>
      <c r="AL68" s="119">
        <v>1</v>
      </c>
      <c r="AM68" s="112">
        <f>+SUM(H68:AL68)</f>
        <v>22</v>
      </c>
      <c r="AN68" s="102"/>
      <c r="AO68" s="102"/>
      <c r="AP68" s="102"/>
      <c r="AQ68" s="116"/>
      <c r="AR68" s="102"/>
      <c r="AS68" s="102"/>
      <c r="AT68" s="115"/>
      <c r="AU68" s="115"/>
      <c r="AV68" s="115"/>
      <c r="AW68" s="115"/>
      <c r="AX68" s="115"/>
      <c r="AY68" s="115"/>
      <c r="AZ68" s="58"/>
      <c r="BA68" s="58"/>
      <c r="BB68" s="58"/>
      <c r="BC68" s="58"/>
      <c r="BD68" s="58"/>
      <c r="BE68" s="58"/>
      <c r="BF68" s="58"/>
      <c r="BG68" s="58"/>
      <c r="BH68" s="58"/>
      <c r="BI68" s="58"/>
      <c r="BJ68" s="58"/>
    </row>
    <row r="69" spans="2:62" s="95" customFormat="1" ht="18" customHeight="1">
      <c r="B69" s="98"/>
      <c r="C69" s="98"/>
      <c r="D69" s="98"/>
      <c r="E69" s="132"/>
      <c r="F69" s="132"/>
      <c r="G69" s="118"/>
      <c r="H69" s="119" t="s">
        <v>394</v>
      </c>
      <c r="I69" s="119" t="s">
        <v>394</v>
      </c>
      <c r="J69" s="119" t="s">
        <v>394</v>
      </c>
      <c r="K69" s="119" t="s">
        <v>394</v>
      </c>
      <c r="L69" s="119" t="s">
        <v>394</v>
      </c>
      <c r="M69" s="119" t="s">
        <v>394</v>
      </c>
      <c r="N69" s="119" t="s">
        <v>394</v>
      </c>
      <c r="O69" s="119" t="s">
        <v>394</v>
      </c>
      <c r="P69" s="119" t="s">
        <v>394</v>
      </c>
      <c r="Q69" s="119" t="s">
        <v>394</v>
      </c>
      <c r="R69" s="119" t="s">
        <v>394</v>
      </c>
      <c r="S69" s="119" t="s">
        <v>394</v>
      </c>
      <c r="T69" s="119" t="s">
        <v>394</v>
      </c>
      <c r="U69" s="119" t="s">
        <v>394</v>
      </c>
      <c r="V69" s="119" t="s">
        <v>394</v>
      </c>
      <c r="W69" s="119" t="s">
        <v>394</v>
      </c>
      <c r="X69" s="119" t="s">
        <v>394</v>
      </c>
      <c r="Y69" s="119" t="s">
        <v>394</v>
      </c>
      <c r="Z69" s="119" t="s">
        <v>394</v>
      </c>
      <c r="AA69" s="119" t="s">
        <v>394</v>
      </c>
      <c r="AB69" s="119" t="s">
        <v>394</v>
      </c>
      <c r="AC69" s="119" t="s">
        <v>394</v>
      </c>
      <c r="AD69" s="119" t="s">
        <v>394</v>
      </c>
      <c r="AE69" s="119" t="s">
        <v>394</v>
      </c>
      <c r="AF69" s="119" t="s">
        <v>394</v>
      </c>
      <c r="AG69" s="119" t="s">
        <v>394</v>
      </c>
      <c r="AH69" s="119" t="s">
        <v>394</v>
      </c>
      <c r="AI69" s="119" t="s">
        <v>394</v>
      </c>
      <c r="AJ69" s="119" t="s">
        <v>394</v>
      </c>
      <c r="AK69" s="119" t="s">
        <v>394</v>
      </c>
      <c r="AL69" s="119" t="s">
        <v>394</v>
      </c>
      <c r="AM69" s="112"/>
      <c r="AN69" s="102"/>
      <c r="AO69" s="102"/>
      <c r="AP69" s="102"/>
      <c r="AQ69" s="116"/>
      <c r="AR69" s="102"/>
      <c r="AS69" s="102"/>
      <c r="AT69" s="115"/>
      <c r="AU69" s="115"/>
      <c r="AV69" s="115"/>
      <c r="AW69" s="115"/>
      <c r="AX69" s="115"/>
      <c r="AY69" s="115"/>
      <c r="AZ69" s="58"/>
      <c r="BA69" s="58"/>
      <c r="BB69" s="58"/>
      <c r="BC69" s="58"/>
      <c r="BD69" s="58"/>
      <c r="BE69" s="58"/>
      <c r="BF69" s="58"/>
      <c r="BG69" s="58"/>
      <c r="BH69" s="58"/>
      <c r="BI69" s="58"/>
      <c r="BJ69" s="58"/>
    </row>
    <row r="70" spans="2:62" ht="5.25" customHeight="1" thickBot="1">
      <c r="B70" s="98"/>
      <c r="C70" s="98"/>
      <c r="D70" s="98"/>
      <c r="E70" s="112"/>
      <c r="F70" s="112"/>
      <c r="G70" s="98"/>
      <c r="H70" s="112"/>
      <c r="I70" s="112"/>
      <c r="J70" s="112"/>
      <c r="K70" s="112"/>
      <c r="L70" s="112"/>
      <c r="M70" s="112"/>
      <c r="N70" s="112"/>
      <c r="O70" s="112"/>
      <c r="P70" s="112"/>
      <c r="Q70" s="112"/>
      <c r="R70" s="97"/>
      <c r="S70" s="97"/>
      <c r="T70" s="97"/>
      <c r="U70" s="97"/>
      <c r="V70" s="97"/>
      <c r="W70" s="97"/>
      <c r="X70" s="97"/>
      <c r="Y70" s="97"/>
      <c r="Z70" s="97"/>
      <c r="AA70" s="97"/>
      <c r="AB70" s="97"/>
      <c r="AC70" s="97"/>
      <c r="AD70" s="97"/>
      <c r="AE70" s="97"/>
      <c r="AF70" s="97"/>
      <c r="AG70" s="97"/>
      <c r="AH70" s="97"/>
      <c r="AI70" s="97"/>
      <c r="AJ70" s="97"/>
      <c r="AK70" s="97"/>
      <c r="AL70" s="97"/>
      <c r="AM70" s="97"/>
      <c r="AN70" s="102"/>
      <c r="AO70" s="102"/>
      <c r="AP70" s="102"/>
      <c r="AQ70" s="110"/>
      <c r="AR70" s="102"/>
      <c r="AS70" s="102"/>
      <c r="AT70" s="115"/>
      <c r="AU70" s="115"/>
      <c r="AV70" s="115"/>
      <c r="AW70" s="115"/>
      <c r="AX70" s="115"/>
      <c r="AY70" s="115"/>
    </row>
    <row r="71" spans="2:62" s="95" customFormat="1" ht="18" customHeight="1" thickBot="1">
      <c r="B71" s="98"/>
      <c r="C71" s="98"/>
      <c r="D71" s="98"/>
      <c r="E71" s="807">
        <f>+E67+32</f>
        <v>43389</v>
      </c>
      <c r="F71" s="807"/>
      <c r="G71" s="118"/>
      <c r="H71" s="133" t="s">
        <v>378</v>
      </c>
      <c r="I71" s="133" t="s">
        <v>379</v>
      </c>
      <c r="J71" s="133" t="s">
        <v>380</v>
      </c>
      <c r="K71" s="133" t="s">
        <v>381</v>
      </c>
      <c r="L71" s="133" t="s">
        <v>382</v>
      </c>
      <c r="M71" s="134" t="s">
        <v>383</v>
      </c>
      <c r="N71" s="134" t="s">
        <v>384</v>
      </c>
      <c r="O71" s="133" t="s">
        <v>378</v>
      </c>
      <c r="P71" s="133" t="s">
        <v>379</v>
      </c>
      <c r="Q71" s="133" t="s">
        <v>380</v>
      </c>
      <c r="R71" s="133" t="s">
        <v>381</v>
      </c>
      <c r="S71" s="133" t="s">
        <v>382</v>
      </c>
      <c r="T71" s="134" t="s">
        <v>383</v>
      </c>
      <c r="U71" s="134" t="s">
        <v>384</v>
      </c>
      <c r="V71" s="133" t="s">
        <v>378</v>
      </c>
      <c r="W71" s="133" t="s">
        <v>379</v>
      </c>
      <c r="X71" s="133" t="s">
        <v>380</v>
      </c>
      <c r="Y71" s="133" t="s">
        <v>381</v>
      </c>
      <c r="Z71" s="133" t="s">
        <v>382</v>
      </c>
      <c r="AA71" s="134" t="s">
        <v>383</v>
      </c>
      <c r="AB71" s="134" t="s">
        <v>384</v>
      </c>
      <c r="AC71" s="133" t="s">
        <v>378</v>
      </c>
      <c r="AD71" s="133" t="s">
        <v>379</v>
      </c>
      <c r="AE71" s="133" t="s">
        <v>380</v>
      </c>
      <c r="AF71" s="133" t="s">
        <v>381</v>
      </c>
      <c r="AG71" s="133" t="s">
        <v>382</v>
      </c>
      <c r="AH71" s="134" t="s">
        <v>383</v>
      </c>
      <c r="AI71" s="134" t="s">
        <v>384</v>
      </c>
      <c r="AJ71" s="133" t="s">
        <v>378</v>
      </c>
      <c r="AK71" s="133" t="s">
        <v>379</v>
      </c>
      <c r="AL71" s="133" t="s">
        <v>380</v>
      </c>
      <c r="AM71" s="112"/>
      <c r="AN71" s="102"/>
      <c r="AO71" s="102"/>
      <c r="AP71" s="110"/>
      <c r="AQ71" s="102"/>
      <c r="AR71" s="102"/>
      <c r="AS71" s="102"/>
      <c r="AT71" s="115"/>
      <c r="AU71" s="115"/>
      <c r="AV71" s="115"/>
      <c r="AW71" s="115"/>
      <c r="AX71" s="115"/>
      <c r="AY71" s="115"/>
      <c r="AZ71" s="58"/>
      <c r="BA71" s="58"/>
      <c r="BB71" s="58"/>
      <c r="BC71" s="58"/>
      <c r="BD71" s="58"/>
      <c r="BE71" s="58"/>
      <c r="BF71" s="58"/>
      <c r="BG71" s="58"/>
      <c r="BH71" s="58"/>
      <c r="BI71" s="58"/>
      <c r="BJ71" s="58"/>
    </row>
    <row r="72" spans="2:62" s="95" customFormat="1" ht="18" customHeight="1" thickBot="1">
      <c r="B72" s="98"/>
      <c r="C72" s="98"/>
      <c r="D72" s="98"/>
      <c r="E72" s="807"/>
      <c r="F72" s="807"/>
      <c r="G72" s="118"/>
      <c r="H72" s="119">
        <v>1</v>
      </c>
      <c r="I72" s="119">
        <v>1</v>
      </c>
      <c r="J72" s="119">
        <v>1</v>
      </c>
      <c r="K72" s="119">
        <v>1</v>
      </c>
      <c r="L72" s="119">
        <v>1</v>
      </c>
      <c r="M72" s="119">
        <v>1</v>
      </c>
      <c r="N72" s="119">
        <v>0</v>
      </c>
      <c r="O72" s="119">
        <v>1</v>
      </c>
      <c r="P72" s="119">
        <v>1</v>
      </c>
      <c r="Q72" s="119">
        <v>1</v>
      </c>
      <c r="R72" s="119">
        <v>1</v>
      </c>
      <c r="S72" s="119">
        <v>1</v>
      </c>
      <c r="T72" s="119">
        <v>1</v>
      </c>
      <c r="U72" s="119">
        <v>0</v>
      </c>
      <c r="V72" s="119">
        <v>1</v>
      </c>
      <c r="W72" s="119">
        <v>1</v>
      </c>
      <c r="X72" s="119">
        <v>1</v>
      </c>
      <c r="Y72" s="119">
        <v>1</v>
      </c>
      <c r="Z72" s="119">
        <v>1</v>
      </c>
      <c r="AA72" s="119">
        <v>1</v>
      </c>
      <c r="AB72" s="119">
        <v>0</v>
      </c>
      <c r="AC72" s="119">
        <v>1</v>
      </c>
      <c r="AD72" s="119">
        <v>1</v>
      </c>
      <c r="AE72" s="119">
        <v>1</v>
      </c>
      <c r="AF72" s="119">
        <v>2</v>
      </c>
      <c r="AG72" s="119">
        <v>1</v>
      </c>
      <c r="AH72" s="119">
        <v>1</v>
      </c>
      <c r="AI72" s="119">
        <v>0</v>
      </c>
      <c r="AJ72" s="119">
        <v>1</v>
      </c>
      <c r="AK72" s="119">
        <v>1</v>
      </c>
      <c r="AL72" s="119">
        <v>1</v>
      </c>
      <c r="AM72" s="112">
        <f>+SUM(H72:AL72)</f>
        <v>28</v>
      </c>
      <c r="AN72" s="102"/>
      <c r="AO72" s="102"/>
      <c r="AP72" s="102"/>
      <c r="AQ72" s="102"/>
      <c r="AR72" s="102"/>
      <c r="AS72" s="102"/>
      <c r="AT72" s="115"/>
      <c r="AU72" s="115"/>
      <c r="AV72" s="115"/>
      <c r="AW72" s="115"/>
      <c r="AX72" s="115"/>
      <c r="AY72" s="115"/>
      <c r="AZ72" s="58"/>
      <c r="BA72" s="58"/>
      <c r="BB72" s="58"/>
      <c r="BC72" s="58"/>
      <c r="BD72" s="58"/>
      <c r="BE72" s="58"/>
      <c r="BF72" s="58"/>
      <c r="BG72" s="58"/>
      <c r="BH72" s="58"/>
      <c r="BI72" s="58"/>
      <c r="BJ72" s="58"/>
    </row>
    <row r="73" spans="2:62" s="95" customFormat="1" ht="18" customHeight="1">
      <c r="B73" s="98"/>
      <c r="C73" s="98"/>
      <c r="D73" s="98"/>
      <c r="E73" s="132"/>
      <c r="F73" s="132"/>
      <c r="G73" s="118"/>
      <c r="H73" s="119" t="s">
        <v>394</v>
      </c>
      <c r="I73" s="119" t="s">
        <v>394</v>
      </c>
      <c r="J73" s="119" t="s">
        <v>394</v>
      </c>
      <c r="K73" s="119" t="s">
        <v>394</v>
      </c>
      <c r="L73" s="119" t="s">
        <v>394</v>
      </c>
      <c r="M73" s="119" t="s">
        <v>394</v>
      </c>
      <c r="N73" s="119" t="s">
        <v>396</v>
      </c>
      <c r="O73" s="119" t="s">
        <v>394</v>
      </c>
      <c r="P73" s="119" t="s">
        <v>394</v>
      </c>
      <c r="Q73" s="119" t="s">
        <v>394</v>
      </c>
      <c r="R73" s="119" t="s">
        <v>394</v>
      </c>
      <c r="S73" s="119" t="s">
        <v>394</v>
      </c>
      <c r="T73" s="119" t="s">
        <v>394</v>
      </c>
      <c r="U73" s="119" t="s">
        <v>396</v>
      </c>
      <c r="V73" s="119" t="s">
        <v>394</v>
      </c>
      <c r="W73" s="119" t="s">
        <v>394</v>
      </c>
      <c r="X73" s="119" t="s">
        <v>394</v>
      </c>
      <c r="Y73" s="119" t="s">
        <v>394</v>
      </c>
      <c r="Z73" s="119" t="s">
        <v>394</v>
      </c>
      <c r="AA73" s="119" t="s">
        <v>394</v>
      </c>
      <c r="AB73" s="119" t="s">
        <v>396</v>
      </c>
      <c r="AC73" s="119" t="s">
        <v>394</v>
      </c>
      <c r="AD73" s="119" t="s">
        <v>394</v>
      </c>
      <c r="AE73" s="119" t="s">
        <v>394</v>
      </c>
      <c r="AF73" s="119" t="s">
        <v>394</v>
      </c>
      <c r="AG73" s="119" t="s">
        <v>394</v>
      </c>
      <c r="AH73" s="119" t="s">
        <v>394</v>
      </c>
      <c r="AI73" s="119" t="s">
        <v>396</v>
      </c>
      <c r="AJ73" s="119" t="s">
        <v>394</v>
      </c>
      <c r="AK73" s="119" t="s">
        <v>394</v>
      </c>
      <c r="AL73" s="119" t="s">
        <v>394</v>
      </c>
      <c r="AM73" s="112"/>
      <c r="AN73" s="102"/>
      <c r="AO73" s="102"/>
      <c r="AP73" s="102"/>
      <c r="AQ73" s="102"/>
      <c r="AR73" s="102"/>
      <c r="AS73" s="102"/>
      <c r="AT73" s="115"/>
      <c r="AU73" s="115"/>
      <c r="AV73" s="115"/>
      <c r="AW73" s="115"/>
      <c r="AX73" s="115"/>
      <c r="AY73" s="115"/>
      <c r="AZ73" s="58"/>
      <c r="BA73" s="58"/>
      <c r="BB73" s="58"/>
      <c r="BC73" s="58"/>
      <c r="BD73" s="58"/>
      <c r="BE73" s="58"/>
      <c r="BF73" s="58"/>
      <c r="BG73" s="58"/>
      <c r="BH73" s="58"/>
      <c r="BI73" s="58"/>
      <c r="BJ73" s="58"/>
    </row>
    <row r="74" spans="2:62" ht="5.25" customHeight="1" thickBot="1">
      <c r="B74" s="98"/>
      <c r="C74" s="98"/>
      <c r="D74" s="98"/>
      <c r="E74" s="112"/>
      <c r="F74" s="112"/>
      <c r="G74" s="98"/>
      <c r="H74" s="112"/>
      <c r="I74" s="112"/>
      <c r="J74" s="112"/>
      <c r="K74" s="112"/>
      <c r="L74" s="112"/>
      <c r="M74" s="112"/>
      <c r="N74" s="112"/>
      <c r="O74" s="112"/>
      <c r="P74" s="112"/>
      <c r="Q74" s="112"/>
      <c r="R74" s="97"/>
      <c r="S74" s="97"/>
      <c r="T74" s="97"/>
      <c r="U74" s="97"/>
      <c r="V74" s="97"/>
      <c r="W74" s="97"/>
      <c r="X74" s="97"/>
      <c r="Y74" s="97"/>
      <c r="Z74" s="97"/>
      <c r="AA74" s="97"/>
      <c r="AB74" s="97"/>
      <c r="AC74" s="97"/>
      <c r="AD74" s="97"/>
      <c r="AE74" s="97"/>
      <c r="AF74" s="97"/>
      <c r="AG74" s="97"/>
      <c r="AH74" s="97"/>
      <c r="AI74" s="97"/>
      <c r="AJ74" s="97"/>
      <c r="AK74" s="97"/>
      <c r="AL74" s="97"/>
      <c r="AM74" s="97"/>
      <c r="AN74" s="102"/>
      <c r="AO74" s="102"/>
      <c r="AP74" s="102"/>
      <c r="AQ74" s="102"/>
      <c r="AR74" s="102"/>
      <c r="AS74" s="102"/>
      <c r="AT74" s="115"/>
      <c r="AU74" s="115"/>
      <c r="AV74" s="115"/>
      <c r="AW74" s="115"/>
      <c r="AX74" s="115"/>
      <c r="AY74" s="115"/>
    </row>
    <row r="75" spans="2:62" s="95" customFormat="1" ht="18" customHeight="1" thickBot="1">
      <c r="B75" s="98"/>
      <c r="C75" s="98"/>
      <c r="D75" s="98"/>
      <c r="E75" s="807">
        <f>+E71+32</f>
        <v>43421</v>
      </c>
      <c r="F75" s="807"/>
      <c r="G75" s="118"/>
      <c r="H75" s="133" t="s">
        <v>381</v>
      </c>
      <c r="I75" s="133" t="s">
        <v>382</v>
      </c>
      <c r="J75" s="134" t="s">
        <v>383</v>
      </c>
      <c r="K75" s="134" t="s">
        <v>384</v>
      </c>
      <c r="L75" s="133" t="s">
        <v>378</v>
      </c>
      <c r="M75" s="133" t="s">
        <v>379</v>
      </c>
      <c r="N75" s="133" t="s">
        <v>380</v>
      </c>
      <c r="O75" s="133" t="s">
        <v>381</v>
      </c>
      <c r="P75" s="133" t="s">
        <v>382</v>
      </c>
      <c r="Q75" s="134" t="s">
        <v>383</v>
      </c>
      <c r="R75" s="134" t="s">
        <v>384</v>
      </c>
      <c r="S75" s="133" t="s">
        <v>378</v>
      </c>
      <c r="T75" s="133" t="s">
        <v>379</v>
      </c>
      <c r="U75" s="133" t="s">
        <v>380</v>
      </c>
      <c r="V75" s="133" t="s">
        <v>381</v>
      </c>
      <c r="W75" s="133" t="s">
        <v>382</v>
      </c>
      <c r="X75" s="134" t="s">
        <v>383</v>
      </c>
      <c r="Y75" s="134" t="s">
        <v>384</v>
      </c>
      <c r="Z75" s="133" t="s">
        <v>378</v>
      </c>
      <c r="AA75" s="133" t="s">
        <v>379</v>
      </c>
      <c r="AB75" s="133" t="s">
        <v>380</v>
      </c>
      <c r="AC75" s="133" t="s">
        <v>381</v>
      </c>
      <c r="AD75" s="133" t="s">
        <v>382</v>
      </c>
      <c r="AE75" s="134" t="s">
        <v>383</v>
      </c>
      <c r="AF75" s="134" t="s">
        <v>384</v>
      </c>
      <c r="AG75" s="133" t="s">
        <v>378</v>
      </c>
      <c r="AH75" s="133" t="s">
        <v>379</v>
      </c>
      <c r="AI75" s="133" t="s">
        <v>380</v>
      </c>
      <c r="AJ75" s="133" t="s">
        <v>381</v>
      </c>
      <c r="AK75" s="133" t="s">
        <v>382</v>
      </c>
      <c r="AL75" s="134" t="s">
        <v>383</v>
      </c>
      <c r="AM75" s="112"/>
      <c r="AN75" s="102"/>
      <c r="AO75" s="102"/>
      <c r="AP75" s="117"/>
      <c r="AQ75" s="102"/>
      <c r="AR75" s="102"/>
      <c r="AS75" s="102"/>
      <c r="AT75" s="115"/>
      <c r="AU75" s="115"/>
      <c r="AV75" s="115"/>
      <c r="AW75" s="115"/>
      <c r="AX75" s="115"/>
      <c r="AY75" s="115"/>
      <c r="AZ75" s="58"/>
      <c r="BA75" s="58"/>
      <c r="BB75" s="58"/>
      <c r="BC75" s="58"/>
      <c r="BD75" s="58"/>
      <c r="BE75" s="58"/>
      <c r="BF75" s="58"/>
      <c r="BG75" s="58"/>
      <c r="BH75" s="58"/>
      <c r="BI75" s="58"/>
      <c r="BJ75" s="58"/>
    </row>
    <row r="76" spans="2:62" s="95" customFormat="1" ht="18" customHeight="1" thickBot="1">
      <c r="B76" s="98"/>
      <c r="C76" s="98"/>
      <c r="D76" s="98"/>
      <c r="E76" s="807"/>
      <c r="F76" s="807"/>
      <c r="G76" s="118"/>
      <c r="H76" s="119">
        <v>1</v>
      </c>
      <c r="I76" s="119">
        <v>1</v>
      </c>
      <c r="J76" s="119">
        <v>1</v>
      </c>
      <c r="K76" s="119">
        <v>1</v>
      </c>
      <c r="L76" s="119">
        <v>1</v>
      </c>
      <c r="M76" s="119">
        <v>1</v>
      </c>
      <c r="N76" s="119">
        <v>1</v>
      </c>
      <c r="O76" s="119">
        <v>1</v>
      </c>
      <c r="P76" s="119">
        <v>1</v>
      </c>
      <c r="Q76" s="119">
        <v>1</v>
      </c>
      <c r="R76" s="119">
        <v>1</v>
      </c>
      <c r="S76" s="119">
        <v>1</v>
      </c>
      <c r="T76" s="119">
        <v>1</v>
      </c>
      <c r="U76" s="119">
        <v>0</v>
      </c>
      <c r="V76" s="119">
        <v>0</v>
      </c>
      <c r="W76" s="119">
        <v>0</v>
      </c>
      <c r="X76" s="119">
        <v>0</v>
      </c>
      <c r="Y76" s="119">
        <v>0</v>
      </c>
      <c r="Z76" s="119">
        <v>0</v>
      </c>
      <c r="AA76" s="119">
        <v>0</v>
      </c>
      <c r="AB76" s="119">
        <v>0</v>
      </c>
      <c r="AC76" s="119">
        <v>0</v>
      </c>
      <c r="AD76" s="119">
        <v>1</v>
      </c>
      <c r="AE76" s="119">
        <v>1</v>
      </c>
      <c r="AF76" s="119">
        <v>1</v>
      </c>
      <c r="AG76" s="119">
        <v>1</v>
      </c>
      <c r="AH76" s="119">
        <v>1</v>
      </c>
      <c r="AI76" s="119">
        <v>1</v>
      </c>
      <c r="AJ76" s="119">
        <v>1</v>
      </c>
      <c r="AK76" s="119">
        <v>1</v>
      </c>
      <c r="AL76" s="119">
        <v>1</v>
      </c>
      <c r="AM76" s="112">
        <f>+SUM(H76:AL76)</f>
        <v>22</v>
      </c>
      <c r="AN76" s="102"/>
      <c r="AO76" s="102"/>
      <c r="AP76" s="102"/>
      <c r="AQ76" s="116"/>
      <c r="AR76" s="102"/>
      <c r="AS76" s="102"/>
      <c r="AT76" s="115"/>
      <c r="AU76" s="115"/>
      <c r="AV76" s="115"/>
      <c r="AW76" s="115"/>
      <c r="AX76" s="115"/>
      <c r="AY76" s="115"/>
      <c r="AZ76" s="58"/>
      <c r="BA76" s="58"/>
      <c r="BB76" s="58"/>
      <c r="BC76" s="58"/>
      <c r="BD76" s="58"/>
      <c r="BE76" s="58"/>
      <c r="BF76" s="58"/>
      <c r="BG76" s="58"/>
      <c r="BH76" s="58"/>
      <c r="BI76" s="58"/>
      <c r="BJ76" s="58"/>
    </row>
    <row r="77" spans="2:62" s="95" customFormat="1" ht="18" customHeight="1">
      <c r="B77" s="98"/>
      <c r="C77" s="98"/>
      <c r="D77" s="98"/>
      <c r="E77" s="132"/>
      <c r="F77" s="132"/>
      <c r="G77" s="118"/>
      <c r="H77" s="119" t="s">
        <v>394</v>
      </c>
      <c r="I77" s="119" t="s">
        <v>394</v>
      </c>
      <c r="J77" s="119" t="s">
        <v>394</v>
      </c>
      <c r="K77" s="119" t="s">
        <v>394</v>
      </c>
      <c r="L77" s="119" t="s">
        <v>394</v>
      </c>
      <c r="M77" s="119" t="s">
        <v>394</v>
      </c>
      <c r="N77" s="119" t="s">
        <v>394</v>
      </c>
      <c r="O77" s="119" t="s">
        <v>394</v>
      </c>
      <c r="P77" s="119" t="s">
        <v>394</v>
      </c>
      <c r="Q77" s="119" t="s">
        <v>394</v>
      </c>
      <c r="R77" s="119" t="s">
        <v>394</v>
      </c>
      <c r="S77" s="119" t="s">
        <v>394</v>
      </c>
      <c r="T77" s="119" t="s">
        <v>394</v>
      </c>
      <c r="U77" s="119" t="s">
        <v>394</v>
      </c>
      <c r="V77" s="119" t="s">
        <v>394</v>
      </c>
      <c r="W77" s="119" t="s">
        <v>394</v>
      </c>
      <c r="X77" s="119" t="s">
        <v>394</v>
      </c>
      <c r="Y77" s="119" t="s">
        <v>394</v>
      </c>
      <c r="Z77" s="119" t="s">
        <v>394</v>
      </c>
      <c r="AA77" s="119" t="s">
        <v>394</v>
      </c>
      <c r="AB77" s="119" t="s">
        <v>394</v>
      </c>
      <c r="AC77" s="119" t="s">
        <v>394</v>
      </c>
      <c r="AD77" s="119" t="s">
        <v>394</v>
      </c>
      <c r="AE77" s="119" t="s">
        <v>394</v>
      </c>
      <c r="AF77" s="119" t="s">
        <v>394</v>
      </c>
      <c r="AG77" s="119" t="s">
        <v>394</v>
      </c>
      <c r="AH77" s="119" t="s">
        <v>394</v>
      </c>
      <c r="AI77" s="119" t="s">
        <v>394</v>
      </c>
      <c r="AJ77" s="119" t="s">
        <v>394</v>
      </c>
      <c r="AK77" s="119" t="s">
        <v>394</v>
      </c>
      <c r="AL77" s="119" t="s">
        <v>394</v>
      </c>
      <c r="AM77" s="112"/>
      <c r="AN77" s="102"/>
      <c r="AO77" s="102"/>
      <c r="AP77" s="102"/>
      <c r="AQ77" s="116"/>
      <c r="AR77" s="102"/>
      <c r="AS77" s="102"/>
      <c r="AT77" s="115"/>
      <c r="AU77" s="115"/>
      <c r="AV77" s="115"/>
      <c r="AW77" s="115"/>
      <c r="AX77" s="115"/>
      <c r="AY77" s="115"/>
      <c r="AZ77" s="58"/>
      <c r="BA77" s="58"/>
      <c r="BB77" s="58"/>
      <c r="BC77" s="58"/>
      <c r="BD77" s="58"/>
      <c r="BE77" s="58"/>
      <c r="BF77" s="58"/>
      <c r="BG77" s="58"/>
      <c r="BH77" s="58"/>
      <c r="BI77" s="58"/>
      <c r="BJ77" s="58"/>
    </row>
    <row r="78" spans="2:62" ht="5.25" customHeight="1" thickBot="1">
      <c r="B78" s="98"/>
      <c r="C78" s="98"/>
      <c r="D78" s="98"/>
      <c r="E78" s="112"/>
      <c r="F78" s="112"/>
      <c r="G78" s="98"/>
      <c r="H78" s="112"/>
      <c r="I78" s="112"/>
      <c r="J78" s="112"/>
      <c r="K78" s="112"/>
      <c r="L78" s="112"/>
      <c r="M78" s="112"/>
      <c r="N78" s="112"/>
      <c r="O78" s="112"/>
      <c r="P78" s="112"/>
      <c r="Q78" s="112"/>
      <c r="R78" s="97"/>
      <c r="S78" s="97"/>
      <c r="T78" s="97"/>
      <c r="U78" s="97"/>
      <c r="V78" s="97"/>
      <c r="W78" s="97"/>
      <c r="X78" s="97"/>
      <c r="Y78" s="97"/>
      <c r="Z78" s="97"/>
      <c r="AA78" s="97"/>
      <c r="AB78" s="97"/>
      <c r="AC78" s="97"/>
      <c r="AD78" s="97"/>
      <c r="AE78" s="97"/>
      <c r="AF78" s="97"/>
      <c r="AG78" s="97"/>
      <c r="AH78" s="97"/>
      <c r="AI78" s="97"/>
      <c r="AJ78" s="97"/>
      <c r="AK78" s="97"/>
      <c r="AL78" s="97"/>
      <c r="AM78" s="97"/>
      <c r="AN78" s="102"/>
      <c r="AO78" s="102"/>
      <c r="AP78" s="102"/>
      <c r="AQ78" s="110"/>
      <c r="AR78" s="102"/>
      <c r="AS78" s="102"/>
      <c r="AT78" s="115"/>
      <c r="AU78" s="115"/>
      <c r="AV78" s="115"/>
      <c r="AW78" s="115"/>
      <c r="AX78" s="115"/>
      <c r="AY78" s="115"/>
    </row>
    <row r="79" spans="2:62" s="95" customFormat="1" ht="18" customHeight="1" thickBot="1">
      <c r="B79" s="98"/>
      <c r="C79" s="98"/>
      <c r="D79" s="98"/>
      <c r="E79" s="807">
        <f>+E75+32</f>
        <v>43453</v>
      </c>
      <c r="F79" s="807"/>
      <c r="G79" s="118"/>
      <c r="H79" s="133" t="s">
        <v>381</v>
      </c>
      <c r="I79" s="133" t="s">
        <v>382</v>
      </c>
      <c r="J79" s="134" t="s">
        <v>383</v>
      </c>
      <c r="K79" s="134" t="s">
        <v>384</v>
      </c>
      <c r="L79" s="133" t="s">
        <v>378</v>
      </c>
      <c r="M79" s="133" t="s">
        <v>379</v>
      </c>
      <c r="N79" s="133" t="s">
        <v>380</v>
      </c>
      <c r="O79" s="133" t="s">
        <v>381</v>
      </c>
      <c r="P79" s="133" t="s">
        <v>382</v>
      </c>
      <c r="Q79" s="134" t="s">
        <v>383</v>
      </c>
      <c r="R79" s="134" t="s">
        <v>384</v>
      </c>
      <c r="S79" s="133" t="s">
        <v>378</v>
      </c>
      <c r="T79" s="133" t="s">
        <v>379</v>
      </c>
      <c r="U79" s="133" t="s">
        <v>380</v>
      </c>
      <c r="V79" s="133" t="s">
        <v>381</v>
      </c>
      <c r="W79" s="133" t="s">
        <v>382</v>
      </c>
      <c r="X79" s="134" t="s">
        <v>383</v>
      </c>
      <c r="Y79" s="134" t="s">
        <v>384</v>
      </c>
      <c r="Z79" s="133" t="s">
        <v>378</v>
      </c>
      <c r="AA79" s="133" t="s">
        <v>379</v>
      </c>
      <c r="AB79" s="133" t="s">
        <v>380</v>
      </c>
      <c r="AC79" s="133" t="s">
        <v>381</v>
      </c>
      <c r="AD79" s="133" t="s">
        <v>382</v>
      </c>
      <c r="AE79" s="134" t="s">
        <v>383</v>
      </c>
      <c r="AF79" s="134" t="s">
        <v>384</v>
      </c>
      <c r="AG79" s="133" t="s">
        <v>378</v>
      </c>
      <c r="AH79" s="133" t="s">
        <v>379</v>
      </c>
      <c r="AI79" s="133" t="s">
        <v>380</v>
      </c>
      <c r="AJ79" s="133" t="s">
        <v>381</v>
      </c>
      <c r="AK79" s="133" t="s">
        <v>382</v>
      </c>
      <c r="AL79" s="134" t="s">
        <v>383</v>
      </c>
      <c r="AM79" s="112"/>
      <c r="AN79" s="102"/>
      <c r="AO79" s="102"/>
      <c r="AP79" s="117"/>
      <c r="AQ79" s="102"/>
      <c r="AR79" s="102"/>
      <c r="AS79" s="102"/>
      <c r="AT79" s="115"/>
      <c r="AU79" s="115"/>
      <c r="AV79" s="115"/>
      <c r="AW79" s="115"/>
      <c r="AX79" s="115"/>
      <c r="AY79" s="115"/>
      <c r="AZ79" s="58"/>
      <c r="BA79" s="58"/>
      <c r="BB79" s="58"/>
      <c r="BC79" s="58"/>
      <c r="BD79" s="58"/>
      <c r="BE79" s="58"/>
      <c r="BF79" s="58"/>
      <c r="BG79" s="58"/>
      <c r="BH79" s="58"/>
      <c r="BI79" s="58"/>
      <c r="BJ79" s="58"/>
    </row>
    <row r="80" spans="2:62" s="95" customFormat="1" ht="18" customHeight="1" thickBot="1">
      <c r="B80" s="98"/>
      <c r="C80" s="98"/>
      <c r="D80" s="98"/>
      <c r="E80" s="807"/>
      <c r="F80" s="807"/>
      <c r="G80" s="118"/>
      <c r="H80" s="119">
        <v>1</v>
      </c>
      <c r="I80" s="119">
        <v>1</v>
      </c>
      <c r="J80" s="119">
        <v>1</v>
      </c>
      <c r="K80" s="119">
        <v>1</v>
      </c>
      <c r="L80" s="119">
        <v>1</v>
      </c>
      <c r="M80" s="119">
        <v>1</v>
      </c>
      <c r="N80" s="119">
        <v>1</v>
      </c>
      <c r="O80" s="119">
        <v>1</v>
      </c>
      <c r="P80" s="119">
        <v>1</v>
      </c>
      <c r="Q80" s="119">
        <v>1</v>
      </c>
      <c r="R80" s="119">
        <v>1</v>
      </c>
      <c r="S80" s="119">
        <v>1</v>
      </c>
      <c r="T80" s="119">
        <v>1</v>
      </c>
      <c r="U80" s="119">
        <v>0</v>
      </c>
      <c r="V80" s="119">
        <v>0</v>
      </c>
      <c r="W80" s="119">
        <v>0</v>
      </c>
      <c r="X80" s="119">
        <v>0</v>
      </c>
      <c r="Y80" s="119">
        <v>0</v>
      </c>
      <c r="Z80" s="119">
        <v>0</v>
      </c>
      <c r="AA80" s="119">
        <v>0</v>
      </c>
      <c r="AB80" s="119">
        <v>0</v>
      </c>
      <c r="AC80" s="119">
        <v>0</v>
      </c>
      <c r="AD80" s="119">
        <v>1</v>
      </c>
      <c r="AE80" s="119">
        <v>1</v>
      </c>
      <c r="AF80" s="119">
        <v>1</v>
      </c>
      <c r="AG80" s="119">
        <v>1</v>
      </c>
      <c r="AH80" s="119">
        <v>1</v>
      </c>
      <c r="AI80" s="119">
        <v>1</v>
      </c>
      <c r="AJ80" s="119">
        <v>1</v>
      </c>
      <c r="AK80" s="119">
        <v>1</v>
      </c>
      <c r="AL80" s="119">
        <v>1</v>
      </c>
      <c r="AM80" s="112">
        <f>+SUM(H80:AL80)</f>
        <v>22</v>
      </c>
      <c r="AN80" s="102"/>
      <c r="AO80" s="102"/>
      <c r="AP80" s="102"/>
      <c r="AQ80" s="116"/>
      <c r="AR80" s="102"/>
      <c r="AS80" s="102"/>
      <c r="AT80" s="115"/>
      <c r="AU80" s="115"/>
      <c r="AV80" s="115"/>
      <c r="AW80" s="115"/>
      <c r="AX80" s="115"/>
      <c r="AY80" s="115"/>
      <c r="AZ80" s="58"/>
      <c r="BA80" s="58"/>
      <c r="BB80" s="58"/>
      <c r="BC80" s="58"/>
      <c r="BD80" s="58"/>
      <c r="BE80" s="58"/>
      <c r="BF80" s="58"/>
      <c r="BG80" s="58"/>
      <c r="BH80" s="58"/>
      <c r="BI80" s="58"/>
      <c r="BJ80" s="58"/>
    </row>
    <row r="81" spans="2:62" s="95" customFormat="1" ht="18" customHeight="1">
      <c r="B81" s="98"/>
      <c r="C81" s="98"/>
      <c r="D81" s="98"/>
      <c r="E81" s="132"/>
      <c r="F81" s="132"/>
      <c r="G81" s="118"/>
      <c r="H81" s="119" t="s">
        <v>394</v>
      </c>
      <c r="I81" s="119" t="s">
        <v>394</v>
      </c>
      <c r="J81" s="119" t="s">
        <v>394</v>
      </c>
      <c r="K81" s="119" t="s">
        <v>394</v>
      </c>
      <c r="L81" s="119" t="s">
        <v>394</v>
      </c>
      <c r="M81" s="119" t="s">
        <v>394</v>
      </c>
      <c r="N81" s="119" t="s">
        <v>394</v>
      </c>
      <c r="O81" s="119" t="s">
        <v>394</v>
      </c>
      <c r="P81" s="119" t="s">
        <v>394</v>
      </c>
      <c r="Q81" s="119" t="s">
        <v>394</v>
      </c>
      <c r="R81" s="119" t="s">
        <v>394</v>
      </c>
      <c r="S81" s="119" t="s">
        <v>394</v>
      </c>
      <c r="T81" s="119" t="s">
        <v>394</v>
      </c>
      <c r="U81" s="119" t="s">
        <v>394</v>
      </c>
      <c r="V81" s="119" t="s">
        <v>394</v>
      </c>
      <c r="W81" s="119" t="s">
        <v>394</v>
      </c>
      <c r="X81" s="119" t="s">
        <v>394</v>
      </c>
      <c r="Y81" s="119" t="s">
        <v>394</v>
      </c>
      <c r="Z81" s="119" t="s">
        <v>394</v>
      </c>
      <c r="AA81" s="119" t="s">
        <v>394</v>
      </c>
      <c r="AB81" s="119" t="s">
        <v>394</v>
      </c>
      <c r="AC81" s="119" t="s">
        <v>394</v>
      </c>
      <c r="AD81" s="119" t="s">
        <v>394</v>
      </c>
      <c r="AE81" s="119" t="s">
        <v>394</v>
      </c>
      <c r="AF81" s="119" t="s">
        <v>394</v>
      </c>
      <c r="AG81" s="119" t="s">
        <v>394</v>
      </c>
      <c r="AH81" s="119" t="s">
        <v>394</v>
      </c>
      <c r="AI81" s="119" t="s">
        <v>394</v>
      </c>
      <c r="AJ81" s="119" t="s">
        <v>394</v>
      </c>
      <c r="AK81" s="119" t="s">
        <v>394</v>
      </c>
      <c r="AL81" s="119" t="s">
        <v>394</v>
      </c>
      <c r="AM81" s="112"/>
      <c r="AN81" s="102"/>
      <c r="AO81" s="102"/>
      <c r="AP81" s="102"/>
      <c r="AQ81" s="116"/>
      <c r="AR81" s="102"/>
      <c r="AS81" s="102"/>
      <c r="AT81" s="115"/>
      <c r="AU81" s="115"/>
      <c r="AV81" s="115"/>
      <c r="AW81" s="115"/>
      <c r="AX81" s="115"/>
      <c r="AY81" s="115"/>
      <c r="AZ81" s="58"/>
      <c r="BA81" s="58"/>
      <c r="BB81" s="58"/>
      <c r="BC81" s="58"/>
      <c r="BD81" s="58"/>
      <c r="BE81" s="58"/>
      <c r="BF81" s="58"/>
      <c r="BG81" s="58"/>
      <c r="BH81" s="58"/>
      <c r="BI81" s="58"/>
      <c r="BJ81" s="58"/>
    </row>
    <row r="82" spans="2:62" ht="5.25" customHeight="1">
      <c r="B82" s="98"/>
      <c r="C82" s="98"/>
      <c r="D82" s="98"/>
      <c r="E82" s="112"/>
      <c r="F82" s="112"/>
      <c r="G82" s="98"/>
      <c r="H82" s="112"/>
      <c r="I82" s="112"/>
      <c r="J82" s="112"/>
      <c r="K82" s="112"/>
      <c r="L82" s="112"/>
      <c r="M82" s="112"/>
      <c r="N82" s="112"/>
      <c r="O82" s="112"/>
      <c r="P82" s="112"/>
      <c r="Q82" s="112"/>
      <c r="R82" s="97"/>
      <c r="S82" s="97"/>
      <c r="T82" s="97"/>
      <c r="U82" s="97"/>
      <c r="V82" s="97"/>
      <c r="W82" s="97"/>
      <c r="X82" s="97"/>
      <c r="Y82" s="97"/>
      <c r="Z82" s="97"/>
      <c r="AA82" s="97"/>
      <c r="AB82" s="97"/>
      <c r="AC82" s="97"/>
      <c r="AD82" s="97"/>
      <c r="AE82" s="97"/>
      <c r="AF82" s="97"/>
      <c r="AG82" s="97"/>
      <c r="AH82" s="97"/>
      <c r="AI82" s="97"/>
      <c r="AJ82" s="97"/>
      <c r="AK82" s="97"/>
      <c r="AL82" s="97"/>
      <c r="AM82" s="97"/>
      <c r="AN82" s="102"/>
      <c r="AO82" s="102"/>
      <c r="AP82" s="102"/>
      <c r="AQ82" s="110"/>
      <c r="AR82" s="102"/>
      <c r="AS82" s="102"/>
      <c r="AT82" s="115"/>
      <c r="AU82" s="115"/>
      <c r="AV82" s="115"/>
      <c r="AW82" s="115"/>
      <c r="AX82" s="115"/>
      <c r="AY82" s="115"/>
    </row>
    <row r="83" spans="2:62" ht="5.25" customHeight="1">
      <c r="B83" s="98"/>
      <c r="C83" s="98"/>
      <c r="D83" s="98"/>
      <c r="E83" s="112"/>
      <c r="F83" s="112"/>
      <c r="G83" s="98"/>
      <c r="H83" s="112"/>
      <c r="I83" s="112"/>
      <c r="J83" s="112"/>
      <c r="K83" s="112"/>
      <c r="L83" s="112"/>
      <c r="M83" s="112"/>
      <c r="N83" s="112"/>
      <c r="O83" s="112"/>
      <c r="P83" s="112"/>
      <c r="Q83" s="112"/>
      <c r="R83" s="97"/>
      <c r="S83" s="97"/>
      <c r="T83" s="97"/>
      <c r="U83" s="97"/>
      <c r="V83" s="97"/>
      <c r="W83" s="97"/>
      <c r="X83" s="97"/>
      <c r="Y83" s="97"/>
      <c r="Z83" s="97"/>
      <c r="AA83" s="97"/>
      <c r="AB83" s="97"/>
      <c r="AC83" s="97"/>
      <c r="AD83" s="97"/>
      <c r="AE83" s="97"/>
      <c r="AF83" s="97"/>
      <c r="AG83" s="97"/>
      <c r="AH83" s="97"/>
      <c r="AI83" s="97"/>
      <c r="AJ83" s="97"/>
      <c r="AK83" s="97"/>
      <c r="AL83" s="97"/>
      <c r="AM83" s="97"/>
      <c r="AN83" s="102"/>
      <c r="AO83" s="102"/>
      <c r="AP83" s="102"/>
      <c r="AQ83" s="102"/>
      <c r="AR83" s="102"/>
      <c r="AS83" s="102"/>
      <c r="AT83" s="113"/>
      <c r="AU83" s="113"/>
      <c r="AV83" s="113"/>
      <c r="AW83" s="113"/>
      <c r="AX83" s="113"/>
      <c r="AY83" s="113"/>
    </row>
    <row r="84" spans="2:62" ht="15.75" customHeight="1">
      <c r="B84" s="98"/>
      <c r="C84" s="98"/>
      <c r="D84" s="98"/>
      <c r="E84" s="112"/>
      <c r="F84" s="112"/>
      <c r="G84" s="98"/>
      <c r="H84" s="112"/>
      <c r="I84" s="112"/>
      <c r="J84" s="112"/>
      <c r="K84" s="112"/>
      <c r="L84" s="112"/>
      <c r="M84" s="112"/>
      <c r="N84" s="112"/>
      <c r="O84" s="112"/>
      <c r="P84" s="112"/>
      <c r="Q84" s="112"/>
      <c r="R84" s="97"/>
      <c r="S84" s="97"/>
      <c r="T84" s="97"/>
      <c r="U84" s="97"/>
      <c r="V84" s="97"/>
      <c r="W84" s="97"/>
      <c r="X84" s="97"/>
      <c r="Y84" s="97"/>
      <c r="Z84" s="97"/>
      <c r="AA84" s="97"/>
      <c r="AB84" s="97"/>
      <c r="AC84" s="97"/>
      <c r="AD84" s="97"/>
      <c r="AE84" s="97"/>
      <c r="AF84" s="97"/>
      <c r="AG84" s="97"/>
      <c r="AH84" s="97"/>
      <c r="AI84" s="97"/>
      <c r="AJ84" s="97"/>
      <c r="AK84" s="97"/>
      <c r="AL84" s="97"/>
      <c r="AM84" s="97"/>
      <c r="AN84" s="102"/>
      <c r="AO84" s="102"/>
      <c r="AP84" s="102"/>
      <c r="AQ84" s="102"/>
      <c r="AR84" s="102"/>
      <c r="AS84" s="102"/>
      <c r="AT84" s="113"/>
      <c r="AU84" s="113"/>
      <c r="AV84" s="113"/>
      <c r="AW84" s="113"/>
      <c r="AX84" s="113"/>
      <c r="AY84" s="113"/>
    </row>
    <row r="85" spans="2:62" ht="27.75" customHeight="1">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3"/>
      <c r="AQ85" s="103"/>
      <c r="AR85" s="100"/>
      <c r="AS85" s="100"/>
      <c r="AT85" s="100"/>
      <c r="AU85" s="100"/>
      <c r="AV85" s="100"/>
      <c r="AW85" s="100"/>
      <c r="AX85" s="100"/>
      <c r="AY85" s="100"/>
    </row>
    <row r="88" spans="2:62" ht="15.75">
      <c r="G88" s="123"/>
      <c r="H88" s="124" t="s">
        <v>397</v>
      </c>
      <c r="I88" s="124"/>
      <c r="J88" s="124"/>
      <c r="K88" s="124"/>
      <c r="L88" s="124" t="s">
        <v>398</v>
      </c>
      <c r="M88" s="124"/>
      <c r="N88" s="124"/>
      <c r="O88" s="124"/>
      <c r="P88" s="124"/>
      <c r="Q88" s="124"/>
      <c r="R88" s="124"/>
      <c r="S88" s="124"/>
      <c r="T88" s="123"/>
      <c r="AY88" s="58" t="s">
        <v>385</v>
      </c>
    </row>
    <row r="89" spans="2:62">
      <c r="AY89" s="58" t="s">
        <v>387</v>
      </c>
    </row>
    <row r="90" spans="2:62">
      <c r="B90" s="58" t="s">
        <v>1410</v>
      </c>
    </row>
    <row r="91" spans="2:62">
      <c r="B91" s="125" t="s">
        <v>415</v>
      </c>
      <c r="C91" s="122"/>
      <c r="D91" s="122"/>
      <c r="E91" s="122"/>
      <c r="AY91" s="58" t="s">
        <v>388</v>
      </c>
    </row>
    <row r="92" spans="2:62">
      <c r="AY92" s="58" t="s">
        <v>389</v>
      </c>
    </row>
    <row r="93" spans="2:62">
      <c r="D93" s="126" t="s">
        <v>400</v>
      </c>
      <c r="AY93" s="58" t="s">
        <v>393</v>
      </c>
    </row>
    <row r="94" spans="2:62">
      <c r="AY94" s="58" t="s">
        <v>390</v>
      </c>
    </row>
    <row r="95" spans="2:62">
      <c r="D95" s="58" t="s">
        <v>401</v>
      </c>
      <c r="AY95" s="58" t="s">
        <v>391</v>
      </c>
    </row>
    <row r="96" spans="2:62">
      <c r="AY96" s="58" t="s">
        <v>392</v>
      </c>
    </row>
    <row r="97" spans="2:51">
      <c r="D97" s="126" t="s">
        <v>402</v>
      </c>
      <c r="AY97" s="58" t="s">
        <v>395</v>
      </c>
    </row>
    <row r="99" spans="2:51">
      <c r="D99" s="126" t="s">
        <v>403</v>
      </c>
    </row>
    <row r="101" spans="2:51">
      <c r="D101" s="126" t="s">
        <v>404</v>
      </c>
    </row>
    <row r="103" spans="2:51">
      <c r="B103" s="125" t="s">
        <v>412</v>
      </c>
      <c r="C103" s="122"/>
      <c r="D103" s="122"/>
      <c r="E103" s="122"/>
    </row>
    <row r="105" spans="2:51">
      <c r="D105" s="126" t="s">
        <v>400</v>
      </c>
    </row>
    <row r="107" spans="2:51">
      <c r="D107" s="58" t="s">
        <v>413</v>
      </c>
    </row>
    <row r="109" spans="2:51">
      <c r="D109" s="126" t="s">
        <v>414</v>
      </c>
    </row>
    <row r="111" spans="2:51">
      <c r="D111" s="126"/>
    </row>
    <row r="113" spans="4:4">
      <c r="D113" s="126"/>
    </row>
  </sheetData>
  <mergeCells count="37">
    <mergeCell ref="AU10:AV10"/>
    <mergeCell ref="V13:AR13"/>
    <mergeCell ref="AS13:AU13"/>
    <mergeCell ref="V14:AU14"/>
    <mergeCell ref="B24:E24"/>
    <mergeCell ref="V15:AU15"/>
    <mergeCell ref="V16:AU16"/>
    <mergeCell ref="C21:R21"/>
    <mergeCell ref="C13:I13"/>
    <mergeCell ref="C14:I14"/>
    <mergeCell ref="C15:I15"/>
    <mergeCell ref="C16:I16"/>
    <mergeCell ref="C17:I17"/>
    <mergeCell ref="C18:I18"/>
    <mergeCell ref="AT34:AU34"/>
    <mergeCell ref="AW34:AX34"/>
    <mergeCell ref="AT33:AU33"/>
    <mergeCell ref="AW33:AX33"/>
    <mergeCell ref="E43:F44"/>
    <mergeCell ref="E34:F34"/>
    <mergeCell ref="E33:F33"/>
    <mergeCell ref="E75:F76"/>
    <mergeCell ref="E79:F80"/>
    <mergeCell ref="E35:F36"/>
    <mergeCell ref="E39:F40"/>
    <mergeCell ref="E47:F48"/>
    <mergeCell ref="E51:F52"/>
    <mergeCell ref="E55:F56"/>
    <mergeCell ref="E59:F60"/>
    <mergeCell ref="E63:F64"/>
    <mergeCell ref="E67:F68"/>
    <mergeCell ref="E71:F72"/>
    <mergeCell ref="B34:C34"/>
    <mergeCell ref="B29:E29"/>
    <mergeCell ref="I29:L29"/>
    <mergeCell ref="B33:C33"/>
    <mergeCell ref="I28:L28"/>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25" bottom="0.25" header="0.3" footer="0.3"/>
  <pageSetup paperSize="8" scale="50" orientation="landscape"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Y86"/>
  <sheetViews>
    <sheetView topLeftCell="A19" zoomScale="70" zoomScaleNormal="70" workbookViewId="0">
      <selection activeCell="J69" sqref="J69"/>
    </sheetView>
  </sheetViews>
  <sheetFormatPr defaultRowHeight="15"/>
  <cols>
    <col min="1" max="1" width="3.5703125" style="58" customWidth="1"/>
    <col min="2" max="13" width="4.7109375" style="58" customWidth="1"/>
    <col min="14" max="44" width="4.5703125" style="58" customWidth="1"/>
    <col min="45" max="54" width="3.28515625" style="58" customWidth="1"/>
    <col min="55" max="16384" width="9.140625" style="58"/>
  </cols>
  <sheetData>
    <row r="1" spans="2:37" ht="8.25" customHeight="1"/>
    <row r="8" spans="2:37" ht="8.25" customHeight="1"/>
    <row r="10" spans="2:37">
      <c r="AJ10" s="700"/>
      <c r="AK10" s="700"/>
    </row>
    <row r="11" spans="2:37" ht="7.5" customHeight="1"/>
    <row r="13" spans="2:37" s="62" customFormat="1" ht="18" customHeight="1">
      <c r="B13" s="59"/>
      <c r="C13" s="701" t="s">
        <v>290</v>
      </c>
      <c r="D13" s="701"/>
      <c r="E13" s="701"/>
      <c r="F13" s="701"/>
      <c r="G13" s="701"/>
      <c r="H13" s="701"/>
      <c r="I13" s="701"/>
      <c r="J13" s="363"/>
      <c r="K13" s="363"/>
      <c r="L13" s="363"/>
      <c r="M13" s="363"/>
      <c r="N13" s="363"/>
      <c r="O13" s="363"/>
      <c r="P13" s="363"/>
      <c r="Q13" s="363"/>
      <c r="R13" s="363"/>
      <c r="S13" s="80"/>
      <c r="T13" s="60"/>
      <c r="U13" s="59"/>
      <c r="V13" s="701" t="s">
        <v>296</v>
      </c>
      <c r="W13" s="701"/>
      <c r="X13" s="701"/>
      <c r="Y13" s="701"/>
      <c r="Z13" s="701"/>
      <c r="AA13" s="701"/>
      <c r="AB13" s="701"/>
      <c r="AC13" s="701"/>
      <c r="AD13" s="701"/>
      <c r="AE13" s="701"/>
      <c r="AF13" s="701"/>
      <c r="AG13" s="701"/>
      <c r="AH13" s="702"/>
      <c r="AI13" s="702"/>
      <c r="AJ13" s="702"/>
      <c r="AK13" s="61"/>
    </row>
    <row r="14" spans="2:37" s="62" customFormat="1" ht="18" customHeight="1">
      <c r="B14" s="63"/>
      <c r="C14" s="703" t="s">
        <v>291</v>
      </c>
      <c r="D14" s="703"/>
      <c r="E14" s="703"/>
      <c r="F14" s="703"/>
      <c r="G14" s="703"/>
      <c r="H14" s="703"/>
      <c r="I14" s="703"/>
      <c r="J14" s="361"/>
      <c r="K14" s="361"/>
      <c r="L14" s="361"/>
      <c r="M14" s="361"/>
      <c r="N14" s="361"/>
      <c r="O14" s="361"/>
      <c r="P14" s="361"/>
      <c r="Q14" s="361"/>
      <c r="R14" s="361"/>
      <c r="S14" s="81"/>
      <c r="T14" s="64"/>
      <c r="U14" s="63"/>
      <c r="V14" s="703" t="s">
        <v>293</v>
      </c>
      <c r="W14" s="703"/>
      <c r="X14" s="703"/>
      <c r="Y14" s="703"/>
      <c r="Z14" s="703"/>
      <c r="AA14" s="703"/>
      <c r="AB14" s="703"/>
      <c r="AC14" s="703"/>
      <c r="AD14" s="703"/>
      <c r="AE14" s="703"/>
      <c r="AF14" s="703"/>
      <c r="AG14" s="703"/>
      <c r="AH14" s="703"/>
      <c r="AI14" s="703"/>
      <c r="AJ14" s="703"/>
      <c r="AK14" s="65"/>
    </row>
    <row r="15" spans="2:37" s="62" customFormat="1" ht="18" customHeight="1">
      <c r="B15" s="63"/>
      <c r="C15" s="703" t="s">
        <v>261</v>
      </c>
      <c r="D15" s="703"/>
      <c r="E15" s="703"/>
      <c r="F15" s="703"/>
      <c r="G15" s="703"/>
      <c r="H15" s="703"/>
      <c r="I15" s="703"/>
      <c r="J15" s="361"/>
      <c r="K15" s="361"/>
      <c r="L15" s="361"/>
      <c r="M15" s="361"/>
      <c r="N15" s="361"/>
      <c r="O15" s="361"/>
      <c r="P15" s="361"/>
      <c r="Q15" s="361"/>
      <c r="R15" s="361"/>
      <c r="S15" s="81"/>
      <c r="T15" s="64"/>
      <c r="U15" s="63"/>
      <c r="V15" s="703" t="s">
        <v>324</v>
      </c>
      <c r="W15" s="703"/>
      <c r="X15" s="703"/>
      <c r="Y15" s="703"/>
      <c r="Z15" s="703"/>
      <c r="AA15" s="703"/>
      <c r="AB15" s="703"/>
      <c r="AC15" s="703"/>
      <c r="AD15" s="703"/>
      <c r="AE15" s="703"/>
      <c r="AF15" s="703"/>
      <c r="AG15" s="703"/>
      <c r="AH15" s="703"/>
      <c r="AI15" s="703"/>
      <c r="AJ15" s="703"/>
      <c r="AK15" s="65"/>
    </row>
    <row r="16" spans="2:37" s="62" customFormat="1" ht="18" customHeight="1">
      <c r="B16" s="63"/>
      <c r="C16" s="703" t="s">
        <v>292</v>
      </c>
      <c r="D16" s="703"/>
      <c r="E16" s="703"/>
      <c r="F16" s="703"/>
      <c r="G16" s="703"/>
      <c r="H16" s="703"/>
      <c r="I16" s="703"/>
      <c r="J16" s="361"/>
      <c r="K16" s="361"/>
      <c r="L16" s="361"/>
      <c r="M16" s="361"/>
      <c r="N16" s="361"/>
      <c r="O16" s="361"/>
      <c r="P16" s="361"/>
      <c r="Q16" s="361"/>
      <c r="R16" s="361"/>
      <c r="S16" s="81"/>
      <c r="T16" s="64"/>
      <c r="U16" s="63"/>
      <c r="V16" s="703" t="s">
        <v>295</v>
      </c>
      <c r="W16" s="703"/>
      <c r="X16" s="703"/>
      <c r="Y16" s="703"/>
      <c r="Z16" s="703"/>
      <c r="AA16" s="703"/>
      <c r="AB16" s="703"/>
      <c r="AC16" s="703"/>
      <c r="AD16" s="703"/>
      <c r="AE16" s="703"/>
      <c r="AF16" s="703"/>
      <c r="AG16" s="703"/>
      <c r="AH16" s="703"/>
      <c r="AI16" s="703"/>
      <c r="AJ16" s="703"/>
      <c r="AK16" s="65"/>
    </row>
    <row r="17" spans="2:51" s="62" customFormat="1" ht="18" customHeight="1">
      <c r="B17" s="63"/>
      <c r="C17" s="703" t="s">
        <v>595</v>
      </c>
      <c r="D17" s="703"/>
      <c r="E17" s="703"/>
      <c r="F17" s="703"/>
      <c r="G17" s="703"/>
      <c r="H17" s="703"/>
      <c r="I17" s="703"/>
      <c r="J17" s="360"/>
      <c r="K17" s="360"/>
      <c r="L17" s="360"/>
      <c r="M17" s="360"/>
      <c r="N17" s="360"/>
      <c r="O17" s="360"/>
      <c r="P17" s="360"/>
      <c r="Q17" s="360"/>
      <c r="R17" s="360"/>
      <c r="S17" s="360"/>
      <c r="T17" s="64"/>
      <c r="U17" s="63"/>
      <c r="V17" s="360"/>
      <c r="W17" s="360"/>
      <c r="X17" s="360"/>
      <c r="Y17" s="360"/>
      <c r="Z17" s="360"/>
      <c r="AA17" s="360"/>
      <c r="AB17" s="360"/>
      <c r="AC17" s="360"/>
      <c r="AD17" s="360"/>
      <c r="AE17" s="360"/>
      <c r="AF17" s="360"/>
      <c r="AG17" s="360"/>
      <c r="AH17" s="360"/>
      <c r="AI17" s="360"/>
      <c r="AJ17" s="360"/>
      <c r="AK17" s="65"/>
    </row>
    <row r="18" spans="2:51" s="62" customFormat="1" ht="18" customHeight="1">
      <c r="B18" s="63"/>
      <c r="C18" s="703" t="s">
        <v>259</v>
      </c>
      <c r="D18" s="703"/>
      <c r="E18" s="703"/>
      <c r="F18" s="703"/>
      <c r="G18" s="703"/>
      <c r="H18" s="703"/>
      <c r="I18" s="703"/>
      <c r="J18" s="360"/>
      <c r="K18" s="360"/>
      <c r="L18" s="360"/>
      <c r="M18" s="360"/>
      <c r="N18" s="360"/>
      <c r="O18" s="360"/>
      <c r="P18" s="360"/>
      <c r="Q18" s="360"/>
      <c r="R18" s="360"/>
      <c r="S18" s="360"/>
      <c r="T18" s="64"/>
      <c r="U18" s="63"/>
      <c r="V18" s="360"/>
      <c r="W18" s="360"/>
      <c r="X18" s="360"/>
      <c r="Y18" s="360"/>
      <c r="Z18" s="360"/>
      <c r="AA18" s="360"/>
      <c r="AB18" s="360"/>
      <c r="AC18" s="360"/>
      <c r="AD18" s="360"/>
      <c r="AE18" s="360"/>
      <c r="AF18" s="360"/>
      <c r="AG18" s="360"/>
      <c r="AH18" s="360"/>
      <c r="AI18" s="360"/>
      <c r="AJ18" s="360"/>
      <c r="AK18" s="65"/>
    </row>
    <row r="19" spans="2:51" s="62" customFormat="1" ht="18" customHeight="1">
      <c r="B19" s="63"/>
      <c r="C19" s="81"/>
      <c r="D19" s="81"/>
      <c r="E19" s="81"/>
      <c r="F19" s="81"/>
      <c r="G19" s="81"/>
      <c r="H19" s="81"/>
      <c r="I19" s="81"/>
      <c r="J19" s="81"/>
      <c r="K19" s="81"/>
      <c r="L19" s="81"/>
      <c r="M19" s="81"/>
      <c r="N19" s="81"/>
      <c r="O19" s="81"/>
      <c r="P19" s="81"/>
      <c r="Q19" s="81"/>
      <c r="R19" s="81"/>
      <c r="S19" s="81"/>
      <c r="T19" s="64"/>
      <c r="U19" s="63"/>
      <c r="V19" s="81"/>
      <c r="W19" s="81"/>
      <c r="X19" s="81"/>
      <c r="Y19" s="81"/>
      <c r="Z19" s="81"/>
      <c r="AA19" s="81"/>
      <c r="AB19" s="81"/>
      <c r="AC19" s="81"/>
      <c r="AD19" s="81"/>
      <c r="AE19" s="81"/>
      <c r="AF19" s="81"/>
      <c r="AG19" s="81"/>
      <c r="AH19" s="81"/>
      <c r="AI19" s="81"/>
      <c r="AJ19" s="81"/>
      <c r="AK19" s="65"/>
    </row>
    <row r="20" spans="2:51" s="62" customFormat="1" ht="6" customHeight="1">
      <c r="B20" s="66"/>
      <c r="C20" s="704"/>
      <c r="D20" s="704"/>
      <c r="E20" s="704"/>
      <c r="F20" s="704"/>
      <c r="G20" s="704"/>
      <c r="H20" s="704"/>
      <c r="I20" s="704"/>
      <c r="J20" s="704"/>
      <c r="K20" s="704"/>
      <c r="L20" s="704"/>
      <c r="M20" s="704"/>
      <c r="N20" s="704"/>
      <c r="O20" s="704"/>
      <c r="P20" s="704"/>
      <c r="Q20" s="704"/>
      <c r="R20" s="704"/>
      <c r="S20" s="82"/>
      <c r="T20" s="67"/>
      <c r="U20" s="66"/>
      <c r="V20" s="67"/>
      <c r="W20" s="67"/>
      <c r="X20" s="67"/>
      <c r="Y20" s="67"/>
      <c r="Z20" s="67"/>
      <c r="AA20" s="67"/>
      <c r="AB20" s="67"/>
      <c r="AC20" s="67"/>
      <c r="AD20" s="67"/>
      <c r="AE20" s="67"/>
      <c r="AF20" s="67"/>
      <c r="AG20" s="67"/>
      <c r="AH20" s="67"/>
      <c r="AI20" s="67"/>
      <c r="AJ20" s="67"/>
      <c r="AK20" s="68"/>
    </row>
    <row r="22" spans="2:51" ht="15.75" thickBot="1"/>
    <row r="23" spans="2:51">
      <c r="B23" s="706" t="s">
        <v>374</v>
      </c>
      <c r="C23" s="707"/>
      <c r="D23" s="707"/>
      <c r="E23" s="708"/>
      <c r="K23" s="58" t="s">
        <v>409</v>
      </c>
    </row>
    <row r="25" spans="2:51">
      <c r="B25" s="58" t="s">
        <v>410</v>
      </c>
    </row>
    <row r="26" spans="2:51" ht="15.75" thickBot="1">
      <c r="B26" s="58" t="s">
        <v>377</v>
      </c>
      <c r="I26" s="705" t="s">
        <v>373</v>
      </c>
      <c r="J26" s="705"/>
      <c r="K26" s="705"/>
      <c r="L26" s="705"/>
      <c r="M26" s="105"/>
      <c r="O26" s="705" t="s">
        <v>374</v>
      </c>
      <c r="P26" s="705"/>
      <c r="Q26" s="705"/>
      <c r="R26" s="705"/>
      <c r="S26" s="105"/>
    </row>
    <row r="27" spans="2:51">
      <c r="B27" s="706" t="s">
        <v>303</v>
      </c>
      <c r="C27" s="707"/>
      <c r="D27" s="707"/>
      <c r="E27" s="708"/>
      <c r="I27" s="709">
        <v>2018</v>
      </c>
      <c r="J27" s="710"/>
      <c r="K27" s="710"/>
      <c r="L27" s="711"/>
      <c r="O27" s="832" t="s">
        <v>375</v>
      </c>
      <c r="P27" s="833"/>
      <c r="Q27" s="710"/>
      <c r="R27" s="711"/>
    </row>
    <row r="30" spans="2:51" ht="20.25" customHeight="1">
      <c r="B30" s="107"/>
      <c r="C30" s="108"/>
      <c r="D30" s="106"/>
      <c r="E30" s="106"/>
      <c r="F30" s="106"/>
      <c r="G30" s="106"/>
      <c r="H30" s="107" t="s">
        <v>376</v>
      </c>
      <c r="I30" s="108"/>
      <c r="J30" s="106"/>
      <c r="K30" s="106"/>
      <c r="L30" s="106"/>
      <c r="M30" s="106"/>
      <c r="N30" s="106"/>
      <c r="O30" s="106"/>
      <c r="P30" s="106"/>
      <c r="Q30" s="106"/>
      <c r="R30" s="106"/>
      <c r="S30" s="106"/>
      <c r="T30" s="106"/>
      <c r="U30" s="106"/>
      <c r="V30" s="106"/>
      <c r="W30" s="106"/>
      <c r="X30" s="106"/>
      <c r="Y30" s="106"/>
      <c r="Z30" s="106"/>
      <c r="AA30" s="96"/>
      <c r="AB30" s="96"/>
      <c r="AC30" s="96"/>
      <c r="AD30" s="96"/>
      <c r="AE30" s="96"/>
      <c r="AF30" s="96"/>
      <c r="AG30" s="96"/>
      <c r="AH30" s="96"/>
      <c r="AI30" s="106"/>
      <c r="AJ30" s="106"/>
      <c r="AK30" s="106"/>
      <c r="AL30" s="106"/>
      <c r="AM30" s="106"/>
      <c r="AN30" s="106"/>
    </row>
    <row r="31" spans="2:51" s="95" customFormat="1" ht="18" customHeight="1">
      <c r="B31" s="811"/>
      <c r="C31" s="811"/>
      <c r="D31" s="104"/>
      <c r="E31" s="811"/>
      <c r="F31" s="811"/>
      <c r="G31" s="111"/>
      <c r="H31" s="830" t="s">
        <v>378</v>
      </c>
      <c r="I31" s="830"/>
      <c r="J31" s="111"/>
      <c r="K31" s="830" t="s">
        <v>379</v>
      </c>
      <c r="L31" s="830"/>
      <c r="M31" s="111"/>
      <c r="N31" s="830" t="s">
        <v>380</v>
      </c>
      <c r="O31" s="830"/>
      <c r="P31" s="111"/>
      <c r="Q31" s="830" t="s">
        <v>381</v>
      </c>
      <c r="R31" s="830"/>
      <c r="S31" s="111"/>
      <c r="T31" s="830" t="s">
        <v>382</v>
      </c>
      <c r="U31" s="830"/>
      <c r="V31" s="111"/>
      <c r="W31" s="831" t="s">
        <v>383</v>
      </c>
      <c r="X31" s="831"/>
      <c r="Y31" s="111"/>
      <c r="Z31" s="829" t="s">
        <v>384</v>
      </c>
      <c r="AA31" s="829"/>
      <c r="AB31" s="111"/>
      <c r="AC31" s="114"/>
      <c r="AD31" s="110" t="s">
        <v>385</v>
      </c>
      <c r="AE31" s="102"/>
      <c r="AF31" s="102"/>
      <c r="AG31" s="102"/>
      <c r="AH31" s="102"/>
      <c r="AI31" s="797"/>
      <c r="AJ31" s="797"/>
      <c r="AK31" s="113"/>
      <c r="AL31" s="797"/>
      <c r="AM31" s="797"/>
      <c r="AN31" s="113"/>
      <c r="AO31" s="58"/>
      <c r="AP31" s="58"/>
      <c r="AQ31" s="58"/>
      <c r="AR31" s="58"/>
      <c r="AS31" s="58"/>
      <c r="AT31" s="58"/>
      <c r="AU31" s="58"/>
      <c r="AV31" s="58"/>
      <c r="AW31" s="58"/>
      <c r="AX31" s="58"/>
      <c r="AY31" s="58"/>
    </row>
    <row r="32" spans="2:51" s="95" customFormat="1" ht="18" customHeight="1" thickBot="1">
      <c r="B32" s="811"/>
      <c r="C32" s="811"/>
      <c r="D32" s="104"/>
      <c r="E32" s="811"/>
      <c r="F32" s="811"/>
      <c r="G32" s="104"/>
      <c r="H32" s="828">
        <v>1</v>
      </c>
      <c r="I32" s="828"/>
      <c r="J32" s="111"/>
      <c r="K32" s="828">
        <f>+H32+1</f>
        <v>2</v>
      </c>
      <c r="L32" s="828"/>
      <c r="M32" s="111"/>
      <c r="N32" s="828">
        <f>+K32+1</f>
        <v>3</v>
      </c>
      <c r="O32" s="828"/>
      <c r="P32" s="111"/>
      <c r="Q32" s="828">
        <f>+N32+1</f>
        <v>4</v>
      </c>
      <c r="R32" s="828"/>
      <c r="S32" s="111"/>
      <c r="T32" s="828">
        <f>+Q32+1</f>
        <v>5</v>
      </c>
      <c r="U32" s="828"/>
      <c r="V32" s="111"/>
      <c r="W32" s="828">
        <f>+T32+1</f>
        <v>6</v>
      </c>
      <c r="X32" s="828"/>
      <c r="Y32" s="111"/>
      <c r="Z32" s="828">
        <f>+W32+1</f>
        <v>7</v>
      </c>
      <c r="AA32" s="828"/>
      <c r="AB32" s="97"/>
      <c r="AC32" s="102"/>
      <c r="AD32" s="102" t="s">
        <v>387</v>
      </c>
      <c r="AE32" s="102"/>
      <c r="AF32" s="102"/>
      <c r="AG32" s="102"/>
      <c r="AH32" s="102"/>
      <c r="AI32" s="797"/>
      <c r="AJ32" s="797"/>
      <c r="AK32" s="113"/>
      <c r="AL32" s="797"/>
      <c r="AM32" s="797"/>
      <c r="AN32" s="113"/>
      <c r="AO32" s="58"/>
      <c r="AP32" s="135" t="s">
        <v>405</v>
      </c>
      <c r="AQ32" s="135"/>
      <c r="AR32" s="58"/>
      <c r="AS32" s="58"/>
      <c r="AT32" s="58"/>
      <c r="AU32" s="58"/>
      <c r="AV32" s="58"/>
      <c r="AW32" s="58"/>
      <c r="AX32" s="58"/>
      <c r="AY32" s="58"/>
    </row>
    <row r="33" spans="2:51" s="95" customFormat="1" ht="18" customHeight="1">
      <c r="B33" s="98"/>
      <c r="C33" s="98"/>
      <c r="D33" s="98"/>
      <c r="E33" s="98"/>
      <c r="F33" s="98"/>
      <c r="G33" s="118"/>
      <c r="H33" s="119">
        <v>1</v>
      </c>
      <c r="I33" s="119" t="s">
        <v>394</v>
      </c>
      <c r="J33" s="120"/>
      <c r="K33" s="119">
        <v>1</v>
      </c>
      <c r="L33" s="119" t="s">
        <v>394</v>
      </c>
      <c r="M33" s="120"/>
      <c r="N33" s="119">
        <v>1</v>
      </c>
      <c r="O33" s="119" t="s">
        <v>394</v>
      </c>
      <c r="P33" s="120"/>
      <c r="Q33" s="119">
        <v>1</v>
      </c>
      <c r="R33" s="119" t="s">
        <v>394</v>
      </c>
      <c r="S33" s="120"/>
      <c r="T33" s="119">
        <v>1</v>
      </c>
      <c r="U33" s="119" t="s">
        <v>394</v>
      </c>
      <c r="V33" s="120"/>
      <c r="W33" s="119">
        <v>2</v>
      </c>
      <c r="X33" s="119" t="s">
        <v>394</v>
      </c>
      <c r="Y33" s="120"/>
      <c r="Z33" s="119">
        <v>0</v>
      </c>
      <c r="AA33" s="119" t="s">
        <v>396</v>
      </c>
      <c r="AB33" s="112"/>
      <c r="AC33" s="102"/>
      <c r="AD33" s="102" t="s">
        <v>388</v>
      </c>
      <c r="AE33" s="102"/>
      <c r="AF33" s="102"/>
      <c r="AG33" s="102"/>
      <c r="AH33" s="102"/>
      <c r="AI33" s="113"/>
      <c r="AJ33" s="113"/>
      <c r="AK33" s="113"/>
      <c r="AL33" s="113"/>
      <c r="AM33" s="113"/>
      <c r="AN33" s="113"/>
      <c r="AO33" s="58"/>
      <c r="AP33" s="119">
        <v>0</v>
      </c>
      <c r="AQ33" s="119" t="s">
        <v>396</v>
      </c>
      <c r="AR33" s="58"/>
      <c r="AS33" s="58"/>
      <c r="AT33" s="58"/>
      <c r="AU33" s="58"/>
      <c r="AV33" s="58"/>
      <c r="AW33" s="58"/>
      <c r="AX33" s="58"/>
      <c r="AY33" s="58"/>
    </row>
    <row r="34" spans="2:51" ht="18" customHeight="1">
      <c r="B34" s="98"/>
      <c r="C34" s="98"/>
      <c r="D34" s="98"/>
      <c r="E34" s="98"/>
      <c r="F34" s="98"/>
      <c r="G34" s="98"/>
      <c r="H34" s="112"/>
      <c r="I34" s="112"/>
      <c r="J34" s="112"/>
      <c r="K34" s="112"/>
      <c r="L34" s="112"/>
      <c r="M34" s="112"/>
      <c r="N34" s="112"/>
      <c r="O34" s="112"/>
      <c r="P34" s="112"/>
      <c r="Q34" s="112"/>
      <c r="R34" s="97"/>
      <c r="S34" s="97"/>
      <c r="T34" s="97"/>
      <c r="U34" s="97"/>
      <c r="V34" s="97"/>
      <c r="W34" s="97"/>
      <c r="X34" s="97"/>
      <c r="Y34" s="97"/>
      <c r="Z34" s="97"/>
      <c r="AA34" s="97"/>
      <c r="AB34" s="97"/>
      <c r="AC34" s="102"/>
      <c r="AD34" s="102" t="s">
        <v>389</v>
      </c>
      <c r="AE34" s="102"/>
      <c r="AF34" s="102"/>
      <c r="AG34" s="102"/>
      <c r="AH34" s="102"/>
      <c r="AI34" s="113"/>
      <c r="AJ34" s="113"/>
      <c r="AK34" s="113"/>
      <c r="AL34" s="113"/>
      <c r="AM34" s="113"/>
      <c r="AN34" s="113"/>
      <c r="AP34" s="136" t="s">
        <v>406</v>
      </c>
      <c r="AQ34" s="136"/>
      <c r="AR34" s="136"/>
    </row>
    <row r="35" spans="2:51" s="70" customFormat="1" ht="18" customHeight="1" thickBot="1">
      <c r="B35" s="99"/>
      <c r="C35" s="99"/>
      <c r="D35" s="99"/>
      <c r="E35" s="99"/>
      <c r="F35" s="99"/>
      <c r="G35" s="99"/>
      <c r="H35" s="828">
        <f>+Z32+1</f>
        <v>8</v>
      </c>
      <c r="I35" s="828"/>
      <c r="J35" s="111"/>
      <c r="K35" s="828">
        <f>+H35+1</f>
        <v>9</v>
      </c>
      <c r="L35" s="828"/>
      <c r="M35" s="111"/>
      <c r="N35" s="828">
        <f>+K35+1</f>
        <v>10</v>
      </c>
      <c r="O35" s="828"/>
      <c r="P35" s="111"/>
      <c r="Q35" s="828">
        <f>+N35+1</f>
        <v>11</v>
      </c>
      <c r="R35" s="828"/>
      <c r="S35" s="111"/>
      <c r="T35" s="828">
        <f>+Q35+1</f>
        <v>12</v>
      </c>
      <c r="U35" s="828"/>
      <c r="V35" s="111"/>
      <c r="W35" s="828">
        <f>+T35+1</f>
        <v>13</v>
      </c>
      <c r="X35" s="828"/>
      <c r="Y35" s="111"/>
      <c r="Z35" s="828">
        <f>+W35+1</f>
        <v>14</v>
      </c>
      <c r="AA35" s="828"/>
      <c r="AB35" s="99"/>
      <c r="AC35" s="116"/>
      <c r="AD35" s="117" t="s">
        <v>393</v>
      </c>
      <c r="AE35" s="116"/>
      <c r="AF35" s="116"/>
      <c r="AG35" s="116"/>
      <c r="AH35" s="116"/>
      <c r="AI35" s="116"/>
      <c r="AJ35" s="116"/>
      <c r="AK35" s="116"/>
      <c r="AL35" s="116"/>
      <c r="AM35" s="116"/>
      <c r="AN35" s="116"/>
      <c r="AO35" s="58"/>
      <c r="AP35" s="136"/>
      <c r="AQ35" s="136" t="s">
        <v>408</v>
      </c>
      <c r="AR35" s="136"/>
      <c r="AS35" s="58"/>
      <c r="AT35" s="58"/>
      <c r="AU35" s="58"/>
      <c r="AV35" s="58"/>
      <c r="AW35" s="58"/>
      <c r="AX35" s="58"/>
      <c r="AY35" s="58"/>
    </row>
    <row r="36" spans="2:51" ht="18" customHeight="1">
      <c r="B36" s="100"/>
      <c r="C36" s="101"/>
      <c r="D36" s="101"/>
      <c r="E36" s="100"/>
      <c r="F36" s="100"/>
      <c r="G36" s="121"/>
      <c r="H36" s="119"/>
      <c r="I36" s="119"/>
      <c r="J36" s="120"/>
      <c r="K36" s="119"/>
      <c r="L36" s="119"/>
      <c r="M36" s="120"/>
      <c r="N36" s="119"/>
      <c r="O36" s="119"/>
      <c r="P36" s="120"/>
      <c r="Q36" s="119"/>
      <c r="R36" s="119"/>
      <c r="S36" s="120"/>
      <c r="T36" s="119"/>
      <c r="U36" s="119"/>
      <c r="V36" s="120"/>
      <c r="W36" s="119"/>
      <c r="X36" s="119"/>
      <c r="Y36" s="120"/>
      <c r="Z36" s="119"/>
      <c r="AA36" s="119"/>
      <c r="AB36" s="121"/>
      <c r="AC36" s="102"/>
      <c r="AD36" s="102" t="s">
        <v>390</v>
      </c>
      <c r="AE36" s="110"/>
      <c r="AF36" s="110"/>
      <c r="AG36" s="102"/>
      <c r="AH36" s="102"/>
      <c r="AI36" s="102"/>
      <c r="AJ36" s="102"/>
      <c r="AK36" s="102"/>
      <c r="AL36" s="102"/>
      <c r="AM36" s="102"/>
      <c r="AN36" s="102"/>
      <c r="AP36" s="136"/>
      <c r="AQ36" s="136" t="s">
        <v>407</v>
      </c>
      <c r="AR36" s="136"/>
    </row>
    <row r="37" spans="2:51" ht="18" customHeight="1">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2"/>
      <c r="AD37" s="102" t="s">
        <v>391</v>
      </c>
      <c r="AE37" s="110"/>
      <c r="AF37" s="110"/>
      <c r="AG37" s="102"/>
      <c r="AH37" s="102"/>
      <c r="AI37" s="102"/>
      <c r="AJ37" s="102"/>
      <c r="AK37" s="102"/>
      <c r="AL37" s="102"/>
      <c r="AM37" s="102"/>
      <c r="AN37" s="102"/>
    </row>
    <row r="38" spans="2:51" ht="18" customHeight="1" thickBot="1">
      <c r="B38" s="100"/>
      <c r="C38" s="100"/>
      <c r="D38" s="100"/>
      <c r="E38" s="100"/>
      <c r="F38" s="100"/>
      <c r="G38" s="100"/>
      <c r="H38" s="828">
        <f>+Z35+1</f>
        <v>15</v>
      </c>
      <c r="I38" s="828"/>
      <c r="J38" s="111"/>
      <c r="K38" s="828">
        <f>+H38+1</f>
        <v>16</v>
      </c>
      <c r="L38" s="828"/>
      <c r="M38" s="111"/>
      <c r="N38" s="828">
        <f>+K38+1</f>
        <v>17</v>
      </c>
      <c r="O38" s="828"/>
      <c r="P38" s="111"/>
      <c r="Q38" s="828">
        <f>+N38+1</f>
        <v>18</v>
      </c>
      <c r="R38" s="828"/>
      <c r="S38" s="111"/>
      <c r="T38" s="828">
        <f>+Q38+1</f>
        <v>19</v>
      </c>
      <c r="U38" s="828"/>
      <c r="V38" s="111"/>
      <c r="W38" s="828">
        <f>+T38+1</f>
        <v>20</v>
      </c>
      <c r="X38" s="828"/>
      <c r="Y38" s="111"/>
      <c r="Z38" s="828">
        <f>+W38+1</f>
        <v>21</v>
      </c>
      <c r="AA38" s="828"/>
      <c r="AB38" s="100"/>
      <c r="AC38" s="102"/>
      <c r="AD38" s="102" t="s">
        <v>392</v>
      </c>
      <c r="AE38" s="110"/>
      <c r="AF38" s="110"/>
      <c r="AG38" s="102"/>
      <c r="AH38" s="102"/>
      <c r="AI38" s="102"/>
      <c r="AJ38" s="102"/>
      <c r="AK38" s="102"/>
      <c r="AL38" s="102"/>
      <c r="AM38" s="102"/>
      <c r="AN38" s="102"/>
    </row>
    <row r="39" spans="2:51" ht="18" customHeight="1">
      <c r="B39" s="100"/>
      <c r="C39" s="100"/>
      <c r="D39" s="100"/>
      <c r="E39" s="100"/>
      <c r="F39" s="121"/>
      <c r="G39" s="121"/>
      <c r="H39" s="119"/>
      <c r="I39" s="119"/>
      <c r="J39" s="120"/>
      <c r="K39" s="119"/>
      <c r="L39" s="119"/>
      <c r="M39" s="120"/>
      <c r="N39" s="119"/>
      <c r="O39" s="119"/>
      <c r="P39" s="120"/>
      <c r="Q39" s="119"/>
      <c r="R39" s="119"/>
      <c r="S39" s="120"/>
      <c r="T39" s="119"/>
      <c r="U39" s="119"/>
      <c r="V39" s="120"/>
      <c r="W39" s="119"/>
      <c r="X39" s="119"/>
      <c r="Y39" s="120"/>
      <c r="Z39" s="119"/>
      <c r="AA39" s="119"/>
      <c r="AB39" s="121"/>
      <c r="AC39" s="121"/>
      <c r="AD39" s="102" t="s">
        <v>395</v>
      </c>
      <c r="AE39" s="110"/>
      <c r="AF39" s="110"/>
      <c r="AG39" s="102"/>
      <c r="AH39" s="102"/>
      <c r="AI39" s="102"/>
      <c r="AJ39" s="102"/>
      <c r="AK39" s="102"/>
      <c r="AL39" s="102"/>
      <c r="AM39" s="102"/>
      <c r="AN39" s="102"/>
    </row>
    <row r="40" spans="2:51" ht="18" customHeight="1">
      <c r="B40" s="100"/>
      <c r="C40" s="100"/>
      <c r="D40" s="100"/>
      <c r="E40" s="100"/>
      <c r="F40" s="121"/>
      <c r="G40" s="121"/>
      <c r="H40" s="121"/>
      <c r="I40" s="121"/>
      <c r="J40" s="121"/>
      <c r="K40" s="121"/>
      <c r="L40" s="121"/>
      <c r="M40" s="121"/>
      <c r="N40" s="121"/>
      <c r="O40" s="121"/>
      <c r="P40" s="121"/>
      <c r="Q40" s="121"/>
      <c r="R40" s="121"/>
      <c r="S40" s="121"/>
      <c r="T40" s="121"/>
      <c r="U40" s="121"/>
      <c r="V40" s="121"/>
      <c r="W40" s="121"/>
      <c r="X40" s="121"/>
      <c r="Y40" s="121"/>
      <c r="Z40" s="121"/>
      <c r="AA40" s="121"/>
      <c r="AB40" s="121"/>
      <c r="AC40" s="121"/>
      <c r="AD40" s="102"/>
      <c r="AE40" s="110"/>
      <c r="AF40" s="110"/>
      <c r="AG40" s="102"/>
      <c r="AH40" s="102"/>
      <c r="AI40" s="102"/>
      <c r="AJ40" s="102"/>
      <c r="AK40" s="102"/>
      <c r="AL40" s="102"/>
      <c r="AM40" s="102"/>
      <c r="AN40" s="102"/>
    </row>
    <row r="41" spans="2:51" ht="18" customHeight="1" thickBot="1">
      <c r="B41" s="100"/>
      <c r="C41" s="100"/>
      <c r="D41" s="100"/>
      <c r="E41" s="100"/>
      <c r="F41" s="100"/>
      <c r="G41" s="100"/>
      <c r="H41" s="828">
        <f>+Z38+1</f>
        <v>22</v>
      </c>
      <c r="I41" s="828"/>
      <c r="J41" s="111"/>
      <c r="K41" s="828">
        <f>+H41+1</f>
        <v>23</v>
      </c>
      <c r="L41" s="828"/>
      <c r="M41" s="111"/>
      <c r="N41" s="828">
        <f>+K41+1</f>
        <v>24</v>
      </c>
      <c r="O41" s="828"/>
      <c r="P41" s="111"/>
      <c r="Q41" s="828">
        <f>+N41+1</f>
        <v>25</v>
      </c>
      <c r="R41" s="828"/>
      <c r="S41" s="111"/>
      <c r="T41" s="828">
        <f>+Q41+1</f>
        <v>26</v>
      </c>
      <c r="U41" s="828"/>
      <c r="V41" s="111"/>
      <c r="W41" s="828">
        <f>+T41+1</f>
        <v>27</v>
      </c>
      <c r="X41" s="828"/>
      <c r="Y41" s="111"/>
      <c r="Z41" s="828">
        <f>+W41+1</f>
        <v>28</v>
      </c>
      <c r="AA41" s="828"/>
      <c r="AB41" s="100"/>
      <c r="AC41" s="102"/>
      <c r="AD41" s="102"/>
      <c r="AE41" s="110"/>
      <c r="AF41" s="110"/>
      <c r="AG41" s="102"/>
      <c r="AH41" s="102"/>
      <c r="AI41" s="102"/>
      <c r="AJ41" s="102"/>
      <c r="AK41" s="102"/>
      <c r="AL41" s="102"/>
      <c r="AM41" s="102"/>
      <c r="AN41" s="102"/>
    </row>
    <row r="42" spans="2:51" ht="18" customHeight="1">
      <c r="B42" s="100"/>
      <c r="C42" s="100"/>
      <c r="D42" s="100"/>
      <c r="E42" s="100"/>
      <c r="F42" s="100"/>
      <c r="G42" s="121"/>
      <c r="H42" s="119"/>
      <c r="I42" s="119"/>
      <c r="J42" s="120"/>
      <c r="K42" s="119"/>
      <c r="L42" s="119"/>
      <c r="M42" s="120"/>
      <c r="N42" s="119"/>
      <c r="O42" s="119"/>
      <c r="P42" s="120"/>
      <c r="Q42" s="119"/>
      <c r="R42" s="119"/>
      <c r="S42" s="120"/>
      <c r="T42" s="119"/>
      <c r="U42" s="119"/>
      <c r="V42" s="120"/>
      <c r="W42" s="119"/>
      <c r="X42" s="119"/>
      <c r="Y42" s="120"/>
      <c r="Z42" s="119"/>
      <c r="AA42" s="119"/>
      <c r="AB42" s="121"/>
      <c r="AC42" s="102"/>
      <c r="AD42" s="102"/>
      <c r="AE42" s="110"/>
      <c r="AF42" s="110"/>
      <c r="AG42" s="102"/>
      <c r="AH42" s="102"/>
      <c r="AI42" s="102"/>
      <c r="AJ42" s="102"/>
      <c r="AK42" s="102"/>
      <c r="AL42" s="102"/>
      <c r="AM42" s="102"/>
      <c r="AN42" s="102"/>
    </row>
    <row r="43" spans="2:51" ht="18" customHeight="1">
      <c r="B43" s="100"/>
      <c r="C43" s="100"/>
      <c r="D43" s="100"/>
      <c r="E43" s="100"/>
      <c r="F43" s="100"/>
      <c r="G43" s="121"/>
      <c r="H43" s="121"/>
      <c r="I43" s="121"/>
      <c r="J43" s="121"/>
      <c r="K43" s="121"/>
      <c r="L43" s="121"/>
      <c r="M43" s="121"/>
      <c r="N43" s="121"/>
      <c r="O43" s="121"/>
      <c r="P43" s="121"/>
      <c r="Q43" s="121"/>
      <c r="R43" s="121"/>
      <c r="S43" s="121"/>
      <c r="T43" s="121"/>
      <c r="U43" s="121"/>
      <c r="V43" s="121"/>
      <c r="W43" s="121"/>
      <c r="X43" s="121"/>
      <c r="Y43" s="121"/>
      <c r="Z43" s="121"/>
      <c r="AA43" s="121"/>
      <c r="AB43" s="121"/>
      <c r="AC43" s="102"/>
      <c r="AD43" s="102"/>
      <c r="AE43" s="110"/>
      <c r="AF43" s="110"/>
      <c r="AG43" s="102"/>
      <c r="AH43" s="102"/>
      <c r="AI43" s="102"/>
      <c r="AJ43" s="102"/>
      <c r="AK43" s="102"/>
      <c r="AL43" s="102"/>
      <c r="AM43" s="102"/>
      <c r="AN43" s="102"/>
    </row>
    <row r="44" spans="2:51" ht="18" customHeight="1" thickBot="1">
      <c r="B44" s="100"/>
      <c r="C44" s="100"/>
      <c r="D44" s="100"/>
      <c r="E44" s="100"/>
      <c r="F44" s="100"/>
      <c r="G44" s="100"/>
      <c r="H44" s="828">
        <f>+Z41+1</f>
        <v>29</v>
      </c>
      <c r="I44" s="828"/>
      <c r="J44" s="111"/>
      <c r="K44" s="828">
        <f>+H44+1</f>
        <v>30</v>
      </c>
      <c r="L44" s="828"/>
      <c r="M44" s="111"/>
      <c r="N44" s="828">
        <f>+K44+1</f>
        <v>31</v>
      </c>
      <c r="O44" s="828"/>
      <c r="P44" s="100"/>
      <c r="Q44" s="100"/>
      <c r="R44" s="100"/>
      <c r="S44" s="100"/>
      <c r="T44" s="100"/>
      <c r="U44" s="100"/>
      <c r="V44" s="100"/>
      <c r="W44" s="100"/>
      <c r="X44" s="100"/>
      <c r="Y44" s="100"/>
      <c r="Z44" s="100"/>
      <c r="AA44" s="100"/>
      <c r="AB44" s="100"/>
      <c r="AC44" s="102"/>
      <c r="AD44" s="102"/>
      <c r="AE44" s="110"/>
      <c r="AF44" s="110"/>
      <c r="AG44" s="102"/>
      <c r="AH44" s="102"/>
      <c r="AI44" s="102"/>
      <c r="AJ44" s="102"/>
      <c r="AK44" s="102"/>
      <c r="AL44" s="102"/>
      <c r="AM44" s="102"/>
      <c r="AN44" s="102"/>
    </row>
    <row r="45" spans="2:51" ht="18" customHeight="1">
      <c r="B45" s="100"/>
      <c r="C45" s="100"/>
      <c r="D45" s="100"/>
      <c r="E45" s="100"/>
      <c r="F45" s="100"/>
      <c r="G45" s="121"/>
      <c r="H45" s="119"/>
      <c r="I45" s="119"/>
      <c r="J45" s="120"/>
      <c r="K45" s="119"/>
      <c r="L45" s="119"/>
      <c r="M45" s="120"/>
      <c r="N45" s="119"/>
      <c r="O45" s="119"/>
      <c r="P45" s="121"/>
      <c r="Q45" s="121"/>
      <c r="R45" s="121"/>
      <c r="S45" s="100"/>
      <c r="T45" s="100"/>
      <c r="U45" s="100"/>
      <c r="V45" s="100"/>
      <c r="W45" s="100"/>
      <c r="X45" s="100"/>
      <c r="Y45" s="100"/>
      <c r="Z45" s="100"/>
      <c r="AA45" s="100"/>
      <c r="AB45" s="100"/>
      <c r="AC45" s="102"/>
      <c r="AD45" s="102"/>
      <c r="AE45" s="110"/>
      <c r="AF45" s="110"/>
      <c r="AG45" s="102"/>
      <c r="AH45" s="102"/>
      <c r="AI45" s="102"/>
      <c r="AJ45" s="102"/>
      <c r="AK45" s="102"/>
      <c r="AL45" s="102"/>
      <c r="AM45" s="102"/>
      <c r="AN45" s="102"/>
    </row>
    <row r="46" spans="2:51" ht="18" customHeight="1">
      <c r="B46" s="100"/>
      <c r="C46" s="100"/>
      <c r="D46" s="100"/>
      <c r="E46" s="100"/>
      <c r="F46" s="100"/>
      <c r="G46" s="121"/>
      <c r="H46" s="121"/>
      <c r="I46" s="121"/>
      <c r="J46" s="121"/>
      <c r="K46" s="121"/>
      <c r="L46" s="121"/>
      <c r="M46" s="121"/>
      <c r="N46" s="121"/>
      <c r="O46" s="121"/>
      <c r="P46" s="121"/>
      <c r="Q46" s="121"/>
      <c r="R46" s="121"/>
      <c r="S46" s="100"/>
      <c r="T46" s="100"/>
      <c r="U46" s="100"/>
      <c r="V46" s="100"/>
      <c r="W46" s="100"/>
      <c r="X46" s="100"/>
      <c r="Y46" s="100"/>
      <c r="Z46" s="100"/>
      <c r="AA46" s="100"/>
      <c r="AB46" s="100"/>
      <c r="AC46" s="100"/>
      <c r="AD46" s="100"/>
      <c r="AE46" s="103"/>
      <c r="AF46" s="103"/>
      <c r="AG46" s="100"/>
      <c r="AH46" s="100"/>
      <c r="AI46" s="100"/>
      <c r="AJ46" s="100"/>
      <c r="AK46" s="100"/>
      <c r="AL46" s="100"/>
      <c r="AM46" s="100"/>
      <c r="AN46" s="100"/>
    </row>
    <row r="47" spans="2:51" ht="18" customHeight="1" thickBot="1">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3"/>
      <c r="AF47" s="103"/>
      <c r="AG47" s="100"/>
      <c r="AH47" s="100"/>
      <c r="AI47" s="100"/>
      <c r="AJ47" s="100"/>
      <c r="AK47" s="100"/>
      <c r="AL47" s="100"/>
      <c r="AM47" s="100"/>
      <c r="AN47" s="100"/>
    </row>
    <row r="48" spans="2:51" ht="18" customHeight="1" thickBot="1">
      <c r="B48" s="100"/>
      <c r="C48" s="110" t="s">
        <v>374</v>
      </c>
      <c r="D48" s="103"/>
      <c r="E48" s="100"/>
      <c r="F48" s="100"/>
      <c r="G48" s="100"/>
      <c r="H48" s="822">
        <v>1</v>
      </c>
      <c r="I48" s="823"/>
      <c r="J48" s="822">
        <v>2</v>
      </c>
      <c r="K48" s="823"/>
      <c r="L48" s="822">
        <f>+J48+1</f>
        <v>3</v>
      </c>
      <c r="M48" s="823"/>
      <c r="N48" s="822">
        <f t="shared" ref="N48" si="0">+L48+1</f>
        <v>4</v>
      </c>
      <c r="O48" s="823"/>
      <c r="P48" s="822">
        <f t="shared" ref="P48" si="1">+N48+1</f>
        <v>5</v>
      </c>
      <c r="Q48" s="823"/>
      <c r="R48" s="822">
        <f t="shared" ref="R48" si="2">+P48+1</f>
        <v>6</v>
      </c>
      <c r="S48" s="823"/>
      <c r="T48" s="822">
        <f t="shared" ref="T48" si="3">+R48+1</f>
        <v>7</v>
      </c>
      <c r="U48" s="823"/>
      <c r="V48" s="822">
        <f t="shared" ref="V48" si="4">+T48+1</f>
        <v>8</v>
      </c>
      <c r="W48" s="823"/>
      <c r="X48" s="822">
        <f t="shared" ref="X48" si="5">+V48+1</f>
        <v>9</v>
      </c>
      <c r="Y48" s="823"/>
      <c r="Z48" s="822">
        <f t="shared" ref="Z48" si="6">+X48+1</f>
        <v>10</v>
      </c>
      <c r="AA48" s="823"/>
      <c r="AB48" s="822">
        <f t="shared" ref="AB48" si="7">+Z48+1</f>
        <v>11</v>
      </c>
      <c r="AC48" s="823"/>
      <c r="AD48" s="822">
        <f t="shared" ref="AD48" si="8">+AB48+1</f>
        <v>12</v>
      </c>
      <c r="AE48" s="823"/>
      <c r="AF48" s="822" t="s">
        <v>386</v>
      </c>
      <c r="AG48" s="823"/>
      <c r="AH48" s="100"/>
      <c r="AI48" s="103"/>
      <c r="AJ48" s="103"/>
      <c r="AK48" s="103"/>
      <c r="AL48" s="103"/>
      <c r="AM48" s="103"/>
      <c r="AN48" s="103"/>
    </row>
    <row r="49" spans="2:44" ht="5.25" customHeight="1" thickBot="1">
      <c r="B49" s="100"/>
      <c r="C49" s="110"/>
      <c r="D49" s="103"/>
      <c r="E49" s="100"/>
      <c r="F49" s="100"/>
      <c r="G49" s="100"/>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0"/>
      <c r="AG49" s="100"/>
      <c r="AH49" s="100"/>
      <c r="AI49" s="103"/>
      <c r="AJ49" s="103"/>
      <c r="AK49" s="103"/>
      <c r="AL49" s="103"/>
      <c r="AM49" s="103"/>
      <c r="AN49" s="103"/>
    </row>
    <row r="50" spans="2:44" ht="18" customHeight="1">
      <c r="B50" s="100"/>
      <c r="C50" s="110" t="s">
        <v>385</v>
      </c>
      <c r="D50" s="103"/>
      <c r="E50" s="100"/>
      <c r="F50" s="100"/>
      <c r="G50" s="100"/>
      <c r="H50" s="826">
        <v>20</v>
      </c>
      <c r="I50" s="827"/>
      <c r="J50" s="826">
        <v>18</v>
      </c>
      <c r="K50" s="827"/>
      <c r="L50" s="826">
        <f>+J50+1</f>
        <v>19</v>
      </c>
      <c r="M50" s="827"/>
      <c r="N50" s="826">
        <f>+L50+1</f>
        <v>20</v>
      </c>
      <c r="O50" s="827"/>
      <c r="P50" s="826">
        <f>+N50+1</f>
        <v>21</v>
      </c>
      <c r="Q50" s="827"/>
      <c r="R50" s="826">
        <v>20</v>
      </c>
      <c r="S50" s="827"/>
      <c r="T50" s="826">
        <f>+R50+1</f>
        <v>21</v>
      </c>
      <c r="U50" s="827"/>
      <c r="V50" s="826">
        <f>+T50+1</f>
        <v>22</v>
      </c>
      <c r="W50" s="827"/>
      <c r="X50" s="826">
        <f>+V50+1</f>
        <v>23</v>
      </c>
      <c r="Y50" s="827"/>
      <c r="Z50" s="826">
        <f>+X50+1</f>
        <v>24</v>
      </c>
      <c r="AA50" s="827"/>
      <c r="AB50" s="826">
        <v>20</v>
      </c>
      <c r="AC50" s="827"/>
      <c r="AD50" s="826">
        <f>+AB50+1</f>
        <v>21</v>
      </c>
      <c r="AE50" s="827"/>
      <c r="AF50" s="824">
        <f>+SUM(H50:AE50)</f>
        <v>249</v>
      </c>
      <c r="AG50" s="825"/>
      <c r="AH50" s="100"/>
      <c r="AI50" s="103"/>
      <c r="AJ50" s="103"/>
      <c r="AK50" s="103"/>
      <c r="AL50" s="103"/>
      <c r="AM50" s="103"/>
      <c r="AN50" s="103"/>
    </row>
    <row r="51" spans="2:44" ht="18" customHeight="1">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3"/>
      <c r="AF51" s="103"/>
      <c r="AG51" s="100"/>
      <c r="AH51" s="100"/>
      <c r="AI51" s="100"/>
      <c r="AJ51" s="100"/>
      <c r="AK51" s="100"/>
      <c r="AL51" s="100"/>
      <c r="AM51" s="100"/>
      <c r="AN51" s="100"/>
    </row>
    <row r="52" spans="2:44" ht="18" customHeight="1">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c r="AA52" s="100"/>
      <c r="AB52" s="100"/>
      <c r="AC52" s="100"/>
      <c r="AD52" s="100"/>
      <c r="AE52" s="103"/>
      <c r="AF52" s="103"/>
      <c r="AG52" s="100"/>
      <c r="AH52" s="100"/>
      <c r="AI52" s="100"/>
      <c r="AJ52" s="100"/>
      <c r="AK52" s="100"/>
      <c r="AL52" s="100"/>
      <c r="AM52" s="100"/>
      <c r="AN52" s="100"/>
    </row>
    <row r="53" spans="2:44" ht="18" customHeight="1">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103"/>
      <c r="AF53" s="103"/>
      <c r="AG53" s="100"/>
      <c r="AH53" s="100"/>
      <c r="AI53" s="100"/>
      <c r="AJ53" s="100"/>
      <c r="AK53" s="100"/>
      <c r="AL53" s="100"/>
      <c r="AM53" s="100"/>
      <c r="AN53" s="100"/>
    </row>
    <row r="56" spans="2:44" ht="15.75">
      <c r="G56" s="123"/>
      <c r="H56" s="124" t="s">
        <v>397</v>
      </c>
      <c r="I56" s="124"/>
      <c r="J56" s="124"/>
      <c r="K56" s="124"/>
      <c r="L56" s="124" t="s">
        <v>398</v>
      </c>
      <c r="M56" s="124"/>
      <c r="N56" s="124"/>
      <c r="O56" s="124"/>
      <c r="P56" s="124"/>
      <c r="Q56" s="124"/>
      <c r="R56" s="124"/>
      <c r="S56" s="124"/>
      <c r="T56" s="123"/>
    </row>
    <row r="58" spans="2:44" ht="15.75" thickBot="1">
      <c r="B58" s="58" t="s">
        <v>1410</v>
      </c>
    </row>
    <row r="59" spans="2:44" ht="15.75" thickBot="1">
      <c r="B59" s="58" t="s">
        <v>1411</v>
      </c>
      <c r="D59" s="58" t="s">
        <v>1412</v>
      </c>
      <c r="K59" s="807">
        <v>43252</v>
      </c>
      <c r="L59" s="807"/>
      <c r="M59" s="118"/>
      <c r="N59" s="133" t="s">
        <v>381</v>
      </c>
      <c r="O59" s="133" t="s">
        <v>382</v>
      </c>
      <c r="P59" s="134" t="s">
        <v>383</v>
      </c>
      <c r="Q59" s="134" t="s">
        <v>384</v>
      </c>
      <c r="R59" s="133" t="s">
        <v>378</v>
      </c>
      <c r="S59" s="133" t="s">
        <v>379</v>
      </c>
      <c r="T59" s="133" t="s">
        <v>380</v>
      </c>
      <c r="U59" s="133" t="s">
        <v>381</v>
      </c>
      <c r="V59" s="133" t="s">
        <v>382</v>
      </c>
      <c r="W59" s="134" t="s">
        <v>383</v>
      </c>
      <c r="X59" s="134" t="s">
        <v>384</v>
      </c>
      <c r="Y59" s="133" t="s">
        <v>378</v>
      </c>
      <c r="Z59" s="133" t="s">
        <v>379</v>
      </c>
      <c r="AA59" s="133" t="s">
        <v>380</v>
      </c>
      <c r="AB59" s="133" t="s">
        <v>381</v>
      </c>
      <c r="AC59" s="133" t="s">
        <v>382</v>
      </c>
      <c r="AD59" s="134" t="s">
        <v>383</v>
      </c>
      <c r="AE59" s="134" t="s">
        <v>384</v>
      </c>
      <c r="AF59" s="133" t="s">
        <v>378</v>
      </c>
      <c r="AG59" s="133" t="s">
        <v>379</v>
      </c>
      <c r="AH59" s="133" t="s">
        <v>380</v>
      </c>
      <c r="AI59" s="133" t="s">
        <v>381</v>
      </c>
      <c r="AJ59" s="133" t="s">
        <v>382</v>
      </c>
      <c r="AK59" s="134" t="s">
        <v>383</v>
      </c>
      <c r="AL59" s="134" t="s">
        <v>384</v>
      </c>
      <c r="AM59" s="133" t="s">
        <v>378</v>
      </c>
      <c r="AN59" s="133" t="s">
        <v>379</v>
      </c>
      <c r="AO59" s="133" t="s">
        <v>380</v>
      </c>
      <c r="AP59" s="133" t="s">
        <v>381</v>
      </c>
      <c r="AQ59" s="133" t="s">
        <v>382</v>
      </c>
      <c r="AR59" s="134" t="s">
        <v>383</v>
      </c>
    </row>
    <row r="60" spans="2:44" ht="15.75" thickBot="1">
      <c r="K60" s="807"/>
      <c r="L60" s="807"/>
      <c r="M60" s="118"/>
      <c r="N60" s="119">
        <v>1</v>
      </c>
      <c r="O60" s="119">
        <v>1</v>
      </c>
      <c r="P60" s="119">
        <v>0</v>
      </c>
      <c r="Q60" s="119">
        <v>0</v>
      </c>
      <c r="R60" s="119">
        <v>1</v>
      </c>
      <c r="S60" s="119">
        <v>1</v>
      </c>
      <c r="T60" s="119">
        <v>1</v>
      </c>
      <c r="U60" s="119">
        <v>1</v>
      </c>
      <c r="V60" s="119">
        <v>1</v>
      </c>
      <c r="W60" s="119">
        <v>1</v>
      </c>
      <c r="X60" s="119">
        <v>0</v>
      </c>
      <c r="Y60" s="119">
        <v>1</v>
      </c>
      <c r="Z60" s="119">
        <v>1</v>
      </c>
      <c r="AA60" s="119">
        <v>1</v>
      </c>
      <c r="AB60" s="119">
        <v>1</v>
      </c>
      <c r="AC60" s="119">
        <v>1</v>
      </c>
      <c r="AD60" s="119">
        <v>0</v>
      </c>
      <c r="AE60" s="119">
        <v>0</v>
      </c>
      <c r="AF60" s="119">
        <v>1</v>
      </c>
      <c r="AG60" s="119">
        <v>1</v>
      </c>
      <c r="AH60" s="119">
        <v>1</v>
      </c>
      <c r="AI60" s="119">
        <v>1</v>
      </c>
      <c r="AJ60" s="119">
        <v>1</v>
      </c>
      <c r="AK60" s="119">
        <v>1</v>
      </c>
      <c r="AL60" s="119">
        <v>0</v>
      </c>
      <c r="AM60" s="119">
        <v>1</v>
      </c>
      <c r="AN60" s="119">
        <v>1</v>
      </c>
      <c r="AO60" s="119">
        <v>1</v>
      </c>
      <c r="AP60" s="119">
        <v>1</v>
      </c>
      <c r="AQ60" s="119">
        <v>1</v>
      </c>
      <c r="AR60" s="119">
        <v>0</v>
      </c>
    </row>
    <row r="61" spans="2:44">
      <c r="K61" s="505"/>
      <c r="L61" s="505"/>
      <c r="M61" s="118"/>
      <c r="N61" s="119" t="str">
        <f>+IF(N60=1,"A","D")</f>
        <v>A</v>
      </c>
      <c r="O61" s="119" t="str">
        <f t="shared" ref="O61:AR61" si="9">+IF(O60=1,"A","D")</f>
        <v>A</v>
      </c>
      <c r="P61" s="119" t="str">
        <f t="shared" si="9"/>
        <v>D</v>
      </c>
      <c r="Q61" s="119" t="str">
        <f t="shared" si="9"/>
        <v>D</v>
      </c>
      <c r="R61" s="119" t="str">
        <f t="shared" si="9"/>
        <v>A</v>
      </c>
      <c r="S61" s="119" t="str">
        <f t="shared" si="9"/>
        <v>A</v>
      </c>
      <c r="T61" s="119" t="str">
        <f t="shared" si="9"/>
        <v>A</v>
      </c>
      <c r="U61" s="119" t="str">
        <f t="shared" si="9"/>
        <v>A</v>
      </c>
      <c r="V61" s="119" t="str">
        <f t="shared" si="9"/>
        <v>A</v>
      </c>
      <c r="W61" s="119" t="str">
        <f t="shared" si="9"/>
        <v>A</v>
      </c>
      <c r="X61" s="119" t="str">
        <f t="shared" si="9"/>
        <v>D</v>
      </c>
      <c r="Y61" s="119" t="str">
        <f t="shared" si="9"/>
        <v>A</v>
      </c>
      <c r="Z61" s="119" t="str">
        <f t="shared" si="9"/>
        <v>A</v>
      </c>
      <c r="AA61" s="119" t="str">
        <f t="shared" si="9"/>
        <v>A</v>
      </c>
      <c r="AB61" s="119" t="str">
        <f t="shared" si="9"/>
        <v>A</v>
      </c>
      <c r="AC61" s="119" t="str">
        <f t="shared" si="9"/>
        <v>A</v>
      </c>
      <c r="AD61" s="119" t="str">
        <f t="shared" si="9"/>
        <v>D</v>
      </c>
      <c r="AE61" s="119" t="str">
        <f t="shared" si="9"/>
        <v>D</v>
      </c>
      <c r="AF61" s="119" t="str">
        <f t="shared" si="9"/>
        <v>A</v>
      </c>
      <c r="AG61" s="119" t="str">
        <f t="shared" si="9"/>
        <v>A</v>
      </c>
      <c r="AH61" s="119" t="str">
        <f t="shared" si="9"/>
        <v>A</v>
      </c>
      <c r="AI61" s="119" t="str">
        <f t="shared" si="9"/>
        <v>A</v>
      </c>
      <c r="AJ61" s="119" t="str">
        <f t="shared" si="9"/>
        <v>A</v>
      </c>
      <c r="AK61" s="119" t="str">
        <f t="shared" si="9"/>
        <v>A</v>
      </c>
      <c r="AL61" s="119" t="str">
        <f t="shared" si="9"/>
        <v>D</v>
      </c>
      <c r="AM61" s="119" t="str">
        <f t="shared" si="9"/>
        <v>A</v>
      </c>
      <c r="AN61" s="119" t="str">
        <f t="shared" si="9"/>
        <v>A</v>
      </c>
      <c r="AO61" s="119" t="str">
        <f t="shared" si="9"/>
        <v>A</v>
      </c>
      <c r="AP61" s="119" t="str">
        <f t="shared" si="9"/>
        <v>A</v>
      </c>
      <c r="AQ61" s="119" t="str">
        <f t="shared" si="9"/>
        <v>A</v>
      </c>
      <c r="AR61" s="119" t="str">
        <f t="shared" si="9"/>
        <v>D</v>
      </c>
    </row>
    <row r="62" spans="2:44" ht="15.75" thickBot="1">
      <c r="K62" s="505"/>
      <c r="L62" s="505"/>
      <c r="M62" s="118"/>
      <c r="N62" s="507"/>
      <c r="O62" s="507"/>
      <c r="P62" s="507"/>
      <c r="Q62" s="507"/>
      <c r="R62" s="507"/>
      <c r="S62" s="507"/>
      <c r="T62" s="507"/>
      <c r="U62" s="507"/>
      <c r="V62" s="507"/>
      <c r="W62" s="507"/>
      <c r="X62" s="507"/>
      <c r="Y62" s="507"/>
      <c r="Z62" s="507"/>
      <c r="AA62" s="507"/>
      <c r="AB62" s="507"/>
      <c r="AC62" s="507"/>
      <c r="AD62" s="507"/>
      <c r="AE62" s="507"/>
      <c r="AF62" s="507"/>
      <c r="AG62" s="507"/>
      <c r="AH62" s="507"/>
      <c r="AI62" s="507"/>
      <c r="AJ62" s="507"/>
      <c r="AK62" s="507"/>
      <c r="AL62" s="507"/>
      <c r="AM62" s="507"/>
      <c r="AN62" s="507"/>
      <c r="AO62" s="507"/>
      <c r="AP62" s="507"/>
      <c r="AQ62" s="507"/>
      <c r="AR62" s="507"/>
    </row>
    <row r="63" spans="2:44" ht="15.75" thickBot="1">
      <c r="D63" s="58" t="s">
        <v>1377</v>
      </c>
      <c r="K63" s="505"/>
      <c r="L63" s="505"/>
      <c r="M63" s="118"/>
      <c r="N63" s="119">
        <v>1</v>
      </c>
      <c r="O63" s="119">
        <v>1</v>
      </c>
      <c r="P63" s="119">
        <v>1</v>
      </c>
      <c r="Q63" s="119">
        <v>0</v>
      </c>
      <c r="R63" s="119">
        <v>1</v>
      </c>
      <c r="S63" s="119">
        <v>1</v>
      </c>
      <c r="T63" s="119">
        <v>1</v>
      </c>
      <c r="U63" s="119">
        <v>1</v>
      </c>
      <c r="V63" s="119">
        <v>1</v>
      </c>
      <c r="W63" s="119">
        <v>1</v>
      </c>
      <c r="X63" s="119">
        <v>0</v>
      </c>
      <c r="Y63" s="119">
        <v>1</v>
      </c>
      <c r="Z63" s="119">
        <v>1</v>
      </c>
      <c r="AA63" s="119">
        <v>1</v>
      </c>
      <c r="AB63" s="119">
        <v>1</v>
      </c>
      <c r="AC63" s="119">
        <v>1</v>
      </c>
      <c r="AD63" s="119">
        <v>1</v>
      </c>
      <c r="AE63" s="119">
        <v>0</v>
      </c>
      <c r="AF63" s="119">
        <v>1</v>
      </c>
      <c r="AG63" s="119">
        <v>1</v>
      </c>
      <c r="AH63" s="119">
        <v>1</v>
      </c>
      <c r="AI63" s="119">
        <v>1</v>
      </c>
      <c r="AJ63" s="119">
        <v>1</v>
      </c>
      <c r="AK63" s="119">
        <v>1</v>
      </c>
      <c r="AL63" s="119">
        <v>0</v>
      </c>
      <c r="AM63" s="119">
        <v>1</v>
      </c>
      <c r="AN63" s="119">
        <v>1</v>
      </c>
      <c r="AO63" s="119">
        <v>1</v>
      </c>
      <c r="AP63" s="119">
        <v>1</v>
      </c>
      <c r="AQ63" s="119">
        <v>1</v>
      </c>
      <c r="AR63" s="119">
        <v>0</v>
      </c>
    </row>
    <row r="64" spans="2:44">
      <c r="N64" s="119" t="str">
        <f>+IF(N63=1,"A","D")</f>
        <v>A</v>
      </c>
      <c r="O64" s="119" t="str">
        <f t="shared" ref="O64" si="10">+IF(O63=1,"A","D")</f>
        <v>A</v>
      </c>
      <c r="P64" s="119" t="str">
        <f t="shared" ref="P64" si="11">+IF(P63=1,"A","D")</f>
        <v>A</v>
      </c>
      <c r="Q64" s="119" t="str">
        <f t="shared" ref="Q64" si="12">+IF(Q63=1,"A","D")</f>
        <v>D</v>
      </c>
      <c r="R64" s="119" t="str">
        <f t="shared" ref="R64" si="13">+IF(R63=1,"A","D")</f>
        <v>A</v>
      </c>
      <c r="S64" s="119" t="str">
        <f t="shared" ref="S64" si="14">+IF(S63=1,"A","D")</f>
        <v>A</v>
      </c>
      <c r="T64" s="119" t="str">
        <f t="shared" ref="T64" si="15">+IF(T63=1,"A","D")</f>
        <v>A</v>
      </c>
      <c r="U64" s="119" t="str">
        <f t="shared" ref="U64" si="16">+IF(U63=1,"A","D")</f>
        <v>A</v>
      </c>
      <c r="V64" s="119" t="str">
        <f t="shared" ref="V64" si="17">+IF(V63=1,"A","D")</f>
        <v>A</v>
      </c>
      <c r="W64" s="119" t="str">
        <f t="shared" ref="W64" si="18">+IF(W63=1,"A","D")</f>
        <v>A</v>
      </c>
      <c r="X64" s="119" t="str">
        <f t="shared" ref="X64" si="19">+IF(X63=1,"A","D")</f>
        <v>D</v>
      </c>
      <c r="Y64" s="119" t="str">
        <f t="shared" ref="Y64" si="20">+IF(Y63=1,"A","D")</f>
        <v>A</v>
      </c>
      <c r="Z64" s="119" t="str">
        <f t="shared" ref="Z64" si="21">+IF(Z63=1,"A","D")</f>
        <v>A</v>
      </c>
      <c r="AA64" s="119" t="str">
        <f t="shared" ref="AA64" si="22">+IF(AA63=1,"A","D")</f>
        <v>A</v>
      </c>
      <c r="AB64" s="119" t="str">
        <f t="shared" ref="AB64" si="23">+IF(AB63=1,"A","D")</f>
        <v>A</v>
      </c>
      <c r="AC64" s="119" t="str">
        <f t="shared" ref="AC64" si="24">+IF(AC63=1,"A","D")</f>
        <v>A</v>
      </c>
      <c r="AD64" s="119" t="str">
        <f t="shared" ref="AD64" si="25">+IF(AD63=1,"A","D")</f>
        <v>A</v>
      </c>
      <c r="AE64" s="119" t="str">
        <f t="shared" ref="AE64" si="26">+IF(AE63=1,"A","D")</f>
        <v>D</v>
      </c>
      <c r="AF64" s="119" t="str">
        <f t="shared" ref="AF64" si="27">+IF(AF63=1,"A","D")</f>
        <v>A</v>
      </c>
      <c r="AG64" s="119" t="str">
        <f t="shared" ref="AG64" si="28">+IF(AG63=1,"A","D")</f>
        <v>A</v>
      </c>
      <c r="AH64" s="119" t="str">
        <f t="shared" ref="AH64" si="29">+IF(AH63=1,"A","D")</f>
        <v>A</v>
      </c>
      <c r="AI64" s="119" t="str">
        <f t="shared" ref="AI64" si="30">+IF(AI63=1,"A","D")</f>
        <v>A</v>
      </c>
      <c r="AJ64" s="119" t="str">
        <f t="shared" ref="AJ64" si="31">+IF(AJ63=1,"A","D")</f>
        <v>A</v>
      </c>
      <c r="AK64" s="119" t="str">
        <f t="shared" ref="AK64" si="32">+IF(AK63=1,"A","D")</f>
        <v>A</v>
      </c>
      <c r="AL64" s="119" t="str">
        <f t="shared" ref="AL64" si="33">+IF(AL63=1,"A","D")</f>
        <v>D</v>
      </c>
      <c r="AM64" s="119" t="str">
        <f t="shared" ref="AM64" si="34">+IF(AM63=1,"A","D")</f>
        <v>A</v>
      </c>
      <c r="AN64" s="119" t="str">
        <f t="shared" ref="AN64" si="35">+IF(AN63=1,"A","D")</f>
        <v>A</v>
      </c>
      <c r="AO64" s="119" t="str">
        <f t="shared" ref="AO64" si="36">+IF(AO63=1,"A","D")</f>
        <v>A</v>
      </c>
      <c r="AP64" s="119" t="str">
        <f t="shared" ref="AP64" si="37">+IF(AP63=1,"A","D")</f>
        <v>A</v>
      </c>
      <c r="AQ64" s="119" t="str">
        <f t="shared" ref="AQ64" si="38">+IF(AQ63=1,"A","D")</f>
        <v>A</v>
      </c>
      <c r="AR64" s="119" t="str">
        <f t="shared" ref="AR64" si="39">+IF(AR63=1,"A","D")</f>
        <v>D</v>
      </c>
    </row>
    <row r="65" spans="2:44">
      <c r="D65" s="58" t="s">
        <v>1413</v>
      </c>
      <c r="N65" s="507">
        <f>+IF(N63=1,50,0)</f>
        <v>50</v>
      </c>
      <c r="O65" s="507">
        <f t="shared" ref="O65:AR65" si="40">+IF(O63=1,50,0)</f>
        <v>50</v>
      </c>
      <c r="P65" s="507">
        <f t="shared" si="40"/>
        <v>50</v>
      </c>
      <c r="Q65" s="507">
        <f t="shared" si="40"/>
        <v>0</v>
      </c>
      <c r="R65" s="507">
        <f t="shared" si="40"/>
        <v>50</v>
      </c>
      <c r="S65" s="507">
        <f t="shared" si="40"/>
        <v>50</v>
      </c>
      <c r="T65" s="507">
        <f t="shared" si="40"/>
        <v>50</v>
      </c>
      <c r="U65" s="507">
        <f t="shared" si="40"/>
        <v>50</v>
      </c>
      <c r="V65" s="507">
        <f t="shared" si="40"/>
        <v>50</v>
      </c>
      <c r="W65" s="507">
        <f t="shared" si="40"/>
        <v>50</v>
      </c>
      <c r="X65" s="507">
        <f t="shared" si="40"/>
        <v>0</v>
      </c>
      <c r="Y65" s="507">
        <f t="shared" si="40"/>
        <v>50</v>
      </c>
      <c r="Z65" s="507">
        <f t="shared" si="40"/>
        <v>50</v>
      </c>
      <c r="AA65" s="507">
        <f t="shared" si="40"/>
        <v>50</v>
      </c>
      <c r="AB65" s="507">
        <f t="shared" si="40"/>
        <v>50</v>
      </c>
      <c r="AC65" s="507">
        <f t="shared" si="40"/>
        <v>50</v>
      </c>
      <c r="AD65" s="507">
        <f t="shared" si="40"/>
        <v>50</v>
      </c>
      <c r="AE65" s="507">
        <f t="shared" si="40"/>
        <v>0</v>
      </c>
      <c r="AF65" s="507">
        <f t="shared" si="40"/>
        <v>50</v>
      </c>
      <c r="AG65" s="507">
        <f t="shared" si="40"/>
        <v>50</v>
      </c>
      <c r="AH65" s="507">
        <f t="shared" si="40"/>
        <v>50</v>
      </c>
      <c r="AI65" s="507">
        <f t="shared" si="40"/>
        <v>50</v>
      </c>
      <c r="AJ65" s="507">
        <f t="shared" si="40"/>
        <v>50</v>
      </c>
      <c r="AK65" s="507">
        <f t="shared" si="40"/>
        <v>50</v>
      </c>
      <c r="AL65" s="507">
        <f t="shared" si="40"/>
        <v>0</v>
      </c>
      <c r="AM65" s="507">
        <f t="shared" si="40"/>
        <v>50</v>
      </c>
      <c r="AN65" s="507">
        <f t="shared" si="40"/>
        <v>50</v>
      </c>
      <c r="AO65" s="507">
        <f t="shared" si="40"/>
        <v>50</v>
      </c>
      <c r="AP65" s="507">
        <f t="shared" si="40"/>
        <v>50</v>
      </c>
      <c r="AQ65" s="507">
        <f t="shared" si="40"/>
        <v>50</v>
      </c>
      <c r="AR65" s="507">
        <f t="shared" si="40"/>
        <v>0</v>
      </c>
    </row>
    <row r="66" spans="2:44">
      <c r="D66" s="58" t="s">
        <v>1414</v>
      </c>
      <c r="N66" s="510">
        <v>50</v>
      </c>
      <c r="O66" s="510">
        <v>100</v>
      </c>
      <c r="P66" s="510">
        <v>0</v>
      </c>
      <c r="Q66" s="510">
        <v>0</v>
      </c>
      <c r="R66" s="510">
        <v>50</v>
      </c>
      <c r="S66" s="510">
        <v>50</v>
      </c>
      <c r="T66" s="510">
        <v>50</v>
      </c>
      <c r="U66" s="510">
        <v>50</v>
      </c>
      <c r="V66" s="510">
        <v>50</v>
      </c>
      <c r="W66" s="510">
        <v>50</v>
      </c>
      <c r="X66" s="510">
        <v>0</v>
      </c>
      <c r="Y66" s="510">
        <v>50</v>
      </c>
      <c r="Z66" s="510">
        <v>50</v>
      </c>
      <c r="AA66" s="510">
        <v>50</v>
      </c>
      <c r="AB66" s="510">
        <v>50</v>
      </c>
      <c r="AC66" s="510">
        <v>100</v>
      </c>
      <c r="AD66" s="510">
        <v>0</v>
      </c>
      <c r="AE66" s="510">
        <v>0</v>
      </c>
      <c r="AF66" s="510">
        <v>50</v>
      </c>
      <c r="AG66" s="510">
        <v>50</v>
      </c>
      <c r="AH66" s="510">
        <v>50</v>
      </c>
      <c r="AI66" s="510">
        <v>50</v>
      </c>
      <c r="AJ66" s="510">
        <v>50</v>
      </c>
      <c r="AK66" s="510">
        <v>50</v>
      </c>
      <c r="AL66" s="510">
        <v>0</v>
      </c>
      <c r="AM66" s="510">
        <v>50</v>
      </c>
      <c r="AN66" s="510">
        <v>50</v>
      </c>
      <c r="AO66" s="510">
        <v>50</v>
      </c>
      <c r="AP66" s="510">
        <v>50</v>
      </c>
      <c r="AQ66" s="510">
        <v>50</v>
      </c>
      <c r="AR66" s="510">
        <v>0</v>
      </c>
    </row>
    <row r="67" spans="2:44">
      <c r="N67" s="507"/>
      <c r="O67" s="507"/>
      <c r="P67" s="507"/>
      <c r="Q67" s="507"/>
      <c r="R67" s="507"/>
      <c r="S67" s="507"/>
      <c r="T67" s="507"/>
      <c r="U67" s="507"/>
      <c r="V67" s="507"/>
      <c r="W67" s="507"/>
      <c r="X67" s="507"/>
      <c r="Y67" s="507"/>
      <c r="Z67" s="507"/>
      <c r="AA67" s="507"/>
      <c r="AB67" s="507"/>
      <c r="AC67" s="507"/>
      <c r="AD67" s="507"/>
      <c r="AE67" s="507"/>
      <c r="AF67" s="507"/>
      <c r="AG67" s="507"/>
      <c r="AH67" s="507"/>
      <c r="AI67" s="507"/>
      <c r="AJ67" s="507"/>
      <c r="AK67" s="507"/>
      <c r="AL67" s="507"/>
      <c r="AM67" s="507"/>
      <c r="AN67" s="507"/>
      <c r="AO67" s="507"/>
      <c r="AP67" s="507"/>
      <c r="AQ67" s="507"/>
      <c r="AR67" s="507"/>
    </row>
    <row r="68" spans="2:44">
      <c r="B68" s="125" t="s">
        <v>399</v>
      </c>
      <c r="C68" s="122"/>
      <c r="D68" s="122"/>
      <c r="E68" s="122"/>
    </row>
    <row r="70" spans="2:44">
      <c r="D70" s="126" t="s">
        <v>400</v>
      </c>
    </row>
    <row r="72" spans="2:44">
      <c r="D72" s="58" t="s">
        <v>401</v>
      </c>
    </row>
    <row r="74" spans="2:44">
      <c r="D74" s="126" t="s">
        <v>402</v>
      </c>
    </row>
    <row r="76" spans="2:44">
      <c r="D76" s="126" t="s">
        <v>403</v>
      </c>
    </row>
    <row r="78" spans="2:44">
      <c r="D78" s="126" t="s">
        <v>404</v>
      </c>
    </row>
    <row r="80" spans="2:44">
      <c r="B80" s="125" t="s">
        <v>412</v>
      </c>
      <c r="C80" s="122"/>
      <c r="D80" s="122"/>
      <c r="E80" s="122"/>
    </row>
    <row r="82" spans="4:4">
      <c r="D82" s="126" t="s">
        <v>400</v>
      </c>
    </row>
    <row r="84" spans="4:4">
      <c r="D84" s="58" t="s">
        <v>413</v>
      </c>
    </row>
    <row r="86" spans="4:4">
      <c r="D86" s="126" t="s">
        <v>414</v>
      </c>
    </row>
  </sheetData>
  <mergeCells count="92">
    <mergeCell ref="AJ10:AK10"/>
    <mergeCell ref="V13:AG13"/>
    <mergeCell ref="AH13:AJ13"/>
    <mergeCell ref="V14:AJ14"/>
    <mergeCell ref="C13:I13"/>
    <mergeCell ref="C14:I14"/>
    <mergeCell ref="I26:L26"/>
    <mergeCell ref="O27:R27"/>
    <mergeCell ref="O26:R26"/>
    <mergeCell ref="B23:E23"/>
    <mergeCell ref="H32:I32"/>
    <mergeCell ref="K32:L32"/>
    <mergeCell ref="N32:O32"/>
    <mergeCell ref="Q32:R32"/>
    <mergeCell ref="B32:C32"/>
    <mergeCell ref="B27:E27"/>
    <mergeCell ref="B31:C31"/>
    <mergeCell ref="V15:AJ15"/>
    <mergeCell ref="V16:AJ16"/>
    <mergeCell ref="C20:R20"/>
    <mergeCell ref="C15:I15"/>
    <mergeCell ref="C16:I16"/>
    <mergeCell ref="C17:I17"/>
    <mergeCell ref="C18:I18"/>
    <mergeCell ref="AI32:AJ32"/>
    <mergeCell ref="E32:F32"/>
    <mergeCell ref="I27:L27"/>
    <mergeCell ref="H35:I35"/>
    <mergeCell ref="K35:L35"/>
    <mergeCell ref="N35:O35"/>
    <mergeCell ref="Q35:R35"/>
    <mergeCell ref="T35:U35"/>
    <mergeCell ref="AI31:AJ31"/>
    <mergeCell ref="E31:F31"/>
    <mergeCell ref="H31:I31"/>
    <mergeCell ref="K31:L31"/>
    <mergeCell ref="W31:X31"/>
    <mergeCell ref="T31:U31"/>
    <mergeCell ref="N31:O31"/>
    <mergeCell ref="Q31:R31"/>
    <mergeCell ref="W38:X38"/>
    <mergeCell ref="Z38:AA38"/>
    <mergeCell ref="Z31:AA31"/>
    <mergeCell ref="T32:U32"/>
    <mergeCell ref="W32:X32"/>
    <mergeCell ref="Z32:AA32"/>
    <mergeCell ref="W35:X35"/>
    <mergeCell ref="Z35:AA35"/>
    <mergeCell ref="H38:I38"/>
    <mergeCell ref="K38:L38"/>
    <mergeCell ref="N38:O38"/>
    <mergeCell ref="Q38:R38"/>
    <mergeCell ref="T38:U38"/>
    <mergeCell ref="Q41:R41"/>
    <mergeCell ref="H44:I44"/>
    <mergeCell ref="K44:L44"/>
    <mergeCell ref="N44:O44"/>
    <mergeCell ref="H48:I48"/>
    <mergeCell ref="J48:K48"/>
    <mergeCell ref="L48:M48"/>
    <mergeCell ref="N48:O48"/>
    <mergeCell ref="P48:Q48"/>
    <mergeCell ref="H41:I41"/>
    <mergeCell ref="K41:L41"/>
    <mergeCell ref="N41:O41"/>
    <mergeCell ref="H50:I50"/>
    <mergeCell ref="J50:K50"/>
    <mergeCell ref="L50:M50"/>
    <mergeCell ref="N50:O50"/>
    <mergeCell ref="P50:Q50"/>
    <mergeCell ref="R50:S50"/>
    <mergeCell ref="T48:U48"/>
    <mergeCell ref="V48:W48"/>
    <mergeCell ref="X48:Y48"/>
    <mergeCell ref="Z48:AA48"/>
    <mergeCell ref="R48:S48"/>
    <mergeCell ref="K59:L60"/>
    <mergeCell ref="AF48:AG48"/>
    <mergeCell ref="AF50:AG50"/>
    <mergeCell ref="AL31:AM31"/>
    <mergeCell ref="AL32:AM32"/>
    <mergeCell ref="T50:U50"/>
    <mergeCell ref="V50:W50"/>
    <mergeCell ref="X50:Y50"/>
    <mergeCell ref="Z50:AA50"/>
    <mergeCell ref="AB50:AC50"/>
    <mergeCell ref="AD50:AE50"/>
    <mergeCell ref="AB48:AC48"/>
    <mergeCell ref="AD48:AE48"/>
    <mergeCell ref="Z41:AA41"/>
    <mergeCell ref="T41:U41"/>
    <mergeCell ref="W41:X41"/>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25" bottom="0.25" header="0.3" footer="0.3"/>
  <pageSetup paperSize="8" scale="60" orientation="landscape" r:id="rId3"/>
  <drawing r:id="rId4"/>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126"/>
  <sheetViews>
    <sheetView topLeftCell="A49" zoomScale="70" zoomScaleNormal="70" workbookViewId="0">
      <selection activeCell="N75" sqref="N75"/>
    </sheetView>
  </sheetViews>
  <sheetFormatPr defaultRowHeight="15"/>
  <cols>
    <col min="1" max="1" width="3.5703125" style="58" customWidth="1"/>
    <col min="2" max="2" width="6.85546875" style="58" customWidth="1"/>
    <col min="3" max="5" width="9.140625" style="58"/>
    <col min="6" max="14" width="8.140625" style="58" customWidth="1"/>
    <col min="15" max="20" width="7.140625" style="58" customWidth="1"/>
    <col min="21" max="23" width="9.140625" style="58"/>
    <col min="24" max="25" width="6.85546875" style="58" customWidth="1"/>
    <col min="26" max="27" width="5.28515625" style="58" customWidth="1"/>
    <col min="28" max="29" width="5.85546875" style="58" bestFit="1" customWidth="1"/>
    <col min="30" max="30" width="5.28515625" style="58" customWidth="1"/>
    <col min="31" max="31" width="5.85546875" style="58" bestFit="1" customWidth="1"/>
    <col min="32" max="40" width="5.28515625" style="58" customWidth="1"/>
    <col min="41" max="75" width="5.28515625" style="58" hidden="1" customWidth="1"/>
    <col min="76" max="76" width="0" style="58" hidden="1" customWidth="1"/>
    <col min="77" max="82" width="9.140625" style="58"/>
    <col min="83" max="83" width="46" style="58" customWidth="1"/>
    <col min="84" max="86" width="20" style="58" customWidth="1"/>
    <col min="87" max="87" width="12" style="58" customWidth="1"/>
    <col min="88" max="16384" width="9.140625" style="58"/>
  </cols>
  <sheetData>
    <row r="1" spans="2:28" ht="8.25" customHeight="1"/>
    <row r="8" spans="2:28" ht="8.25" customHeight="1"/>
    <row r="10" spans="2:28">
      <c r="N10" s="700"/>
      <c r="O10" s="700"/>
    </row>
    <row r="11" spans="2:28" ht="7.5" customHeight="1"/>
    <row r="13" spans="2:28" s="62" customFormat="1" ht="18" customHeight="1">
      <c r="B13" s="59"/>
      <c r="C13" s="701" t="s">
        <v>290</v>
      </c>
      <c r="D13" s="701"/>
      <c r="E13" s="701"/>
      <c r="F13" s="701"/>
      <c r="G13" s="701"/>
      <c r="H13" s="701"/>
      <c r="I13" s="701"/>
      <c r="J13" s="363"/>
      <c r="K13" s="363"/>
      <c r="L13" s="60"/>
      <c r="M13" s="59"/>
      <c r="N13" s="701" t="s">
        <v>296</v>
      </c>
      <c r="O13" s="701"/>
      <c r="P13" s="701"/>
      <c r="Q13" s="702" t="s">
        <v>297</v>
      </c>
      <c r="R13" s="702"/>
      <c r="S13" s="702"/>
      <c r="T13" s="61"/>
    </row>
    <row r="14" spans="2:28" s="62" customFormat="1" ht="18" customHeight="1">
      <c r="B14" s="63"/>
      <c r="C14" s="703" t="s">
        <v>291</v>
      </c>
      <c r="D14" s="703"/>
      <c r="E14" s="703"/>
      <c r="F14" s="703"/>
      <c r="G14" s="703"/>
      <c r="H14" s="703"/>
      <c r="I14" s="703"/>
      <c r="J14" s="361"/>
      <c r="K14" s="361"/>
      <c r="L14" s="64"/>
      <c r="M14" s="63"/>
      <c r="N14" s="703" t="s">
        <v>293</v>
      </c>
      <c r="O14" s="703"/>
      <c r="P14" s="703"/>
      <c r="Q14" s="703"/>
      <c r="R14" s="703"/>
      <c r="S14" s="703"/>
      <c r="T14" s="65"/>
      <c r="U14" s="840" t="s">
        <v>1355</v>
      </c>
      <c r="V14" s="703"/>
      <c r="W14" s="703"/>
      <c r="X14" s="703"/>
      <c r="Y14" s="703"/>
      <c r="Z14" s="703"/>
      <c r="AA14" s="703"/>
      <c r="AB14" s="703"/>
    </row>
    <row r="15" spans="2:28" s="62" customFormat="1" ht="18" customHeight="1">
      <c r="B15" s="63"/>
      <c r="C15" s="703" t="s">
        <v>261</v>
      </c>
      <c r="D15" s="703"/>
      <c r="E15" s="703"/>
      <c r="F15" s="703"/>
      <c r="G15" s="703"/>
      <c r="H15" s="703"/>
      <c r="I15" s="703"/>
      <c r="J15" s="361"/>
      <c r="K15" s="361"/>
      <c r="L15" s="64"/>
      <c r="M15" s="63"/>
      <c r="N15" s="703" t="s">
        <v>324</v>
      </c>
      <c r="O15" s="703"/>
      <c r="P15" s="703"/>
      <c r="Q15" s="703"/>
      <c r="R15" s="703"/>
      <c r="S15" s="703"/>
      <c r="T15" s="65"/>
    </row>
    <row r="16" spans="2:28" s="62" customFormat="1" ht="18" customHeight="1">
      <c r="B16" s="63"/>
      <c r="C16" s="703" t="s">
        <v>292</v>
      </c>
      <c r="D16" s="703"/>
      <c r="E16" s="703"/>
      <c r="F16" s="703"/>
      <c r="G16" s="703"/>
      <c r="H16" s="703"/>
      <c r="I16" s="703"/>
      <c r="J16" s="361"/>
      <c r="K16" s="361"/>
      <c r="L16" s="64"/>
      <c r="M16" s="63"/>
      <c r="N16" s="703" t="s">
        <v>295</v>
      </c>
      <c r="O16" s="703"/>
      <c r="P16" s="703"/>
      <c r="Q16" s="703"/>
      <c r="R16" s="703"/>
      <c r="S16" s="703"/>
      <c r="T16" s="65"/>
    </row>
    <row r="17" spans="2:78" s="62" customFormat="1" ht="18" customHeight="1">
      <c r="B17" s="63"/>
      <c r="C17" s="703" t="s">
        <v>595</v>
      </c>
      <c r="D17" s="703"/>
      <c r="E17" s="703"/>
      <c r="F17" s="703"/>
      <c r="G17" s="703"/>
      <c r="H17" s="703"/>
      <c r="I17" s="703"/>
      <c r="J17" s="360"/>
      <c r="K17" s="360"/>
      <c r="L17" s="64"/>
      <c r="M17" s="63"/>
      <c r="N17" s="360"/>
      <c r="O17" s="360"/>
      <c r="P17" s="360"/>
      <c r="Q17" s="360"/>
      <c r="R17" s="360"/>
      <c r="S17" s="360"/>
      <c r="T17" s="65"/>
    </row>
    <row r="18" spans="2:78" s="62" customFormat="1" ht="18" customHeight="1">
      <c r="B18" s="63"/>
      <c r="C18" s="703" t="s">
        <v>259</v>
      </c>
      <c r="D18" s="703"/>
      <c r="E18" s="703"/>
      <c r="F18" s="703"/>
      <c r="G18" s="703"/>
      <c r="H18" s="703"/>
      <c r="I18" s="703"/>
      <c r="J18" s="360"/>
      <c r="K18" s="360"/>
      <c r="L18" s="64"/>
      <c r="M18" s="63"/>
      <c r="N18" s="360"/>
      <c r="O18" s="360"/>
      <c r="P18" s="360"/>
      <c r="Q18" s="360"/>
      <c r="R18" s="360"/>
      <c r="S18" s="360"/>
      <c r="T18" s="65"/>
    </row>
    <row r="19" spans="2:78" s="62" customFormat="1" ht="18" customHeight="1">
      <c r="B19" s="63"/>
      <c r="C19" s="64"/>
      <c r="D19" s="64"/>
      <c r="E19" s="64"/>
      <c r="F19" s="64"/>
      <c r="G19" s="64"/>
      <c r="H19" s="360"/>
      <c r="I19" s="360"/>
      <c r="J19" s="360"/>
      <c r="K19" s="360"/>
      <c r="L19" s="64"/>
      <c r="M19" s="63"/>
      <c r="N19" s="360"/>
      <c r="O19" s="360"/>
      <c r="P19" s="360"/>
      <c r="Q19" s="360"/>
      <c r="R19" s="360"/>
      <c r="S19" s="360"/>
      <c r="T19" s="65"/>
    </row>
    <row r="20" spans="2:78" s="62" customFormat="1" ht="18" customHeight="1">
      <c r="B20" s="63"/>
      <c r="C20" s="64"/>
      <c r="D20" s="64"/>
      <c r="E20" s="64"/>
      <c r="F20" s="64"/>
      <c r="G20" s="64"/>
      <c r="H20" s="69"/>
      <c r="I20" s="69"/>
      <c r="J20" s="69"/>
      <c r="K20" s="69"/>
      <c r="L20" s="64"/>
      <c r="M20" s="63"/>
      <c r="N20" s="69"/>
      <c r="O20" s="69"/>
      <c r="P20" s="69"/>
      <c r="Q20" s="69"/>
      <c r="R20" s="69"/>
      <c r="S20" s="69"/>
      <c r="T20" s="65"/>
    </row>
    <row r="21" spans="2:78" s="62" customFormat="1" ht="6" customHeight="1">
      <c r="B21" s="66"/>
      <c r="C21" s="67"/>
      <c r="D21" s="67"/>
      <c r="E21" s="67"/>
      <c r="F21" s="67"/>
      <c r="G21" s="67"/>
      <c r="H21" s="704"/>
      <c r="I21" s="704"/>
      <c r="J21" s="704"/>
      <c r="K21" s="704"/>
      <c r="L21" s="67"/>
      <c r="M21" s="66"/>
      <c r="N21" s="67"/>
      <c r="O21" s="67"/>
      <c r="P21" s="67"/>
      <c r="Q21" s="67"/>
      <c r="R21" s="67"/>
      <c r="S21" s="67"/>
      <c r="T21" s="68"/>
    </row>
    <row r="24" spans="2:78">
      <c r="B24" s="58" t="s">
        <v>298</v>
      </c>
      <c r="F24" s="58" t="s">
        <v>322</v>
      </c>
    </row>
    <row r="25" spans="2:78">
      <c r="B25" s="79" t="s">
        <v>303</v>
      </c>
      <c r="F25" s="58" t="s">
        <v>323</v>
      </c>
    </row>
    <row r="26" spans="2:78">
      <c r="F26" s="58" t="s">
        <v>368</v>
      </c>
      <c r="V26" s="58" t="s">
        <v>369</v>
      </c>
    </row>
    <row r="28" spans="2:78" ht="15.75" thickBot="1">
      <c r="B28" s="703" t="s">
        <v>293</v>
      </c>
      <c r="C28" s="703"/>
      <c r="D28" s="703"/>
      <c r="E28" s="703"/>
      <c r="F28" s="703"/>
      <c r="G28" s="703"/>
    </row>
    <row r="29" spans="2:78" s="70" customFormat="1" ht="47.25" customHeight="1" thickBot="1">
      <c r="B29" s="839" t="s">
        <v>275</v>
      </c>
      <c r="C29" s="836" t="s">
        <v>1486</v>
      </c>
      <c r="D29" s="836" t="s">
        <v>298</v>
      </c>
      <c r="E29" s="836" t="s">
        <v>256</v>
      </c>
      <c r="F29" s="836" t="s">
        <v>299</v>
      </c>
      <c r="G29" s="836" t="s">
        <v>258</v>
      </c>
      <c r="H29" s="836" t="s">
        <v>300</v>
      </c>
      <c r="I29" s="836" t="s">
        <v>314</v>
      </c>
      <c r="J29" s="836" t="s">
        <v>590</v>
      </c>
      <c r="K29" s="836" t="s">
        <v>1154</v>
      </c>
      <c r="L29" s="836" t="s">
        <v>317</v>
      </c>
      <c r="M29" s="837" t="s">
        <v>1420</v>
      </c>
      <c r="N29" s="837" t="s">
        <v>1108</v>
      </c>
      <c r="O29" s="837" t="s">
        <v>1316</v>
      </c>
      <c r="P29" s="837" t="s">
        <v>1345</v>
      </c>
      <c r="Q29" s="834" t="s">
        <v>321</v>
      </c>
      <c r="R29" s="835"/>
      <c r="S29" s="834" t="s">
        <v>319</v>
      </c>
      <c r="T29" s="835"/>
      <c r="U29" s="834" t="s">
        <v>320</v>
      </c>
      <c r="V29" s="835"/>
      <c r="W29" s="834" t="s">
        <v>306</v>
      </c>
      <c r="X29" s="844"/>
      <c r="Y29" s="835"/>
      <c r="Z29" s="836" t="s">
        <v>310</v>
      </c>
      <c r="AA29" s="836" t="s">
        <v>311</v>
      </c>
      <c r="AB29" s="836" t="s">
        <v>312</v>
      </c>
      <c r="AC29" s="841" t="s">
        <v>313</v>
      </c>
      <c r="AD29" s="842"/>
      <c r="AE29" s="842"/>
      <c r="AF29" s="842"/>
      <c r="AG29" s="842"/>
      <c r="AH29" s="842"/>
      <c r="AI29" s="842"/>
      <c r="AJ29" s="842"/>
      <c r="AK29" s="842"/>
      <c r="AL29" s="842"/>
      <c r="AM29" s="842"/>
      <c r="AN29" s="842"/>
      <c r="AO29" s="842"/>
      <c r="AP29" s="842"/>
      <c r="AQ29" s="842"/>
      <c r="AR29" s="842"/>
      <c r="AS29" s="842"/>
      <c r="AT29" s="842"/>
      <c r="AU29" s="842"/>
      <c r="AV29" s="842"/>
      <c r="AW29" s="842"/>
      <c r="AX29" s="842"/>
      <c r="AY29" s="842"/>
      <c r="AZ29" s="842"/>
      <c r="BA29" s="842"/>
      <c r="BB29" s="842"/>
      <c r="BC29" s="842"/>
      <c r="BD29" s="842"/>
      <c r="BE29" s="842"/>
      <c r="BF29" s="842"/>
      <c r="BG29" s="842"/>
      <c r="BH29" s="842"/>
      <c r="BI29" s="842"/>
      <c r="BJ29" s="842"/>
      <c r="BK29" s="842"/>
      <c r="BL29" s="842"/>
      <c r="BM29" s="842"/>
      <c r="BN29" s="842"/>
      <c r="BO29" s="842"/>
      <c r="BP29" s="842"/>
      <c r="BQ29" s="842"/>
      <c r="BR29" s="842"/>
      <c r="BS29" s="842"/>
      <c r="BT29" s="842"/>
      <c r="BU29" s="842"/>
      <c r="BV29" s="842"/>
      <c r="BW29" s="842"/>
      <c r="BX29" s="842"/>
      <c r="BY29" s="842"/>
      <c r="BZ29" s="843"/>
    </row>
    <row r="30" spans="2:78" s="70" customFormat="1" ht="47.25" customHeight="1" thickBot="1">
      <c r="B30" s="839"/>
      <c r="C30" s="836"/>
      <c r="D30" s="836"/>
      <c r="E30" s="836"/>
      <c r="F30" s="836"/>
      <c r="G30" s="836"/>
      <c r="H30" s="836"/>
      <c r="I30" s="836"/>
      <c r="J30" s="836"/>
      <c r="K30" s="836"/>
      <c r="L30" s="836"/>
      <c r="M30" s="838"/>
      <c r="N30" s="838"/>
      <c r="O30" s="838"/>
      <c r="P30" s="838"/>
      <c r="Q30" s="76" t="s">
        <v>301</v>
      </c>
      <c r="R30" s="76" t="s">
        <v>302</v>
      </c>
      <c r="S30" s="76" t="s">
        <v>301</v>
      </c>
      <c r="T30" s="76" t="s">
        <v>302</v>
      </c>
      <c r="U30" s="76" t="s">
        <v>301</v>
      </c>
      <c r="V30" s="76" t="s">
        <v>302</v>
      </c>
      <c r="W30" s="76" t="s">
        <v>307</v>
      </c>
      <c r="X30" s="76" t="s">
        <v>308</v>
      </c>
      <c r="Y30" s="76" t="s">
        <v>309</v>
      </c>
      <c r="Z30" s="836"/>
      <c r="AA30" s="836"/>
      <c r="AB30" s="836"/>
      <c r="AC30" s="93">
        <v>1</v>
      </c>
      <c r="AD30" s="93">
        <f>+AC30+1</f>
        <v>2</v>
      </c>
      <c r="AE30" s="213">
        <f t="shared" ref="AE30:BZ30" si="0">+AD30+1</f>
        <v>3</v>
      </c>
      <c r="AF30" s="213">
        <f t="shared" si="0"/>
        <v>4</v>
      </c>
      <c r="AG30" s="213">
        <f t="shared" si="0"/>
        <v>5</v>
      </c>
      <c r="AH30" s="213">
        <f t="shared" si="0"/>
        <v>6</v>
      </c>
      <c r="AI30" s="213">
        <f t="shared" si="0"/>
        <v>7</v>
      </c>
      <c r="AJ30" s="213">
        <f t="shared" si="0"/>
        <v>8</v>
      </c>
      <c r="AK30" s="213">
        <f t="shared" si="0"/>
        <v>9</v>
      </c>
      <c r="AL30" s="213">
        <f t="shared" si="0"/>
        <v>10</v>
      </c>
      <c r="AM30" s="213">
        <f t="shared" si="0"/>
        <v>11</v>
      </c>
      <c r="AN30" s="213">
        <f t="shared" si="0"/>
        <v>12</v>
      </c>
      <c r="AO30" s="213">
        <f t="shared" si="0"/>
        <v>13</v>
      </c>
      <c r="AP30" s="213">
        <f t="shared" si="0"/>
        <v>14</v>
      </c>
      <c r="AQ30" s="213">
        <f t="shared" si="0"/>
        <v>15</v>
      </c>
      <c r="AR30" s="213">
        <f t="shared" si="0"/>
        <v>16</v>
      </c>
      <c r="AS30" s="213">
        <f t="shared" si="0"/>
        <v>17</v>
      </c>
      <c r="AT30" s="213">
        <f t="shared" si="0"/>
        <v>18</v>
      </c>
      <c r="AU30" s="213">
        <f t="shared" si="0"/>
        <v>19</v>
      </c>
      <c r="AV30" s="213">
        <f t="shared" si="0"/>
        <v>20</v>
      </c>
      <c r="AW30" s="213">
        <f t="shared" si="0"/>
        <v>21</v>
      </c>
      <c r="AX30" s="213">
        <f t="shared" si="0"/>
        <v>22</v>
      </c>
      <c r="AY30" s="213">
        <f t="shared" si="0"/>
        <v>23</v>
      </c>
      <c r="AZ30" s="213">
        <f t="shared" si="0"/>
        <v>24</v>
      </c>
      <c r="BA30" s="213">
        <f t="shared" si="0"/>
        <v>25</v>
      </c>
      <c r="BB30" s="213">
        <f t="shared" si="0"/>
        <v>26</v>
      </c>
      <c r="BC30" s="213">
        <f t="shared" si="0"/>
        <v>27</v>
      </c>
      <c r="BD30" s="213">
        <f t="shared" si="0"/>
        <v>28</v>
      </c>
      <c r="BE30" s="213">
        <f t="shared" si="0"/>
        <v>29</v>
      </c>
      <c r="BF30" s="213">
        <f t="shared" si="0"/>
        <v>30</v>
      </c>
      <c r="BG30" s="213">
        <f t="shared" si="0"/>
        <v>31</v>
      </c>
      <c r="BH30" s="213">
        <f t="shared" si="0"/>
        <v>32</v>
      </c>
      <c r="BI30" s="213">
        <f t="shared" si="0"/>
        <v>33</v>
      </c>
      <c r="BJ30" s="213">
        <f t="shared" si="0"/>
        <v>34</v>
      </c>
      <c r="BK30" s="213">
        <f t="shared" si="0"/>
        <v>35</v>
      </c>
      <c r="BL30" s="213">
        <f t="shared" si="0"/>
        <v>36</v>
      </c>
      <c r="BM30" s="213">
        <f t="shared" si="0"/>
        <v>37</v>
      </c>
      <c r="BN30" s="213">
        <f t="shared" si="0"/>
        <v>38</v>
      </c>
      <c r="BO30" s="213">
        <f t="shared" si="0"/>
        <v>39</v>
      </c>
      <c r="BP30" s="213">
        <f t="shared" si="0"/>
        <v>40</v>
      </c>
      <c r="BQ30" s="213">
        <f t="shared" si="0"/>
        <v>41</v>
      </c>
      <c r="BR30" s="213">
        <f t="shared" si="0"/>
        <v>42</v>
      </c>
      <c r="BS30" s="93">
        <f t="shared" si="0"/>
        <v>43</v>
      </c>
      <c r="BT30" s="93">
        <f t="shared" si="0"/>
        <v>44</v>
      </c>
      <c r="BU30" s="93">
        <f t="shared" si="0"/>
        <v>45</v>
      </c>
      <c r="BV30" s="93">
        <f t="shared" si="0"/>
        <v>46</v>
      </c>
      <c r="BW30" s="93">
        <f t="shared" si="0"/>
        <v>47</v>
      </c>
      <c r="BX30" s="93">
        <f t="shared" si="0"/>
        <v>48</v>
      </c>
      <c r="BY30" s="93">
        <f t="shared" si="0"/>
        <v>49</v>
      </c>
      <c r="BZ30" s="94">
        <f t="shared" si="0"/>
        <v>50</v>
      </c>
    </row>
    <row r="31" spans="2:78" s="70" customFormat="1" ht="15" customHeight="1" thickBot="1">
      <c r="B31" s="393">
        <v>1</v>
      </c>
      <c r="C31" s="390">
        <f>+B31+1</f>
        <v>2</v>
      </c>
      <c r="D31" s="390">
        <f t="shared" ref="D31:AC31" si="1">+C31+1</f>
        <v>3</v>
      </c>
      <c r="E31" s="390">
        <f t="shared" si="1"/>
        <v>4</v>
      </c>
      <c r="F31" s="390">
        <f t="shared" si="1"/>
        <v>5</v>
      </c>
      <c r="G31" s="390">
        <f t="shared" si="1"/>
        <v>6</v>
      </c>
      <c r="H31" s="390">
        <f t="shared" si="1"/>
        <v>7</v>
      </c>
      <c r="I31" s="390">
        <f t="shared" si="1"/>
        <v>8</v>
      </c>
      <c r="J31" s="390">
        <f t="shared" si="1"/>
        <v>9</v>
      </c>
      <c r="K31" s="390">
        <f t="shared" si="1"/>
        <v>10</v>
      </c>
      <c r="L31" s="390">
        <f t="shared" si="1"/>
        <v>11</v>
      </c>
      <c r="M31" s="390">
        <f t="shared" si="1"/>
        <v>12</v>
      </c>
      <c r="N31" s="390">
        <f t="shared" si="1"/>
        <v>13</v>
      </c>
      <c r="O31" s="390">
        <f t="shared" si="1"/>
        <v>14</v>
      </c>
      <c r="P31" s="390">
        <f t="shared" si="1"/>
        <v>15</v>
      </c>
      <c r="Q31" s="390">
        <f t="shared" si="1"/>
        <v>16</v>
      </c>
      <c r="R31" s="390">
        <f t="shared" si="1"/>
        <v>17</v>
      </c>
      <c r="S31" s="390">
        <f t="shared" si="1"/>
        <v>18</v>
      </c>
      <c r="T31" s="390">
        <f t="shared" si="1"/>
        <v>19</v>
      </c>
      <c r="U31" s="390">
        <f t="shared" si="1"/>
        <v>20</v>
      </c>
      <c r="V31" s="390">
        <f t="shared" si="1"/>
        <v>21</v>
      </c>
      <c r="W31" s="390">
        <f t="shared" si="1"/>
        <v>22</v>
      </c>
      <c r="X31" s="390">
        <f t="shared" si="1"/>
        <v>23</v>
      </c>
      <c r="Y31" s="390">
        <f t="shared" si="1"/>
        <v>24</v>
      </c>
      <c r="Z31" s="390">
        <f t="shared" si="1"/>
        <v>25</v>
      </c>
      <c r="AA31" s="390">
        <f t="shared" si="1"/>
        <v>26</v>
      </c>
      <c r="AB31" s="390">
        <f t="shared" si="1"/>
        <v>27</v>
      </c>
      <c r="AC31" s="842">
        <f t="shared" si="1"/>
        <v>28</v>
      </c>
      <c r="AD31" s="842"/>
      <c r="AE31" s="842"/>
      <c r="AF31" s="842"/>
      <c r="AG31" s="842"/>
      <c r="AH31" s="842"/>
      <c r="AI31" s="842"/>
      <c r="AJ31" s="842"/>
      <c r="AK31" s="842"/>
      <c r="AL31" s="842"/>
      <c r="AM31" s="842"/>
      <c r="AN31" s="842"/>
      <c r="AO31" s="842"/>
      <c r="AP31" s="842"/>
      <c r="AQ31" s="842"/>
      <c r="AR31" s="842"/>
      <c r="AS31" s="842"/>
      <c r="AT31" s="842"/>
      <c r="AU31" s="842"/>
      <c r="AV31" s="842"/>
      <c r="AW31" s="842"/>
      <c r="AX31" s="842"/>
      <c r="AY31" s="842"/>
      <c r="AZ31" s="842"/>
      <c r="BA31" s="842"/>
      <c r="BB31" s="842"/>
      <c r="BC31" s="842"/>
      <c r="BD31" s="842"/>
      <c r="BE31" s="842"/>
      <c r="BF31" s="842"/>
      <c r="BG31" s="842"/>
      <c r="BH31" s="842"/>
      <c r="BI31" s="842"/>
      <c r="BJ31" s="842"/>
      <c r="BK31" s="842"/>
      <c r="BL31" s="842"/>
      <c r="BM31" s="842"/>
      <c r="BN31" s="842"/>
      <c r="BO31" s="842"/>
      <c r="BP31" s="842"/>
      <c r="BQ31" s="842"/>
      <c r="BR31" s="842"/>
      <c r="BS31" s="842"/>
      <c r="BT31" s="842"/>
      <c r="BU31" s="842"/>
      <c r="BV31" s="842"/>
      <c r="BW31" s="842"/>
      <c r="BX31" s="842"/>
      <c r="BY31" s="842"/>
      <c r="BZ31" s="842"/>
    </row>
    <row r="32" spans="2:78" s="70" customFormat="1" ht="18.75" customHeight="1" thickBot="1">
      <c r="B32" s="200"/>
      <c r="C32" s="201"/>
      <c r="D32" s="201"/>
      <c r="E32" s="201"/>
      <c r="F32" s="201"/>
      <c r="G32" s="201"/>
      <c r="H32" s="201"/>
      <c r="I32" s="201"/>
      <c r="J32" s="201"/>
      <c r="K32" s="201"/>
      <c r="L32" s="201"/>
      <c r="M32" s="201"/>
      <c r="N32" s="201"/>
      <c r="O32" s="201"/>
      <c r="P32" s="201"/>
      <c r="Q32" s="201" t="s">
        <v>1155</v>
      </c>
      <c r="R32" s="201" t="s">
        <v>1155</v>
      </c>
      <c r="S32" s="201" t="s">
        <v>1155</v>
      </c>
      <c r="T32" s="201" t="s">
        <v>1155</v>
      </c>
      <c r="U32" s="201" t="s">
        <v>1155</v>
      </c>
      <c r="V32" s="201" t="s">
        <v>1155</v>
      </c>
      <c r="W32" s="201"/>
      <c r="X32" s="201"/>
      <c r="Y32" s="201"/>
      <c r="Z32" s="201"/>
      <c r="AA32" s="201"/>
      <c r="AB32" s="202"/>
      <c r="AC32" s="199"/>
      <c r="AD32" s="199"/>
      <c r="AE32" s="213"/>
      <c r="AF32" s="213"/>
      <c r="AG32" s="213"/>
      <c r="AH32" s="213"/>
      <c r="AI32" s="213"/>
      <c r="AJ32" s="213"/>
      <c r="AK32" s="213"/>
      <c r="AL32" s="213"/>
      <c r="AM32" s="213"/>
      <c r="AN32" s="213"/>
      <c r="AO32" s="213"/>
      <c r="AP32" s="213"/>
      <c r="AQ32" s="213"/>
      <c r="AR32" s="213"/>
      <c r="AS32" s="213"/>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199"/>
      <c r="BT32" s="199"/>
      <c r="BU32" s="199"/>
      <c r="BV32" s="199"/>
      <c r="BW32" s="199"/>
      <c r="BX32" s="199"/>
      <c r="BY32" s="199"/>
      <c r="BZ32" s="94"/>
    </row>
    <row r="33" spans="2:79" ht="15.75" thickBot="1">
      <c r="B33" s="71">
        <v>1</v>
      </c>
      <c r="C33" s="72" t="s">
        <v>282</v>
      </c>
      <c r="D33" s="73" t="s">
        <v>303</v>
      </c>
      <c r="E33" s="72" t="s">
        <v>304</v>
      </c>
      <c r="F33" s="74" t="s">
        <v>305</v>
      </c>
      <c r="G33" s="73"/>
      <c r="H33" s="73"/>
      <c r="I33" s="73"/>
      <c r="J33" s="73" t="s">
        <v>315</v>
      </c>
      <c r="K33" s="73">
        <v>0.25</v>
      </c>
      <c r="L33" s="74" t="s">
        <v>316</v>
      </c>
      <c r="M33" s="396">
        <v>1</v>
      </c>
      <c r="N33" s="396">
        <v>0</v>
      </c>
      <c r="O33" s="396"/>
      <c r="P33" s="396">
        <v>1</v>
      </c>
      <c r="Q33" s="83">
        <v>3</v>
      </c>
      <c r="R33" s="83">
        <v>10</v>
      </c>
      <c r="S33" s="73">
        <v>15</v>
      </c>
      <c r="T33" s="73">
        <v>30</v>
      </c>
      <c r="U33" s="73">
        <v>3</v>
      </c>
      <c r="V33" s="73">
        <v>10</v>
      </c>
      <c r="W33" s="73"/>
      <c r="X33" s="73"/>
      <c r="Y33" s="73"/>
      <c r="Z33" s="75">
        <v>0.45</v>
      </c>
      <c r="AA33" s="73">
        <v>1.5</v>
      </c>
      <c r="AB33" s="73">
        <v>3</v>
      </c>
      <c r="AC33" s="397">
        <v>0.375</v>
      </c>
      <c r="AD33" s="397">
        <v>0.58333333333333337</v>
      </c>
      <c r="AE33" s="397">
        <v>0.83333333333333337</v>
      </c>
      <c r="AF33" s="397">
        <v>4.1666666666666664E-2</v>
      </c>
      <c r="AG33" s="397"/>
      <c r="AH33" s="397"/>
      <c r="AI33" s="397"/>
      <c r="AJ33" s="397"/>
      <c r="AK33" s="397"/>
      <c r="AL33" s="397"/>
      <c r="AM33" s="397"/>
      <c r="AN33" s="397"/>
      <c r="AO33" s="397"/>
      <c r="AP33" s="397"/>
      <c r="AQ33" s="397"/>
      <c r="AR33" s="397"/>
      <c r="AS33" s="397"/>
      <c r="AT33" s="397"/>
      <c r="AU33" s="397"/>
      <c r="AV33" s="397"/>
      <c r="AW33" s="397"/>
      <c r="AX33" s="397"/>
      <c r="AY33" s="397"/>
      <c r="AZ33" s="397"/>
      <c r="BA33" s="397"/>
      <c r="BB33" s="397"/>
      <c r="BC33" s="397"/>
      <c r="BD33" s="397"/>
      <c r="BE33" s="397"/>
      <c r="BF33" s="397"/>
      <c r="BG33" s="397"/>
      <c r="BH33" s="397"/>
      <c r="BI33" s="397"/>
      <c r="BJ33" s="397"/>
      <c r="BK33" s="397"/>
      <c r="BL33" s="397"/>
      <c r="BM33" s="397"/>
      <c r="BN33" s="397"/>
      <c r="BO33" s="397"/>
      <c r="BP33" s="397"/>
      <c r="BQ33" s="397"/>
      <c r="BR33" s="397"/>
      <c r="BS33" s="397"/>
      <c r="BT33" s="397"/>
      <c r="BU33" s="398"/>
      <c r="BV33" s="398"/>
      <c r="BW33" s="398"/>
      <c r="BX33" s="398"/>
      <c r="BY33" s="398"/>
      <c r="BZ33" s="399"/>
      <c r="CA33" s="58" t="s">
        <v>1450</v>
      </c>
    </row>
    <row r="34" spans="2:79" ht="15.75" thickBot="1">
      <c r="B34" s="71"/>
      <c r="C34" s="73"/>
      <c r="D34" s="73"/>
      <c r="E34" s="73"/>
      <c r="F34" s="73"/>
      <c r="G34" s="73"/>
      <c r="H34" s="73"/>
      <c r="I34" s="73"/>
      <c r="J34" s="73"/>
      <c r="K34" s="73"/>
      <c r="L34" s="73"/>
      <c r="M34" s="400"/>
      <c r="N34" s="400"/>
      <c r="O34" s="400"/>
      <c r="P34" s="400"/>
      <c r="Q34" s="83"/>
      <c r="R34" s="83"/>
      <c r="S34" s="73"/>
      <c r="T34" s="73"/>
      <c r="U34" s="73"/>
      <c r="V34" s="73"/>
      <c r="W34" s="73"/>
      <c r="X34" s="73"/>
      <c r="Y34" s="73"/>
      <c r="Z34" s="73"/>
      <c r="AA34" s="73"/>
      <c r="AB34" s="73"/>
      <c r="AC34" s="397">
        <v>0.33333333333333331</v>
      </c>
      <c r="AD34" s="397">
        <v>0.54166666666666663</v>
      </c>
      <c r="AE34" s="397">
        <v>0.625</v>
      </c>
      <c r="AF34" s="397">
        <v>0.66666666666666663</v>
      </c>
      <c r="AG34" s="398"/>
      <c r="AH34" s="398"/>
      <c r="AI34" s="398"/>
      <c r="AJ34" s="398"/>
      <c r="AK34" s="398"/>
      <c r="AL34" s="398"/>
      <c r="AM34" s="398"/>
      <c r="AN34" s="398"/>
      <c r="AO34" s="398"/>
      <c r="AP34" s="398"/>
      <c r="AQ34" s="398"/>
      <c r="AR34" s="398"/>
      <c r="AS34" s="398"/>
      <c r="AT34" s="398"/>
      <c r="AU34" s="398"/>
      <c r="AV34" s="398"/>
      <c r="AW34" s="398"/>
      <c r="AX34" s="398"/>
      <c r="AY34" s="398"/>
      <c r="AZ34" s="398"/>
      <c r="BA34" s="398"/>
      <c r="BB34" s="398"/>
      <c r="BC34" s="398"/>
      <c r="BD34" s="398"/>
      <c r="BE34" s="398"/>
      <c r="BF34" s="398"/>
      <c r="BG34" s="398"/>
      <c r="BH34" s="398"/>
      <c r="BI34" s="398"/>
      <c r="BJ34" s="398"/>
      <c r="BK34" s="398"/>
      <c r="BL34" s="398"/>
      <c r="BM34" s="398"/>
      <c r="BN34" s="398"/>
      <c r="BO34" s="398"/>
      <c r="BP34" s="398"/>
      <c r="BQ34" s="398"/>
      <c r="BR34" s="398"/>
      <c r="BS34" s="398"/>
      <c r="BT34" s="398"/>
      <c r="BU34" s="398"/>
      <c r="BV34" s="398"/>
      <c r="BW34" s="398"/>
      <c r="BX34" s="398"/>
      <c r="BY34" s="398"/>
      <c r="BZ34" s="399"/>
      <c r="CA34" s="58" t="s">
        <v>1418</v>
      </c>
    </row>
    <row r="35" spans="2:79" ht="15.75" hidden="1" thickBot="1">
      <c r="B35" s="71"/>
      <c r="C35" s="73"/>
      <c r="D35" s="73"/>
      <c r="E35" s="73"/>
      <c r="F35" s="73"/>
      <c r="G35" s="73"/>
      <c r="H35" s="73"/>
      <c r="I35" s="73"/>
      <c r="J35" s="73"/>
      <c r="K35" s="73"/>
      <c r="L35" s="73"/>
      <c r="M35" s="400"/>
      <c r="N35" s="400"/>
      <c r="O35" s="400"/>
      <c r="P35" s="400"/>
      <c r="Q35" s="83"/>
      <c r="R35" s="83"/>
      <c r="S35" s="73"/>
      <c r="T35" s="73"/>
      <c r="U35" s="73"/>
      <c r="V35" s="73"/>
      <c r="W35" s="73"/>
      <c r="X35" s="73"/>
      <c r="Y35" s="73"/>
      <c r="Z35" s="73"/>
      <c r="AA35" s="73"/>
      <c r="AB35" s="73"/>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98"/>
      <c r="BI35" s="398"/>
      <c r="BJ35" s="398"/>
      <c r="BK35" s="398"/>
      <c r="BL35" s="398"/>
      <c r="BM35" s="398"/>
      <c r="BN35" s="398"/>
      <c r="BO35" s="398"/>
      <c r="BP35" s="398"/>
      <c r="BQ35" s="398"/>
      <c r="BR35" s="398"/>
      <c r="BS35" s="398"/>
      <c r="BT35" s="398"/>
      <c r="BU35" s="398"/>
      <c r="BV35" s="398"/>
      <c r="BW35" s="398"/>
      <c r="BX35" s="398"/>
      <c r="BY35" s="398"/>
      <c r="BZ35" s="399"/>
    </row>
    <row r="36" spans="2:79" ht="15.75" hidden="1" thickBot="1">
      <c r="B36" s="71"/>
      <c r="C36" s="73"/>
      <c r="D36" s="73"/>
      <c r="E36" s="73"/>
      <c r="F36" s="73"/>
      <c r="G36" s="73"/>
      <c r="H36" s="73"/>
      <c r="I36" s="73"/>
      <c r="J36" s="73"/>
      <c r="K36" s="73"/>
      <c r="L36" s="73"/>
      <c r="M36" s="400"/>
      <c r="N36" s="400"/>
      <c r="O36" s="400"/>
      <c r="P36" s="400"/>
      <c r="Q36" s="83"/>
      <c r="R36" s="83"/>
      <c r="S36" s="73"/>
      <c r="T36" s="73"/>
      <c r="U36" s="73"/>
      <c r="V36" s="73"/>
      <c r="W36" s="73"/>
      <c r="X36" s="73"/>
      <c r="Y36" s="73"/>
      <c r="Z36" s="73"/>
      <c r="AA36" s="73"/>
      <c r="AB36" s="73"/>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98"/>
      <c r="BI36" s="398"/>
      <c r="BJ36" s="398"/>
      <c r="BK36" s="398"/>
      <c r="BL36" s="398"/>
      <c r="BM36" s="398"/>
      <c r="BN36" s="398"/>
      <c r="BO36" s="398"/>
      <c r="BP36" s="398"/>
      <c r="BQ36" s="398"/>
      <c r="BR36" s="398"/>
      <c r="BS36" s="398"/>
      <c r="BT36" s="398"/>
      <c r="BU36" s="398"/>
      <c r="BV36" s="398"/>
      <c r="BW36" s="398"/>
      <c r="BX36" s="398"/>
      <c r="BY36" s="398"/>
      <c r="BZ36" s="399"/>
    </row>
    <row r="37" spans="2:79" ht="15.75" hidden="1" thickBot="1">
      <c r="B37" s="71"/>
      <c r="C37" s="73"/>
      <c r="D37" s="73"/>
      <c r="E37" s="73"/>
      <c r="F37" s="73"/>
      <c r="G37" s="73"/>
      <c r="H37" s="73"/>
      <c r="I37" s="73"/>
      <c r="J37" s="73"/>
      <c r="K37" s="73"/>
      <c r="L37" s="73"/>
      <c r="M37" s="400"/>
      <c r="N37" s="400"/>
      <c r="O37" s="400"/>
      <c r="P37" s="400"/>
      <c r="Q37" s="83"/>
      <c r="R37" s="83"/>
      <c r="S37" s="73"/>
      <c r="T37" s="73"/>
      <c r="U37" s="73"/>
      <c r="V37" s="73"/>
      <c r="W37" s="73"/>
      <c r="X37" s="73"/>
      <c r="Y37" s="73"/>
      <c r="Z37" s="73"/>
      <c r="AA37" s="73"/>
      <c r="AB37" s="73"/>
      <c r="AC37" s="398"/>
      <c r="AD37" s="398"/>
      <c r="AE37" s="398"/>
      <c r="AF37" s="398"/>
      <c r="AG37" s="398"/>
      <c r="AH37" s="398"/>
      <c r="AI37" s="398"/>
      <c r="AJ37" s="398"/>
      <c r="AK37" s="398"/>
      <c r="AL37" s="398"/>
      <c r="AM37" s="398"/>
      <c r="AN37" s="398"/>
      <c r="AO37" s="398"/>
      <c r="AP37" s="398"/>
      <c r="AQ37" s="398"/>
      <c r="AR37" s="398"/>
      <c r="AS37" s="398"/>
      <c r="AT37" s="398"/>
      <c r="AU37" s="398"/>
      <c r="AV37" s="398"/>
      <c r="AW37" s="398"/>
      <c r="AX37" s="398"/>
      <c r="AY37" s="398"/>
      <c r="AZ37" s="398"/>
      <c r="BA37" s="398"/>
      <c r="BB37" s="398"/>
      <c r="BC37" s="398"/>
      <c r="BD37" s="398"/>
      <c r="BE37" s="398"/>
      <c r="BF37" s="398"/>
      <c r="BG37" s="398"/>
      <c r="BH37" s="398"/>
      <c r="BI37" s="398"/>
      <c r="BJ37" s="398"/>
      <c r="BK37" s="398"/>
      <c r="BL37" s="398"/>
      <c r="BM37" s="398"/>
      <c r="BN37" s="398"/>
      <c r="BO37" s="398"/>
      <c r="BP37" s="398"/>
      <c r="BQ37" s="398"/>
      <c r="BR37" s="398"/>
      <c r="BS37" s="398"/>
      <c r="BT37" s="398"/>
      <c r="BU37" s="398"/>
      <c r="BV37" s="398"/>
      <c r="BW37" s="398"/>
      <c r="BX37" s="398"/>
      <c r="BY37" s="398"/>
      <c r="BZ37" s="399"/>
    </row>
    <row r="38" spans="2:79" ht="15.75" hidden="1" thickBot="1">
      <c r="B38" s="71"/>
      <c r="C38" s="73"/>
      <c r="D38" s="73"/>
      <c r="E38" s="73"/>
      <c r="F38" s="73"/>
      <c r="G38" s="73"/>
      <c r="H38" s="73"/>
      <c r="I38" s="73"/>
      <c r="J38" s="73"/>
      <c r="K38" s="73"/>
      <c r="L38" s="73"/>
      <c r="M38" s="400"/>
      <c r="N38" s="400"/>
      <c r="O38" s="400"/>
      <c r="P38" s="400"/>
      <c r="Q38" s="83"/>
      <c r="R38" s="83"/>
      <c r="S38" s="73"/>
      <c r="T38" s="73"/>
      <c r="U38" s="73"/>
      <c r="V38" s="73"/>
      <c r="W38" s="73"/>
      <c r="X38" s="73"/>
      <c r="Y38" s="73"/>
      <c r="Z38" s="73"/>
      <c r="AA38" s="73"/>
      <c r="AB38" s="73"/>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9"/>
    </row>
    <row r="39" spans="2:79" ht="15.75" hidden="1" thickBot="1">
      <c r="B39" s="71"/>
      <c r="C39" s="73"/>
      <c r="D39" s="73"/>
      <c r="E39" s="73"/>
      <c r="F39" s="73"/>
      <c r="G39" s="73"/>
      <c r="H39" s="73"/>
      <c r="I39" s="73"/>
      <c r="J39" s="73"/>
      <c r="K39" s="73"/>
      <c r="L39" s="73"/>
      <c r="M39" s="400"/>
      <c r="N39" s="400"/>
      <c r="O39" s="400"/>
      <c r="P39" s="400"/>
      <c r="Q39" s="83"/>
      <c r="R39" s="83"/>
      <c r="S39" s="73"/>
      <c r="T39" s="73"/>
      <c r="U39" s="73"/>
      <c r="V39" s="73"/>
      <c r="W39" s="73"/>
      <c r="X39" s="73"/>
      <c r="Y39" s="73"/>
      <c r="Z39" s="73"/>
      <c r="AA39" s="73"/>
      <c r="AB39" s="73"/>
      <c r="AC39" s="398"/>
      <c r="AD39" s="398"/>
      <c r="AE39" s="398"/>
      <c r="AF39" s="398"/>
      <c r="AG39" s="398"/>
      <c r="AH39" s="398"/>
      <c r="AI39" s="398"/>
      <c r="AJ39" s="398"/>
      <c r="AK39" s="398"/>
      <c r="AL39" s="398"/>
      <c r="AM39" s="398"/>
      <c r="AN39" s="398"/>
      <c r="AO39" s="398"/>
      <c r="AP39" s="398"/>
      <c r="AQ39" s="398"/>
      <c r="AR39" s="398"/>
      <c r="AS39" s="398"/>
      <c r="AT39" s="398"/>
      <c r="AU39" s="398"/>
      <c r="AV39" s="398"/>
      <c r="AW39" s="398"/>
      <c r="AX39" s="398"/>
      <c r="AY39" s="398"/>
      <c r="AZ39" s="398"/>
      <c r="BA39" s="398"/>
      <c r="BB39" s="398"/>
      <c r="BC39" s="398"/>
      <c r="BD39" s="398"/>
      <c r="BE39" s="398"/>
      <c r="BF39" s="398"/>
      <c r="BG39" s="398"/>
      <c r="BH39" s="398"/>
      <c r="BI39" s="398"/>
      <c r="BJ39" s="398"/>
      <c r="BK39" s="398"/>
      <c r="BL39" s="398"/>
      <c r="BM39" s="398"/>
      <c r="BN39" s="398"/>
      <c r="BO39" s="398"/>
      <c r="BP39" s="398"/>
      <c r="BQ39" s="398"/>
      <c r="BR39" s="398"/>
      <c r="BS39" s="398"/>
      <c r="BT39" s="398"/>
      <c r="BU39" s="398"/>
      <c r="BV39" s="398"/>
      <c r="BW39" s="398"/>
      <c r="BX39" s="398"/>
      <c r="BY39" s="398"/>
      <c r="BZ39" s="399"/>
    </row>
    <row r="40" spans="2:79" ht="15.75" hidden="1" thickBot="1">
      <c r="B40" s="71"/>
      <c r="C40" s="73"/>
      <c r="D40" s="73"/>
      <c r="E40" s="73"/>
      <c r="F40" s="73"/>
      <c r="G40" s="73"/>
      <c r="H40" s="73"/>
      <c r="I40" s="73"/>
      <c r="J40" s="73"/>
      <c r="K40" s="73"/>
      <c r="L40" s="73"/>
      <c r="M40" s="400"/>
      <c r="N40" s="400"/>
      <c r="O40" s="400"/>
      <c r="P40" s="400"/>
      <c r="Q40" s="83"/>
      <c r="R40" s="83"/>
      <c r="S40" s="73"/>
      <c r="T40" s="73"/>
      <c r="U40" s="73"/>
      <c r="V40" s="73"/>
      <c r="W40" s="73"/>
      <c r="X40" s="73"/>
      <c r="Y40" s="73"/>
      <c r="Z40" s="73"/>
      <c r="AA40" s="73"/>
      <c r="AB40" s="73"/>
      <c r="AC40" s="398"/>
      <c r="AD40" s="398"/>
      <c r="AE40" s="398"/>
      <c r="AF40" s="398"/>
      <c r="AG40" s="398"/>
      <c r="AH40" s="398"/>
      <c r="AI40" s="398"/>
      <c r="AJ40" s="398"/>
      <c r="AK40" s="398"/>
      <c r="AL40" s="398"/>
      <c r="AM40" s="398"/>
      <c r="AN40" s="398"/>
      <c r="AO40" s="398"/>
      <c r="AP40" s="398"/>
      <c r="AQ40" s="398"/>
      <c r="AR40" s="398"/>
      <c r="AS40" s="398"/>
      <c r="AT40" s="398"/>
      <c r="AU40" s="398"/>
      <c r="AV40" s="398"/>
      <c r="AW40" s="398"/>
      <c r="AX40" s="398"/>
      <c r="AY40" s="398"/>
      <c r="AZ40" s="398"/>
      <c r="BA40" s="398"/>
      <c r="BB40" s="398"/>
      <c r="BC40" s="398"/>
      <c r="BD40" s="398"/>
      <c r="BE40" s="398"/>
      <c r="BF40" s="398"/>
      <c r="BG40" s="398"/>
      <c r="BH40" s="398"/>
      <c r="BI40" s="398"/>
      <c r="BJ40" s="398"/>
      <c r="BK40" s="398"/>
      <c r="BL40" s="398"/>
      <c r="BM40" s="398"/>
      <c r="BN40" s="398"/>
      <c r="BO40" s="398"/>
      <c r="BP40" s="398"/>
      <c r="BQ40" s="398"/>
      <c r="BR40" s="398"/>
      <c r="BS40" s="398"/>
      <c r="BT40" s="398"/>
      <c r="BU40" s="398"/>
      <c r="BV40" s="398"/>
      <c r="BW40" s="398"/>
      <c r="BX40" s="398"/>
      <c r="BY40" s="398"/>
      <c r="BZ40" s="399"/>
    </row>
    <row r="41" spans="2:79" ht="15.75" hidden="1" thickBot="1">
      <c r="B41" s="71"/>
      <c r="C41" s="73"/>
      <c r="D41" s="73"/>
      <c r="E41" s="73"/>
      <c r="F41" s="73"/>
      <c r="G41" s="73"/>
      <c r="H41" s="73"/>
      <c r="I41" s="73"/>
      <c r="J41" s="73"/>
      <c r="K41" s="73"/>
      <c r="L41" s="73"/>
      <c r="M41" s="400"/>
      <c r="N41" s="400"/>
      <c r="O41" s="400"/>
      <c r="P41" s="400"/>
      <c r="Q41" s="83"/>
      <c r="R41" s="83"/>
      <c r="S41" s="73"/>
      <c r="T41" s="73"/>
      <c r="U41" s="73"/>
      <c r="V41" s="73"/>
      <c r="W41" s="73"/>
      <c r="X41" s="73"/>
      <c r="Y41" s="73"/>
      <c r="Z41" s="73"/>
      <c r="AA41" s="73"/>
      <c r="AB41" s="73"/>
      <c r="AC41" s="398"/>
      <c r="AD41" s="398"/>
      <c r="AE41" s="398"/>
      <c r="AF41" s="398"/>
      <c r="AG41" s="398"/>
      <c r="AH41" s="398"/>
      <c r="AI41" s="398"/>
      <c r="AJ41" s="398"/>
      <c r="AK41" s="398"/>
      <c r="AL41" s="398"/>
      <c r="AM41" s="398"/>
      <c r="AN41" s="398"/>
      <c r="AO41" s="398"/>
      <c r="AP41" s="398"/>
      <c r="AQ41" s="398"/>
      <c r="AR41" s="398"/>
      <c r="AS41" s="398"/>
      <c r="AT41" s="398"/>
      <c r="AU41" s="398"/>
      <c r="AV41" s="398"/>
      <c r="AW41" s="398"/>
      <c r="AX41" s="398"/>
      <c r="AY41" s="398"/>
      <c r="AZ41" s="398"/>
      <c r="BA41" s="398"/>
      <c r="BB41" s="398"/>
      <c r="BC41" s="398"/>
      <c r="BD41" s="398"/>
      <c r="BE41" s="398"/>
      <c r="BF41" s="398"/>
      <c r="BG41" s="398"/>
      <c r="BH41" s="398"/>
      <c r="BI41" s="398"/>
      <c r="BJ41" s="398"/>
      <c r="BK41" s="398"/>
      <c r="BL41" s="398"/>
      <c r="BM41" s="398"/>
      <c r="BN41" s="398"/>
      <c r="BO41" s="398"/>
      <c r="BP41" s="398"/>
      <c r="BQ41" s="398"/>
      <c r="BR41" s="398"/>
      <c r="BS41" s="398"/>
      <c r="BT41" s="398"/>
      <c r="BU41" s="398"/>
      <c r="BV41" s="398"/>
      <c r="BW41" s="398"/>
      <c r="BX41" s="398"/>
      <c r="BY41" s="398"/>
      <c r="BZ41" s="399"/>
    </row>
    <row r="42" spans="2:79" ht="15.75" hidden="1" thickBot="1">
      <c r="B42" s="71"/>
      <c r="C42" s="73"/>
      <c r="D42" s="73"/>
      <c r="E42" s="73"/>
      <c r="F42" s="73"/>
      <c r="G42" s="73"/>
      <c r="H42" s="73"/>
      <c r="I42" s="73"/>
      <c r="J42" s="73"/>
      <c r="K42" s="73"/>
      <c r="L42" s="73"/>
      <c r="M42" s="400"/>
      <c r="N42" s="400"/>
      <c r="O42" s="400"/>
      <c r="P42" s="400"/>
      <c r="Q42" s="83"/>
      <c r="R42" s="83"/>
      <c r="S42" s="73"/>
      <c r="T42" s="73"/>
      <c r="U42" s="73"/>
      <c r="V42" s="73"/>
      <c r="W42" s="73"/>
      <c r="X42" s="73"/>
      <c r="Y42" s="73"/>
      <c r="Z42" s="73"/>
      <c r="AA42" s="73"/>
      <c r="AB42" s="73"/>
      <c r="AC42" s="398"/>
      <c r="AD42" s="398"/>
      <c r="AE42" s="398"/>
      <c r="AF42" s="398"/>
      <c r="AG42" s="398"/>
      <c r="AH42" s="398"/>
      <c r="AI42" s="398"/>
      <c r="AJ42" s="398"/>
      <c r="AK42" s="398"/>
      <c r="AL42" s="398"/>
      <c r="AM42" s="398"/>
      <c r="AN42" s="398"/>
      <c r="AO42" s="398"/>
      <c r="AP42" s="398"/>
      <c r="AQ42" s="398"/>
      <c r="AR42" s="398"/>
      <c r="AS42" s="398"/>
      <c r="AT42" s="398"/>
      <c r="AU42" s="398"/>
      <c r="AV42" s="398"/>
      <c r="AW42" s="398"/>
      <c r="AX42" s="398"/>
      <c r="AY42" s="398"/>
      <c r="AZ42" s="398"/>
      <c r="BA42" s="398"/>
      <c r="BB42" s="398"/>
      <c r="BC42" s="398"/>
      <c r="BD42" s="398"/>
      <c r="BE42" s="398"/>
      <c r="BF42" s="398"/>
      <c r="BG42" s="398"/>
      <c r="BH42" s="398"/>
      <c r="BI42" s="398"/>
      <c r="BJ42" s="398"/>
      <c r="BK42" s="398"/>
      <c r="BL42" s="398"/>
      <c r="BM42" s="398"/>
      <c r="BN42" s="398"/>
      <c r="BO42" s="398"/>
      <c r="BP42" s="398"/>
      <c r="BQ42" s="398"/>
      <c r="BR42" s="398"/>
      <c r="BS42" s="398"/>
      <c r="BT42" s="398"/>
      <c r="BU42" s="398"/>
      <c r="BV42" s="398"/>
      <c r="BW42" s="398"/>
      <c r="BX42" s="398"/>
      <c r="BY42" s="398"/>
      <c r="BZ42" s="399"/>
    </row>
    <row r="43" spans="2:79" ht="15.75" hidden="1" thickBot="1">
      <c r="B43" s="71"/>
      <c r="C43" s="73"/>
      <c r="D43" s="73"/>
      <c r="E43" s="73"/>
      <c r="F43" s="73"/>
      <c r="G43" s="73"/>
      <c r="H43" s="73"/>
      <c r="I43" s="73"/>
      <c r="J43" s="73"/>
      <c r="K43" s="73"/>
      <c r="L43" s="73"/>
      <c r="M43" s="400"/>
      <c r="N43" s="400"/>
      <c r="O43" s="400"/>
      <c r="P43" s="400"/>
      <c r="Q43" s="83"/>
      <c r="R43" s="83"/>
      <c r="S43" s="73"/>
      <c r="T43" s="73"/>
      <c r="U43" s="73"/>
      <c r="V43" s="73"/>
      <c r="W43" s="73"/>
      <c r="X43" s="73"/>
      <c r="Y43" s="73"/>
      <c r="Z43" s="73"/>
      <c r="AA43" s="73"/>
      <c r="AB43" s="73"/>
      <c r="AC43" s="398"/>
      <c r="AD43" s="398"/>
      <c r="AE43" s="398"/>
      <c r="AF43" s="398"/>
      <c r="AG43" s="398"/>
      <c r="AH43" s="398"/>
      <c r="AI43" s="398"/>
      <c r="AJ43" s="398"/>
      <c r="AK43" s="398"/>
      <c r="AL43" s="398"/>
      <c r="AM43" s="398"/>
      <c r="AN43" s="398"/>
      <c r="AO43" s="398"/>
      <c r="AP43" s="398"/>
      <c r="AQ43" s="398"/>
      <c r="AR43" s="398"/>
      <c r="AS43" s="398"/>
      <c r="AT43" s="398"/>
      <c r="AU43" s="398"/>
      <c r="AV43" s="398"/>
      <c r="AW43" s="398"/>
      <c r="AX43" s="398"/>
      <c r="AY43" s="398"/>
      <c r="AZ43" s="398"/>
      <c r="BA43" s="398"/>
      <c r="BB43" s="398"/>
      <c r="BC43" s="398"/>
      <c r="BD43" s="398"/>
      <c r="BE43" s="398"/>
      <c r="BF43" s="398"/>
      <c r="BG43" s="398"/>
      <c r="BH43" s="398"/>
      <c r="BI43" s="398"/>
      <c r="BJ43" s="398"/>
      <c r="BK43" s="398"/>
      <c r="BL43" s="398"/>
      <c r="BM43" s="398"/>
      <c r="BN43" s="398"/>
      <c r="BO43" s="398"/>
      <c r="BP43" s="398"/>
      <c r="BQ43" s="398"/>
      <c r="BR43" s="398"/>
      <c r="BS43" s="398"/>
      <c r="BT43" s="398"/>
      <c r="BU43" s="398"/>
      <c r="BV43" s="398"/>
      <c r="BW43" s="398"/>
      <c r="BX43" s="398"/>
      <c r="BY43" s="398"/>
      <c r="BZ43" s="399"/>
    </row>
    <row r="44" spans="2:79" ht="15.75" hidden="1" thickBot="1">
      <c r="B44" s="71"/>
      <c r="C44" s="73"/>
      <c r="D44" s="73"/>
      <c r="E44" s="73"/>
      <c r="F44" s="73"/>
      <c r="G44" s="73"/>
      <c r="H44" s="73"/>
      <c r="I44" s="73"/>
      <c r="J44" s="73"/>
      <c r="K44" s="73"/>
      <c r="L44" s="73"/>
      <c r="M44" s="400"/>
      <c r="N44" s="400"/>
      <c r="O44" s="400"/>
      <c r="P44" s="400"/>
      <c r="Q44" s="83"/>
      <c r="R44" s="83"/>
      <c r="S44" s="73"/>
      <c r="T44" s="73"/>
      <c r="U44" s="73"/>
      <c r="V44" s="73"/>
      <c r="W44" s="73"/>
      <c r="X44" s="73"/>
      <c r="Y44" s="73"/>
      <c r="Z44" s="73"/>
      <c r="AA44" s="73"/>
      <c r="AB44" s="73"/>
      <c r="AC44" s="398"/>
      <c r="AD44" s="398"/>
      <c r="AE44" s="398"/>
      <c r="AF44" s="398"/>
      <c r="AG44" s="398"/>
      <c r="AH44" s="398"/>
      <c r="AI44" s="398"/>
      <c r="AJ44" s="398"/>
      <c r="AK44" s="398"/>
      <c r="AL44" s="398"/>
      <c r="AM44" s="398"/>
      <c r="AN44" s="398"/>
      <c r="AO44" s="398"/>
      <c r="AP44" s="398"/>
      <c r="AQ44" s="398"/>
      <c r="AR44" s="398"/>
      <c r="AS44" s="398"/>
      <c r="AT44" s="398"/>
      <c r="AU44" s="398"/>
      <c r="AV44" s="398"/>
      <c r="AW44" s="398"/>
      <c r="AX44" s="398"/>
      <c r="AY44" s="398"/>
      <c r="AZ44" s="398"/>
      <c r="BA44" s="398"/>
      <c r="BB44" s="398"/>
      <c r="BC44" s="398"/>
      <c r="BD44" s="398"/>
      <c r="BE44" s="398"/>
      <c r="BF44" s="398"/>
      <c r="BG44" s="398"/>
      <c r="BH44" s="398"/>
      <c r="BI44" s="398"/>
      <c r="BJ44" s="398"/>
      <c r="BK44" s="398"/>
      <c r="BL44" s="398"/>
      <c r="BM44" s="398"/>
      <c r="BN44" s="398"/>
      <c r="BO44" s="398"/>
      <c r="BP44" s="398"/>
      <c r="BQ44" s="398"/>
      <c r="BR44" s="398"/>
      <c r="BS44" s="398"/>
      <c r="BT44" s="398"/>
      <c r="BU44" s="398"/>
      <c r="BV44" s="398"/>
      <c r="BW44" s="398"/>
      <c r="BX44" s="398"/>
      <c r="BY44" s="398"/>
      <c r="BZ44" s="399"/>
    </row>
    <row r="45" spans="2:79" ht="15.75" hidden="1" thickBot="1">
      <c r="B45" s="71"/>
      <c r="C45" s="73"/>
      <c r="D45" s="73"/>
      <c r="E45" s="73"/>
      <c r="F45" s="73"/>
      <c r="G45" s="73"/>
      <c r="H45" s="73"/>
      <c r="I45" s="73"/>
      <c r="J45" s="73"/>
      <c r="K45" s="73"/>
      <c r="L45" s="73"/>
      <c r="M45" s="400"/>
      <c r="N45" s="400"/>
      <c r="O45" s="400"/>
      <c r="P45" s="400"/>
      <c r="Q45" s="83"/>
      <c r="R45" s="83"/>
      <c r="S45" s="73"/>
      <c r="T45" s="73"/>
      <c r="U45" s="73"/>
      <c r="V45" s="73"/>
      <c r="W45" s="73"/>
      <c r="X45" s="73"/>
      <c r="Y45" s="73"/>
      <c r="Z45" s="73"/>
      <c r="AA45" s="73"/>
      <c r="AB45" s="73"/>
      <c r="AC45" s="398"/>
      <c r="AD45" s="398"/>
      <c r="AE45" s="398"/>
      <c r="AF45" s="398"/>
      <c r="AG45" s="398"/>
      <c r="AH45" s="398"/>
      <c r="AI45" s="398"/>
      <c r="AJ45" s="398"/>
      <c r="AK45" s="398"/>
      <c r="AL45" s="398"/>
      <c r="AM45" s="398"/>
      <c r="AN45" s="398"/>
      <c r="AO45" s="398"/>
      <c r="AP45" s="398"/>
      <c r="AQ45" s="398"/>
      <c r="AR45" s="398"/>
      <c r="AS45" s="398"/>
      <c r="AT45" s="398"/>
      <c r="AU45" s="398"/>
      <c r="AV45" s="398"/>
      <c r="AW45" s="398"/>
      <c r="AX45" s="398"/>
      <c r="AY45" s="398"/>
      <c r="AZ45" s="398"/>
      <c r="BA45" s="398"/>
      <c r="BB45" s="398"/>
      <c r="BC45" s="398"/>
      <c r="BD45" s="398"/>
      <c r="BE45" s="398"/>
      <c r="BF45" s="398"/>
      <c r="BG45" s="398"/>
      <c r="BH45" s="398"/>
      <c r="BI45" s="398"/>
      <c r="BJ45" s="398"/>
      <c r="BK45" s="398"/>
      <c r="BL45" s="398"/>
      <c r="BM45" s="398"/>
      <c r="BN45" s="398"/>
      <c r="BO45" s="398"/>
      <c r="BP45" s="398"/>
      <c r="BQ45" s="398"/>
      <c r="BR45" s="398"/>
      <c r="BS45" s="398"/>
      <c r="BT45" s="398"/>
      <c r="BU45" s="398"/>
      <c r="BV45" s="398"/>
      <c r="BW45" s="398"/>
      <c r="BX45" s="398"/>
      <c r="BY45" s="398"/>
      <c r="BZ45" s="399"/>
    </row>
    <row r="46" spans="2:79" ht="15.75" hidden="1" thickBot="1">
      <c r="B46" s="71"/>
      <c r="C46" s="73"/>
      <c r="D46" s="73"/>
      <c r="E46" s="73"/>
      <c r="F46" s="73"/>
      <c r="G46" s="73"/>
      <c r="H46" s="73"/>
      <c r="I46" s="73"/>
      <c r="J46" s="73"/>
      <c r="K46" s="73"/>
      <c r="L46" s="73"/>
      <c r="M46" s="400"/>
      <c r="N46" s="400"/>
      <c r="O46" s="400"/>
      <c r="P46" s="400"/>
      <c r="Q46" s="83"/>
      <c r="R46" s="83"/>
      <c r="S46" s="73"/>
      <c r="T46" s="73"/>
      <c r="U46" s="73"/>
      <c r="V46" s="73"/>
      <c r="W46" s="73"/>
      <c r="X46" s="73"/>
      <c r="Y46" s="73"/>
      <c r="Z46" s="73"/>
      <c r="AA46" s="73"/>
      <c r="AB46" s="73"/>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9"/>
    </row>
    <row r="47" spans="2:79" ht="15.75" hidden="1" thickBot="1">
      <c r="B47" s="71"/>
      <c r="C47" s="73"/>
      <c r="D47" s="73"/>
      <c r="E47" s="73"/>
      <c r="F47" s="73"/>
      <c r="G47" s="73"/>
      <c r="H47" s="73"/>
      <c r="I47" s="73"/>
      <c r="J47" s="73"/>
      <c r="K47" s="73"/>
      <c r="L47" s="73"/>
      <c r="M47" s="400"/>
      <c r="N47" s="400"/>
      <c r="O47" s="400"/>
      <c r="P47" s="400"/>
      <c r="Q47" s="83"/>
      <c r="R47" s="83"/>
      <c r="S47" s="73"/>
      <c r="T47" s="73"/>
      <c r="U47" s="73"/>
      <c r="V47" s="73"/>
      <c r="W47" s="73"/>
      <c r="X47" s="73"/>
      <c r="Y47" s="73"/>
      <c r="Z47" s="73"/>
      <c r="AA47" s="73"/>
      <c r="AB47" s="73"/>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9"/>
    </row>
    <row r="48" spans="2:79" ht="15.75" hidden="1" thickBot="1">
      <c r="B48" s="71"/>
      <c r="C48" s="73"/>
      <c r="D48" s="73"/>
      <c r="E48" s="73"/>
      <c r="F48" s="73"/>
      <c r="G48" s="73"/>
      <c r="H48" s="73"/>
      <c r="I48" s="73"/>
      <c r="J48" s="73"/>
      <c r="K48" s="73"/>
      <c r="L48" s="73"/>
      <c r="M48" s="400"/>
      <c r="N48" s="400"/>
      <c r="O48" s="400"/>
      <c r="P48" s="400"/>
      <c r="Q48" s="83"/>
      <c r="R48" s="83"/>
      <c r="S48" s="73"/>
      <c r="T48" s="73"/>
      <c r="U48" s="73"/>
      <c r="V48" s="73"/>
      <c r="W48" s="73"/>
      <c r="X48" s="73"/>
      <c r="Y48" s="73"/>
      <c r="Z48" s="73"/>
      <c r="AA48" s="73"/>
      <c r="AB48" s="73"/>
      <c r="AC48" s="398"/>
      <c r="AD48" s="398"/>
      <c r="AE48" s="398"/>
      <c r="AF48" s="398"/>
      <c r="AG48" s="398"/>
      <c r="AH48" s="398"/>
      <c r="AI48" s="398"/>
      <c r="AJ48" s="398"/>
      <c r="AK48" s="398"/>
      <c r="AL48" s="398"/>
      <c r="AM48" s="398"/>
      <c r="AN48" s="398"/>
      <c r="AO48" s="398"/>
      <c r="AP48" s="398"/>
      <c r="AQ48" s="398"/>
      <c r="AR48" s="398"/>
      <c r="AS48" s="398"/>
      <c r="AT48" s="398"/>
      <c r="AU48" s="398"/>
      <c r="AV48" s="398"/>
      <c r="AW48" s="398"/>
      <c r="AX48" s="398"/>
      <c r="AY48" s="398"/>
      <c r="AZ48" s="398"/>
      <c r="BA48" s="398"/>
      <c r="BB48" s="398"/>
      <c r="BC48" s="398"/>
      <c r="BD48" s="398"/>
      <c r="BE48" s="398"/>
      <c r="BF48" s="398"/>
      <c r="BG48" s="398"/>
      <c r="BH48" s="398"/>
      <c r="BI48" s="398"/>
      <c r="BJ48" s="398"/>
      <c r="BK48" s="398"/>
      <c r="BL48" s="398"/>
      <c r="BM48" s="398"/>
      <c r="BN48" s="398"/>
      <c r="BO48" s="398"/>
      <c r="BP48" s="398"/>
      <c r="BQ48" s="398"/>
      <c r="BR48" s="398"/>
      <c r="BS48" s="398"/>
      <c r="BT48" s="398"/>
      <c r="BU48" s="398"/>
      <c r="BV48" s="398"/>
      <c r="BW48" s="398"/>
      <c r="BX48" s="398"/>
      <c r="BY48" s="398"/>
      <c r="BZ48" s="399"/>
    </row>
    <row r="49" spans="2:79" ht="15.75" thickBot="1">
      <c r="B49" s="71"/>
      <c r="C49" s="73"/>
      <c r="D49" s="73"/>
      <c r="E49" s="73"/>
      <c r="F49" s="73"/>
      <c r="G49" s="73"/>
      <c r="H49" s="73"/>
      <c r="I49" s="73"/>
      <c r="J49" s="73"/>
      <c r="K49" s="73"/>
      <c r="L49" s="73"/>
      <c r="M49" s="400"/>
      <c r="N49" s="400"/>
      <c r="O49" s="400"/>
      <c r="P49" s="400"/>
      <c r="Q49" s="83"/>
      <c r="R49" s="83"/>
      <c r="S49" s="73"/>
      <c r="T49" s="73"/>
      <c r="U49" s="73"/>
      <c r="V49" s="73"/>
      <c r="W49" s="73"/>
      <c r="X49" s="73"/>
      <c r="Y49" s="73"/>
      <c r="Z49" s="73"/>
      <c r="AA49" s="73"/>
      <c r="AB49" s="73"/>
      <c r="AC49" s="397">
        <v>0.375</v>
      </c>
      <c r="AD49" s="397">
        <v>0.58333333333333337</v>
      </c>
      <c r="AE49" s="397">
        <v>0.83333333333333337</v>
      </c>
      <c r="AF49" s="397">
        <v>4.1666666666666664E-2</v>
      </c>
      <c r="AG49" s="398"/>
      <c r="AH49" s="398"/>
      <c r="AI49" s="398"/>
      <c r="AJ49" s="398"/>
      <c r="AK49" s="398"/>
      <c r="AL49" s="398"/>
      <c r="AM49" s="398"/>
      <c r="AN49" s="398"/>
      <c r="AO49" s="398"/>
      <c r="AP49" s="398"/>
      <c r="AQ49" s="398"/>
      <c r="AR49" s="398"/>
      <c r="AS49" s="398"/>
      <c r="AT49" s="398"/>
      <c r="AU49" s="398"/>
      <c r="AV49" s="398"/>
      <c r="AW49" s="398"/>
      <c r="AX49" s="398"/>
      <c r="AY49" s="398"/>
      <c r="AZ49" s="398"/>
      <c r="BA49" s="398"/>
      <c r="BB49" s="398"/>
      <c r="BC49" s="398"/>
      <c r="BD49" s="398"/>
      <c r="BE49" s="398"/>
      <c r="BF49" s="398"/>
      <c r="BG49" s="398"/>
      <c r="BH49" s="398"/>
      <c r="BI49" s="398"/>
      <c r="BJ49" s="398"/>
      <c r="BK49" s="398"/>
      <c r="BL49" s="398"/>
      <c r="BM49" s="398"/>
      <c r="BN49" s="398"/>
      <c r="BO49" s="398"/>
      <c r="BP49" s="398"/>
      <c r="BQ49" s="398"/>
      <c r="BR49" s="398"/>
      <c r="BS49" s="398"/>
      <c r="BT49" s="398"/>
      <c r="BU49" s="398"/>
      <c r="BV49" s="398"/>
      <c r="BW49" s="398"/>
      <c r="BX49" s="398"/>
      <c r="BY49" s="398"/>
      <c r="BZ49" s="399"/>
      <c r="CA49" s="58" t="s">
        <v>1417</v>
      </c>
    </row>
    <row r="53" spans="2:79">
      <c r="B53" s="58" t="s">
        <v>1317</v>
      </c>
    </row>
    <row r="54" spans="2:79">
      <c r="B54" s="58" t="s">
        <v>1316</v>
      </c>
      <c r="E54" s="58" t="s">
        <v>1318</v>
      </c>
    </row>
    <row r="55" spans="2:79">
      <c r="E55" s="58" t="s">
        <v>1319</v>
      </c>
    </row>
    <row r="56" spans="2:79">
      <c r="F56" s="58" t="s">
        <v>1320</v>
      </c>
      <c r="H56" s="58" t="s">
        <v>1322</v>
      </c>
    </row>
    <row r="57" spans="2:79">
      <c r="F57" s="58" t="s">
        <v>1321</v>
      </c>
      <c r="H57" s="58" t="s">
        <v>1323</v>
      </c>
    </row>
    <row r="60" spans="2:79">
      <c r="B60" s="86" t="s">
        <v>275</v>
      </c>
      <c r="C60" s="394"/>
      <c r="D60" s="306"/>
      <c r="E60" s="307"/>
      <c r="F60" s="394" t="s">
        <v>1340</v>
      </c>
      <c r="G60" s="306"/>
      <c r="H60" s="306"/>
      <c r="I60" s="306"/>
      <c r="J60" s="306"/>
      <c r="K60" s="306"/>
      <c r="L60" s="306"/>
      <c r="M60" s="306"/>
      <c r="N60" s="306"/>
      <c r="O60" s="306"/>
      <c r="P60" s="306"/>
      <c r="Q60" s="306"/>
      <c r="R60" s="306"/>
      <c r="S60" s="306"/>
      <c r="T60" s="306"/>
      <c r="U60" s="307"/>
      <c r="V60" s="394" t="s">
        <v>1329</v>
      </c>
      <c r="W60" s="306"/>
      <c r="X60" s="306"/>
      <c r="Y60" s="306"/>
      <c r="Z60" s="307"/>
      <c r="AA60" s="394" t="s">
        <v>1343</v>
      </c>
      <c r="AB60" s="306"/>
      <c r="AC60" s="306"/>
      <c r="AD60" s="306"/>
      <c r="AE60" s="307"/>
    </row>
    <row r="61" spans="2:79">
      <c r="B61" s="86">
        <v>1</v>
      </c>
      <c r="C61" s="394" t="s">
        <v>275</v>
      </c>
      <c r="D61" s="306"/>
      <c r="E61" s="307"/>
      <c r="F61" s="394" t="s">
        <v>1328</v>
      </c>
      <c r="G61" s="306"/>
      <c r="H61" s="306"/>
      <c r="I61" s="306"/>
      <c r="J61" s="306"/>
      <c r="K61" s="306"/>
      <c r="L61" s="306"/>
      <c r="M61" s="306"/>
      <c r="N61" s="306"/>
      <c r="O61" s="306"/>
      <c r="P61" s="306"/>
      <c r="Q61" s="306"/>
      <c r="R61" s="306"/>
      <c r="S61" s="306"/>
      <c r="T61" s="306"/>
      <c r="U61" s="307"/>
      <c r="V61" s="394" t="s">
        <v>1360</v>
      </c>
      <c r="W61" s="306"/>
      <c r="X61" s="306"/>
      <c r="Y61" s="306"/>
      <c r="Z61" s="307"/>
      <c r="AA61" s="394"/>
      <c r="AB61" s="306"/>
      <c r="AC61" s="306"/>
      <c r="AD61" s="306"/>
      <c r="AE61" s="307"/>
    </row>
    <row r="62" spans="2:79">
      <c r="B62" s="86">
        <f>+B61+1</f>
        <v>2</v>
      </c>
      <c r="C62" s="394" t="s">
        <v>298</v>
      </c>
      <c r="D62" s="306"/>
      <c r="E62" s="307"/>
      <c r="F62" s="394" t="s">
        <v>1330</v>
      </c>
      <c r="G62" s="306"/>
      <c r="H62" s="306"/>
      <c r="I62" s="306"/>
      <c r="J62" s="306"/>
      <c r="K62" s="306"/>
      <c r="L62" s="306"/>
      <c r="M62" s="306"/>
      <c r="N62" s="306"/>
      <c r="O62" s="306"/>
      <c r="P62" s="306"/>
      <c r="Q62" s="306"/>
      <c r="R62" s="306"/>
      <c r="S62" s="306"/>
      <c r="T62" s="306"/>
      <c r="U62" s="307"/>
      <c r="V62" s="394" t="s">
        <v>1360</v>
      </c>
      <c r="W62" s="306"/>
      <c r="X62" s="306"/>
      <c r="Y62" s="306"/>
      <c r="Z62" s="307"/>
      <c r="AA62" s="394"/>
      <c r="AB62" s="306"/>
      <c r="AC62" s="306"/>
      <c r="AD62" s="306"/>
      <c r="AE62" s="307"/>
    </row>
    <row r="63" spans="2:79">
      <c r="B63" s="86">
        <f t="shared" ref="B63:B88" si="2">+B62+1</f>
        <v>3</v>
      </c>
      <c r="C63" s="394" t="s">
        <v>298</v>
      </c>
      <c r="D63" s="306"/>
      <c r="E63" s="307"/>
      <c r="F63" s="394" t="s">
        <v>1331</v>
      </c>
      <c r="G63" s="306"/>
      <c r="H63" s="306"/>
      <c r="I63" s="306"/>
      <c r="J63" s="306"/>
      <c r="K63" s="306"/>
      <c r="L63" s="306"/>
      <c r="M63" s="306"/>
      <c r="N63" s="306"/>
      <c r="O63" s="306"/>
      <c r="P63" s="306"/>
      <c r="Q63" s="306"/>
      <c r="R63" s="306"/>
      <c r="S63" s="306"/>
      <c r="T63" s="306"/>
      <c r="U63" s="307"/>
      <c r="V63" s="394" t="s">
        <v>1360</v>
      </c>
      <c r="W63" s="306"/>
      <c r="X63" s="306"/>
      <c r="Y63" s="306"/>
      <c r="Z63" s="307"/>
      <c r="AA63" s="394"/>
      <c r="AB63" s="306"/>
      <c r="AC63" s="306"/>
      <c r="AD63" s="306"/>
      <c r="AE63" s="307"/>
    </row>
    <row r="64" spans="2:79">
      <c r="B64" s="86">
        <f t="shared" si="2"/>
        <v>4</v>
      </c>
      <c r="C64" s="394" t="s">
        <v>256</v>
      </c>
      <c r="D64" s="306"/>
      <c r="E64" s="307"/>
      <c r="F64" s="394" t="s">
        <v>1332</v>
      </c>
      <c r="G64" s="306"/>
      <c r="H64" s="306"/>
      <c r="I64" s="306"/>
      <c r="J64" s="306"/>
      <c r="K64" s="306"/>
      <c r="L64" s="306"/>
      <c r="M64" s="306"/>
      <c r="N64" s="306"/>
      <c r="O64" s="306"/>
      <c r="P64" s="306"/>
      <c r="Q64" s="306"/>
      <c r="R64" s="306"/>
      <c r="S64" s="306"/>
      <c r="T64" s="306"/>
      <c r="U64" s="307"/>
      <c r="V64" s="394" t="s">
        <v>1360</v>
      </c>
      <c r="W64" s="306"/>
      <c r="X64" s="306"/>
      <c r="Y64" s="306"/>
      <c r="Z64" s="307"/>
      <c r="AA64" s="394"/>
      <c r="AB64" s="306"/>
      <c r="AC64" s="306"/>
      <c r="AD64" s="306"/>
      <c r="AE64" s="307"/>
    </row>
    <row r="65" spans="2:31">
      <c r="B65" s="86">
        <f t="shared" si="2"/>
        <v>5</v>
      </c>
      <c r="C65" s="394" t="s">
        <v>299</v>
      </c>
      <c r="D65" s="306"/>
      <c r="E65" s="307"/>
      <c r="F65" s="394" t="s">
        <v>1333</v>
      </c>
      <c r="G65" s="306"/>
      <c r="H65" s="306"/>
      <c r="I65" s="306"/>
      <c r="J65" s="306"/>
      <c r="K65" s="306"/>
      <c r="L65" s="306"/>
      <c r="M65" s="306"/>
      <c r="N65" s="306"/>
      <c r="O65" s="306"/>
      <c r="P65" s="306"/>
      <c r="Q65" s="306"/>
      <c r="R65" s="306"/>
      <c r="S65" s="306"/>
      <c r="T65" s="306"/>
      <c r="U65" s="307"/>
      <c r="V65" s="394" t="s">
        <v>1360</v>
      </c>
      <c r="W65" s="306"/>
      <c r="X65" s="306"/>
      <c r="Y65" s="306"/>
      <c r="Z65" s="307"/>
      <c r="AA65" s="394"/>
      <c r="AB65" s="306"/>
      <c r="AC65" s="306"/>
      <c r="AD65" s="306"/>
      <c r="AE65" s="307"/>
    </row>
    <row r="66" spans="2:31">
      <c r="B66" s="86">
        <f t="shared" si="2"/>
        <v>6</v>
      </c>
      <c r="C66" s="394" t="s">
        <v>258</v>
      </c>
      <c r="D66" s="306"/>
      <c r="E66" s="307"/>
      <c r="F66" s="394" t="s">
        <v>1334</v>
      </c>
      <c r="G66" s="306"/>
      <c r="H66" s="306"/>
      <c r="I66" s="306"/>
      <c r="J66" s="306"/>
      <c r="K66" s="306"/>
      <c r="L66" s="306"/>
      <c r="M66" s="306"/>
      <c r="N66" s="306"/>
      <c r="O66" s="306"/>
      <c r="P66" s="306"/>
      <c r="Q66" s="306"/>
      <c r="R66" s="306"/>
      <c r="S66" s="306"/>
      <c r="T66" s="306"/>
      <c r="U66" s="307"/>
      <c r="V66" s="394" t="s">
        <v>1360</v>
      </c>
      <c r="W66" s="306"/>
      <c r="X66" s="306"/>
      <c r="Y66" s="306"/>
      <c r="Z66" s="307"/>
      <c r="AA66" s="394"/>
      <c r="AB66" s="306"/>
      <c r="AC66" s="306"/>
      <c r="AD66" s="306"/>
      <c r="AE66" s="307"/>
    </row>
    <row r="67" spans="2:31">
      <c r="B67" s="86">
        <f t="shared" si="2"/>
        <v>7</v>
      </c>
      <c r="C67" s="394" t="s">
        <v>300</v>
      </c>
      <c r="D67" s="306"/>
      <c r="E67" s="307"/>
      <c r="F67" s="394" t="s">
        <v>1335</v>
      </c>
      <c r="G67" s="306"/>
      <c r="H67" s="306"/>
      <c r="I67" s="306"/>
      <c r="J67" s="306"/>
      <c r="K67" s="306"/>
      <c r="L67" s="306"/>
      <c r="M67" s="306"/>
      <c r="N67" s="306"/>
      <c r="O67" s="306"/>
      <c r="P67" s="306"/>
      <c r="Q67" s="306"/>
      <c r="R67" s="306"/>
      <c r="S67" s="306"/>
      <c r="T67" s="306"/>
      <c r="U67" s="307"/>
      <c r="V67" s="394" t="s">
        <v>1360</v>
      </c>
      <c r="W67" s="306"/>
      <c r="X67" s="306"/>
      <c r="Y67" s="306"/>
      <c r="Z67" s="307"/>
      <c r="AA67" s="394"/>
      <c r="AB67" s="306"/>
      <c r="AC67" s="306"/>
      <c r="AD67" s="306"/>
      <c r="AE67" s="307"/>
    </row>
    <row r="68" spans="2:31">
      <c r="B68" s="86">
        <f t="shared" si="2"/>
        <v>8</v>
      </c>
      <c r="C68" s="394" t="s">
        <v>314</v>
      </c>
      <c r="D68" s="306"/>
      <c r="E68" s="307"/>
      <c r="F68" s="394" t="s">
        <v>1336</v>
      </c>
      <c r="G68" s="306"/>
      <c r="H68" s="306"/>
      <c r="I68" s="306"/>
      <c r="J68" s="306"/>
      <c r="K68" s="306"/>
      <c r="L68" s="306"/>
      <c r="M68" s="306"/>
      <c r="N68" s="306"/>
      <c r="O68" s="306"/>
      <c r="P68" s="306"/>
      <c r="Q68" s="306"/>
      <c r="R68" s="306"/>
      <c r="S68" s="306"/>
      <c r="T68" s="306"/>
      <c r="U68" s="307"/>
      <c r="V68" s="394" t="s">
        <v>1360</v>
      </c>
      <c r="W68" s="306"/>
      <c r="X68" s="306"/>
      <c r="Y68" s="306"/>
      <c r="Z68" s="307"/>
      <c r="AA68" s="394"/>
      <c r="AB68" s="306"/>
      <c r="AC68" s="306"/>
      <c r="AD68" s="306"/>
      <c r="AE68" s="307"/>
    </row>
    <row r="69" spans="2:31">
      <c r="B69" s="86">
        <f t="shared" si="2"/>
        <v>9</v>
      </c>
      <c r="C69" s="394" t="s">
        <v>590</v>
      </c>
      <c r="D69" s="306"/>
      <c r="E69" s="307"/>
      <c r="F69" s="394" t="s">
        <v>1337</v>
      </c>
      <c r="G69" s="306"/>
      <c r="H69" s="306"/>
      <c r="I69" s="306"/>
      <c r="J69" s="306"/>
      <c r="K69" s="306"/>
      <c r="L69" s="306"/>
      <c r="M69" s="306"/>
      <c r="N69" s="306"/>
      <c r="O69" s="306"/>
      <c r="P69" s="306"/>
      <c r="Q69" s="306"/>
      <c r="R69" s="306"/>
      <c r="S69" s="306"/>
      <c r="T69" s="306"/>
      <c r="U69" s="307"/>
      <c r="V69" s="394" t="s">
        <v>1360</v>
      </c>
      <c r="W69" s="306"/>
      <c r="X69" s="306"/>
      <c r="Y69" s="306"/>
      <c r="Z69" s="307"/>
      <c r="AA69" s="394"/>
      <c r="AB69" s="306"/>
      <c r="AC69" s="306"/>
      <c r="AD69" s="306"/>
      <c r="AE69" s="307"/>
    </row>
    <row r="70" spans="2:31">
      <c r="B70" s="86">
        <f t="shared" si="2"/>
        <v>10</v>
      </c>
      <c r="C70" s="394" t="s">
        <v>1154</v>
      </c>
      <c r="D70" s="306"/>
      <c r="E70" s="307"/>
      <c r="F70" s="394" t="s">
        <v>1338</v>
      </c>
      <c r="G70" s="306"/>
      <c r="H70" s="306"/>
      <c r="I70" s="306"/>
      <c r="J70" s="306"/>
      <c r="K70" s="306"/>
      <c r="L70" s="306"/>
      <c r="M70" s="306"/>
      <c r="N70" s="306"/>
      <c r="O70" s="306"/>
      <c r="P70" s="306"/>
      <c r="Q70" s="306"/>
      <c r="R70" s="306"/>
      <c r="S70" s="306"/>
      <c r="T70" s="306"/>
      <c r="U70" s="307"/>
      <c r="V70" s="394" t="s">
        <v>1360</v>
      </c>
      <c r="W70" s="306"/>
      <c r="X70" s="306"/>
      <c r="Y70" s="306"/>
      <c r="Z70" s="307"/>
      <c r="AA70" s="394"/>
      <c r="AB70" s="306"/>
      <c r="AC70" s="306"/>
      <c r="AD70" s="306"/>
      <c r="AE70" s="307"/>
    </row>
    <row r="71" spans="2:31">
      <c r="B71" s="86">
        <f t="shared" si="2"/>
        <v>11</v>
      </c>
      <c r="C71" s="394" t="s">
        <v>317</v>
      </c>
      <c r="D71" s="306"/>
      <c r="E71" s="307"/>
      <c r="F71" s="394" t="s">
        <v>1339</v>
      </c>
      <c r="G71" s="306"/>
      <c r="H71" s="306"/>
      <c r="I71" s="306"/>
      <c r="J71" s="306"/>
      <c r="K71" s="306"/>
      <c r="L71" s="306"/>
      <c r="M71" s="306"/>
      <c r="N71" s="306"/>
      <c r="O71" s="306"/>
      <c r="P71" s="306"/>
      <c r="Q71" s="306"/>
      <c r="R71" s="306"/>
      <c r="S71" s="306"/>
      <c r="T71" s="306"/>
      <c r="U71" s="307"/>
      <c r="V71" s="394" t="s">
        <v>1360</v>
      </c>
      <c r="W71" s="306"/>
      <c r="X71" s="306"/>
      <c r="Y71" s="306"/>
      <c r="Z71" s="307"/>
      <c r="AA71" s="394"/>
      <c r="AB71" s="306"/>
      <c r="AC71" s="306"/>
      <c r="AD71" s="306"/>
      <c r="AE71" s="307"/>
    </row>
    <row r="72" spans="2:31">
      <c r="B72" s="86">
        <f t="shared" si="2"/>
        <v>12</v>
      </c>
      <c r="C72" s="394" t="s">
        <v>1107</v>
      </c>
      <c r="D72" s="306"/>
      <c r="E72" s="307"/>
      <c r="F72" s="394" t="s">
        <v>1341</v>
      </c>
      <c r="G72" s="306"/>
      <c r="H72" s="306"/>
      <c r="I72" s="306"/>
      <c r="K72" s="306"/>
      <c r="M72" s="306"/>
      <c r="N72" s="306"/>
      <c r="O72" s="306"/>
      <c r="P72" s="306"/>
      <c r="Q72" s="306"/>
      <c r="R72" s="306"/>
      <c r="S72" s="306"/>
      <c r="T72" s="306"/>
      <c r="U72" s="307"/>
      <c r="V72" s="394" t="s">
        <v>1360</v>
      </c>
      <c r="W72" s="306"/>
      <c r="X72" s="306"/>
      <c r="Y72" s="306"/>
      <c r="Z72" s="307"/>
      <c r="AA72" s="394" t="s">
        <v>1490</v>
      </c>
      <c r="AB72" s="306"/>
      <c r="AC72" s="306"/>
      <c r="AD72" s="306"/>
      <c r="AE72" s="307"/>
    </row>
    <row r="73" spans="2:31">
      <c r="B73" s="86">
        <f t="shared" si="2"/>
        <v>13</v>
      </c>
      <c r="C73" s="394" t="s">
        <v>1108</v>
      </c>
      <c r="D73" s="306"/>
      <c r="E73" s="307"/>
      <c r="F73" s="394" t="s">
        <v>1342</v>
      </c>
      <c r="G73" s="306"/>
      <c r="H73" s="306"/>
      <c r="I73" s="306"/>
      <c r="J73" s="306"/>
      <c r="K73" s="306"/>
      <c r="L73" s="306"/>
      <c r="M73" s="306"/>
      <c r="N73" s="306"/>
      <c r="O73" s="306"/>
      <c r="Q73" s="306"/>
      <c r="R73" s="306"/>
      <c r="S73" s="306"/>
      <c r="T73" s="306"/>
      <c r="U73" s="307"/>
      <c r="V73" s="394" t="s">
        <v>1360</v>
      </c>
      <c r="W73" s="306"/>
      <c r="X73" s="306"/>
      <c r="Y73" s="306"/>
      <c r="Z73" s="307"/>
      <c r="AA73" s="58" t="s">
        <v>1109</v>
      </c>
      <c r="AB73" s="318"/>
      <c r="AC73" s="306"/>
      <c r="AD73" s="306"/>
      <c r="AE73" s="307"/>
    </row>
    <row r="74" spans="2:31">
      <c r="B74" s="86">
        <f t="shared" si="2"/>
        <v>14</v>
      </c>
      <c r="C74" s="394" t="s">
        <v>1316</v>
      </c>
      <c r="D74" s="306"/>
      <c r="E74" s="307"/>
      <c r="F74" s="394" t="s">
        <v>1344</v>
      </c>
      <c r="G74" s="306"/>
      <c r="H74" s="306"/>
      <c r="I74" s="306"/>
      <c r="J74" s="306"/>
      <c r="K74" s="306"/>
      <c r="L74" s="306"/>
      <c r="M74" s="306"/>
      <c r="N74" s="306"/>
      <c r="O74" s="306"/>
      <c r="P74" s="306"/>
      <c r="Q74" s="306"/>
      <c r="R74" s="306"/>
      <c r="S74" s="306"/>
      <c r="T74" s="306"/>
      <c r="U74" s="307"/>
      <c r="V74" s="394" t="s">
        <v>1360</v>
      </c>
      <c r="W74" s="306"/>
      <c r="X74" s="306"/>
      <c r="Y74" s="306"/>
      <c r="Z74" s="307"/>
      <c r="AA74" s="394"/>
      <c r="AB74" s="306"/>
      <c r="AC74" s="306"/>
      <c r="AD74" s="306"/>
      <c r="AE74" s="307"/>
    </row>
    <row r="75" spans="2:31">
      <c r="B75" s="86">
        <f t="shared" si="2"/>
        <v>15</v>
      </c>
      <c r="C75" s="394" t="s">
        <v>1345</v>
      </c>
      <c r="D75" s="306"/>
      <c r="E75" s="307"/>
      <c r="F75" s="394" t="s">
        <v>1346</v>
      </c>
      <c r="G75" s="306"/>
      <c r="H75" s="306"/>
      <c r="I75" s="306"/>
      <c r="J75" s="306"/>
      <c r="K75" s="306"/>
      <c r="L75" s="306"/>
      <c r="M75" s="306"/>
      <c r="N75" s="306"/>
      <c r="O75" s="306"/>
      <c r="P75" s="306"/>
      <c r="Q75" s="306"/>
      <c r="R75" s="306"/>
      <c r="S75" s="306"/>
      <c r="T75" s="306"/>
      <c r="U75" s="307"/>
      <c r="V75" s="394" t="s">
        <v>1360</v>
      </c>
      <c r="W75" s="306"/>
      <c r="X75" s="306"/>
      <c r="Y75" s="306"/>
      <c r="Z75" s="307"/>
      <c r="AA75" s="553" t="s">
        <v>1491</v>
      </c>
      <c r="AB75" s="306"/>
      <c r="AC75" s="306"/>
      <c r="AD75" s="306"/>
      <c r="AE75" s="307"/>
    </row>
    <row r="76" spans="2:31">
      <c r="B76" s="86">
        <f t="shared" si="2"/>
        <v>16</v>
      </c>
      <c r="C76" s="394" t="s">
        <v>301</v>
      </c>
      <c r="D76" s="306"/>
      <c r="E76" s="307"/>
      <c r="F76" s="394"/>
      <c r="G76" s="306"/>
      <c r="H76" s="306"/>
      <c r="I76" s="306"/>
      <c r="J76" s="306"/>
      <c r="K76" s="306"/>
      <c r="L76" s="306"/>
      <c r="M76" s="306"/>
      <c r="N76" s="306"/>
      <c r="O76" s="306"/>
      <c r="P76" s="306"/>
      <c r="Q76" s="306"/>
      <c r="R76" s="306"/>
      <c r="S76" s="306"/>
      <c r="T76" s="306"/>
      <c r="U76" s="307"/>
      <c r="V76" s="394" t="s">
        <v>1360</v>
      </c>
      <c r="W76" s="306"/>
      <c r="X76" s="306"/>
      <c r="Y76" s="306"/>
      <c r="Z76" s="307"/>
      <c r="AA76" s="394"/>
      <c r="AB76" s="306"/>
      <c r="AC76" s="306"/>
      <c r="AD76" s="306"/>
      <c r="AE76" s="307"/>
    </row>
    <row r="77" spans="2:31">
      <c r="B77" s="86">
        <f t="shared" si="2"/>
        <v>17</v>
      </c>
      <c r="C77" s="394" t="s">
        <v>302</v>
      </c>
      <c r="D77" s="306"/>
      <c r="E77" s="307"/>
      <c r="F77" s="394"/>
      <c r="G77" s="306"/>
      <c r="H77" s="306"/>
      <c r="I77" s="306"/>
      <c r="J77" s="306"/>
      <c r="K77" s="306"/>
      <c r="L77" s="306"/>
      <c r="M77" s="306"/>
      <c r="N77" s="306"/>
      <c r="O77" s="306"/>
      <c r="P77" s="306"/>
      <c r="Q77" s="306"/>
      <c r="R77" s="306"/>
      <c r="S77" s="306"/>
      <c r="T77" s="306"/>
      <c r="U77" s="307"/>
      <c r="V77" s="394" t="s">
        <v>1360</v>
      </c>
      <c r="W77" s="306"/>
      <c r="X77" s="306"/>
      <c r="Y77" s="306"/>
      <c r="Z77" s="307"/>
      <c r="AA77" s="394"/>
      <c r="AB77" s="306"/>
      <c r="AC77" s="306"/>
      <c r="AD77" s="306"/>
      <c r="AE77" s="307"/>
    </row>
    <row r="78" spans="2:31">
      <c r="B78" s="86">
        <f t="shared" si="2"/>
        <v>18</v>
      </c>
      <c r="C78" s="394" t="s">
        <v>301</v>
      </c>
      <c r="D78" s="306"/>
      <c r="E78" s="307"/>
      <c r="F78" s="394"/>
      <c r="G78" s="306"/>
      <c r="H78" s="306"/>
      <c r="I78" s="306"/>
      <c r="J78" s="306"/>
      <c r="K78" s="306"/>
      <c r="L78" s="306"/>
      <c r="M78" s="306"/>
      <c r="N78" s="306"/>
      <c r="O78" s="306"/>
      <c r="P78" s="306"/>
      <c r="Q78" s="306"/>
      <c r="R78" s="306"/>
      <c r="S78" s="306"/>
      <c r="T78" s="306"/>
      <c r="U78" s="307"/>
      <c r="V78" s="394" t="s">
        <v>1360</v>
      </c>
      <c r="W78" s="306"/>
      <c r="X78" s="306"/>
      <c r="Y78" s="306"/>
      <c r="Z78" s="307"/>
      <c r="AA78" s="394"/>
      <c r="AB78" s="306"/>
      <c r="AC78" s="306"/>
      <c r="AD78" s="306"/>
      <c r="AE78" s="307"/>
    </row>
    <row r="79" spans="2:31">
      <c r="B79" s="86">
        <f t="shared" si="2"/>
        <v>19</v>
      </c>
      <c r="C79" s="394" t="s">
        <v>302</v>
      </c>
      <c r="D79" s="306"/>
      <c r="E79" s="307"/>
      <c r="F79" s="394"/>
      <c r="G79" s="306"/>
      <c r="H79" s="306"/>
      <c r="I79" s="306"/>
      <c r="J79" s="306"/>
      <c r="K79" s="306"/>
      <c r="L79" s="306"/>
      <c r="M79" s="306"/>
      <c r="N79" s="306"/>
      <c r="O79" s="306"/>
      <c r="P79" s="306"/>
      <c r="Q79" s="306"/>
      <c r="R79" s="306"/>
      <c r="S79" s="306"/>
      <c r="T79" s="306"/>
      <c r="U79" s="307"/>
      <c r="V79" s="394" t="s">
        <v>1360</v>
      </c>
      <c r="W79" s="306"/>
      <c r="X79" s="306"/>
      <c r="Y79" s="306"/>
      <c r="Z79" s="307"/>
      <c r="AA79" s="394"/>
      <c r="AB79" s="306"/>
      <c r="AC79" s="306"/>
      <c r="AD79" s="306"/>
      <c r="AE79" s="307"/>
    </row>
    <row r="80" spans="2:31">
      <c r="B80" s="86">
        <f t="shared" si="2"/>
        <v>20</v>
      </c>
      <c r="C80" s="394" t="s">
        <v>301</v>
      </c>
      <c r="D80" s="306"/>
      <c r="E80" s="307"/>
      <c r="F80" s="394"/>
      <c r="G80" s="306"/>
      <c r="H80" s="306"/>
      <c r="I80" s="306"/>
      <c r="J80" s="306"/>
      <c r="K80" s="306"/>
      <c r="L80" s="306"/>
      <c r="M80" s="306"/>
      <c r="N80" s="306"/>
      <c r="O80" s="306"/>
      <c r="P80" s="306"/>
      <c r="Q80" s="306"/>
      <c r="R80" s="306"/>
      <c r="S80" s="306"/>
      <c r="T80" s="306"/>
      <c r="U80" s="307"/>
      <c r="V80" s="394" t="s">
        <v>1360</v>
      </c>
      <c r="W80" s="306"/>
      <c r="X80" s="306"/>
      <c r="Y80" s="306"/>
      <c r="Z80" s="307"/>
      <c r="AA80" s="394"/>
      <c r="AB80" s="306"/>
      <c r="AC80" s="306"/>
      <c r="AD80" s="306"/>
      <c r="AE80" s="307"/>
    </row>
    <row r="81" spans="2:86">
      <c r="B81" s="86">
        <f t="shared" si="2"/>
        <v>21</v>
      </c>
      <c r="C81" s="394" t="s">
        <v>302</v>
      </c>
      <c r="D81" s="306"/>
      <c r="E81" s="307"/>
      <c r="F81" s="394"/>
      <c r="G81" s="306"/>
      <c r="H81" s="306"/>
      <c r="I81" s="306"/>
      <c r="J81" s="306"/>
      <c r="K81" s="306"/>
      <c r="L81" s="306"/>
      <c r="M81" s="306"/>
      <c r="N81" s="306"/>
      <c r="O81" s="306"/>
      <c r="P81" s="306"/>
      <c r="Q81" s="306"/>
      <c r="R81" s="306"/>
      <c r="S81" s="306"/>
      <c r="T81" s="306"/>
      <c r="U81" s="307"/>
      <c r="V81" s="394" t="s">
        <v>1360</v>
      </c>
      <c r="W81" s="306"/>
      <c r="X81" s="306"/>
      <c r="Y81" s="306"/>
      <c r="Z81" s="307"/>
      <c r="AA81" s="394"/>
      <c r="AB81" s="306"/>
      <c r="AC81" s="306"/>
      <c r="AD81" s="306"/>
      <c r="AE81" s="307"/>
    </row>
    <row r="82" spans="2:86">
      <c r="B82" s="86">
        <f t="shared" si="2"/>
        <v>22</v>
      </c>
      <c r="C82" s="394" t="s">
        <v>307</v>
      </c>
      <c r="D82" s="306"/>
      <c r="E82" s="307"/>
      <c r="F82" s="394"/>
      <c r="G82" s="306"/>
      <c r="H82" s="306"/>
      <c r="I82" s="306"/>
      <c r="J82" s="306"/>
      <c r="K82" s="306"/>
      <c r="L82" s="306"/>
      <c r="M82" s="306"/>
      <c r="N82" s="306"/>
      <c r="O82" s="306"/>
      <c r="P82" s="306"/>
      <c r="Q82" s="306"/>
      <c r="R82" s="306"/>
      <c r="S82" s="306"/>
      <c r="T82" s="306"/>
      <c r="U82" s="307"/>
      <c r="V82" s="394" t="s">
        <v>1360</v>
      </c>
      <c r="W82" s="306"/>
      <c r="X82" s="306"/>
      <c r="Y82" s="306"/>
      <c r="Z82" s="307"/>
      <c r="AA82" s="394"/>
      <c r="AB82" s="306"/>
      <c r="AC82" s="306"/>
      <c r="AD82" s="306"/>
      <c r="AE82" s="307"/>
    </row>
    <row r="83" spans="2:86">
      <c r="B83" s="86">
        <f t="shared" si="2"/>
        <v>23</v>
      </c>
      <c r="C83" s="394" t="s">
        <v>308</v>
      </c>
      <c r="D83" s="306"/>
      <c r="E83" s="307"/>
      <c r="F83" s="394"/>
      <c r="G83" s="306"/>
      <c r="H83" s="306"/>
      <c r="I83" s="306"/>
      <c r="J83" s="306"/>
      <c r="K83" s="306"/>
      <c r="L83" s="306"/>
      <c r="M83" s="306"/>
      <c r="N83" s="306"/>
      <c r="O83" s="306"/>
      <c r="P83" s="306"/>
      <c r="Q83" s="306"/>
      <c r="R83" s="306"/>
      <c r="S83" s="306"/>
      <c r="T83" s="306"/>
      <c r="U83" s="307"/>
      <c r="V83" s="394" t="s">
        <v>1360</v>
      </c>
      <c r="W83" s="306"/>
      <c r="X83" s="306"/>
      <c r="Y83" s="306"/>
      <c r="Z83" s="307"/>
      <c r="AA83" s="394"/>
      <c r="AB83" s="306"/>
      <c r="AC83" s="306"/>
      <c r="AD83" s="306"/>
      <c r="AE83" s="307"/>
    </row>
    <row r="84" spans="2:86">
      <c r="B84" s="86">
        <f t="shared" si="2"/>
        <v>24</v>
      </c>
      <c r="C84" s="394" t="s">
        <v>309</v>
      </c>
      <c r="D84" s="306"/>
      <c r="E84" s="307"/>
      <c r="F84" s="394"/>
      <c r="G84" s="306"/>
      <c r="H84" s="306"/>
      <c r="I84" s="306"/>
      <c r="J84" s="306"/>
      <c r="K84" s="306"/>
      <c r="L84" s="306"/>
      <c r="M84" s="306"/>
      <c r="N84" s="306"/>
      <c r="O84" s="306"/>
      <c r="P84" s="306"/>
      <c r="Q84" s="306"/>
      <c r="R84" s="306"/>
      <c r="S84" s="306"/>
      <c r="T84" s="306"/>
      <c r="U84" s="307"/>
      <c r="V84" s="394" t="s">
        <v>1360</v>
      </c>
      <c r="W84" s="306"/>
      <c r="X84" s="306"/>
      <c r="Y84" s="306"/>
      <c r="Z84" s="307"/>
      <c r="AA84" s="394"/>
      <c r="AB84" s="306"/>
      <c r="AC84" s="306"/>
      <c r="AD84" s="306"/>
      <c r="AE84" s="307"/>
    </row>
    <row r="85" spans="2:86">
      <c r="B85" s="86">
        <f t="shared" si="2"/>
        <v>25</v>
      </c>
      <c r="C85" s="394" t="s">
        <v>310</v>
      </c>
      <c r="D85" s="306"/>
      <c r="E85" s="307"/>
      <c r="F85" s="394"/>
      <c r="G85" s="306"/>
      <c r="H85" s="306"/>
      <c r="I85" s="306"/>
      <c r="J85" s="306"/>
      <c r="K85" s="306"/>
      <c r="L85" s="306"/>
      <c r="M85" s="306"/>
      <c r="N85" s="306"/>
      <c r="O85" s="306"/>
      <c r="P85" s="306"/>
      <c r="Q85" s="306"/>
      <c r="R85" s="306"/>
      <c r="S85" s="306"/>
      <c r="T85" s="306"/>
      <c r="U85" s="307"/>
      <c r="V85" s="394" t="s">
        <v>1360</v>
      </c>
      <c r="W85" s="306"/>
      <c r="X85" s="306"/>
      <c r="Y85" s="306"/>
      <c r="Z85" s="307"/>
      <c r="AA85" s="394"/>
      <c r="AB85" s="306"/>
      <c r="AC85" s="306"/>
      <c r="AD85" s="306"/>
      <c r="AE85" s="307"/>
    </row>
    <row r="86" spans="2:86">
      <c r="B86" s="86">
        <f t="shared" si="2"/>
        <v>26</v>
      </c>
      <c r="C86" s="394" t="s">
        <v>311</v>
      </c>
      <c r="D86" s="306"/>
      <c r="E86" s="307"/>
      <c r="F86" s="394"/>
      <c r="G86" s="306"/>
      <c r="H86" s="306"/>
      <c r="I86" s="306"/>
      <c r="J86" s="306"/>
      <c r="K86" s="306"/>
      <c r="L86" s="306"/>
      <c r="M86" s="306"/>
      <c r="N86" s="306"/>
      <c r="O86" s="306"/>
      <c r="P86" s="306"/>
      <c r="Q86" s="306"/>
      <c r="R86" s="306"/>
      <c r="S86" s="306"/>
      <c r="T86" s="306"/>
      <c r="U86" s="307"/>
      <c r="V86" s="394" t="s">
        <v>1360</v>
      </c>
      <c r="W86" s="306"/>
      <c r="X86" s="306"/>
      <c r="Y86" s="306"/>
      <c r="Z86" s="307"/>
      <c r="AA86" s="394"/>
      <c r="AB86" s="306"/>
      <c r="AC86" s="306"/>
      <c r="AD86" s="306"/>
      <c r="AE86" s="307"/>
    </row>
    <row r="87" spans="2:86">
      <c r="B87" s="86">
        <f t="shared" si="2"/>
        <v>27</v>
      </c>
      <c r="C87" s="394" t="s">
        <v>312</v>
      </c>
      <c r="D87" s="306"/>
      <c r="E87" s="307"/>
      <c r="F87" s="394"/>
      <c r="G87" s="306"/>
      <c r="H87" s="306"/>
      <c r="I87" s="306"/>
      <c r="J87" s="306"/>
      <c r="K87" s="306"/>
      <c r="L87" s="306"/>
      <c r="M87" s="306"/>
      <c r="N87" s="306"/>
      <c r="O87" s="306"/>
      <c r="P87" s="306"/>
      <c r="Q87" s="306"/>
      <c r="R87" s="306"/>
      <c r="S87" s="306"/>
      <c r="T87" s="306"/>
      <c r="U87" s="307"/>
      <c r="V87" s="394" t="s">
        <v>1360</v>
      </c>
      <c r="W87" s="306"/>
      <c r="X87" s="306"/>
      <c r="Y87" s="306"/>
      <c r="Z87" s="307"/>
      <c r="AA87" s="394"/>
      <c r="AB87" s="306"/>
      <c r="AC87" s="306"/>
      <c r="AD87" s="306"/>
      <c r="AE87" s="307"/>
    </row>
    <row r="88" spans="2:86">
      <c r="B88" s="86">
        <f t="shared" si="2"/>
        <v>28</v>
      </c>
      <c r="C88" s="394" t="s">
        <v>313</v>
      </c>
      <c r="D88" s="306"/>
      <c r="E88" s="307"/>
      <c r="F88" s="394"/>
      <c r="G88" s="306"/>
      <c r="H88" s="306"/>
      <c r="I88" s="306"/>
      <c r="J88" s="306"/>
      <c r="K88" s="306"/>
      <c r="L88" s="306"/>
      <c r="M88" s="306"/>
      <c r="N88" s="306"/>
      <c r="O88" s="306"/>
      <c r="P88" s="306"/>
      <c r="Q88" s="306"/>
      <c r="R88" s="306"/>
      <c r="S88" s="306"/>
      <c r="T88" s="306"/>
      <c r="U88" s="307"/>
      <c r="V88" s="394" t="s">
        <v>1360</v>
      </c>
      <c r="W88" s="306"/>
      <c r="X88" s="306"/>
      <c r="Y88" s="306"/>
      <c r="Z88" s="307"/>
      <c r="AA88" s="394"/>
      <c r="AB88" s="306"/>
      <c r="AC88" s="306"/>
      <c r="AD88" s="306"/>
      <c r="AE88" s="307"/>
    </row>
    <row r="90" spans="2:86">
      <c r="B90" s="281" t="s">
        <v>1137</v>
      </c>
      <c r="C90" s="281"/>
      <c r="D90" s="281"/>
      <c r="E90" s="281"/>
      <c r="F90" s="281"/>
    </row>
    <row r="93" spans="2:86">
      <c r="CE93" s="275"/>
      <c r="CF93" s="275" t="s">
        <v>396</v>
      </c>
      <c r="CG93" s="275" t="s">
        <v>1106</v>
      </c>
      <c r="CH93" s="275" t="s">
        <v>1138</v>
      </c>
    </row>
    <row r="94" spans="2:86">
      <c r="CE94" s="511" t="s">
        <v>1421</v>
      </c>
      <c r="CF94" s="511"/>
      <c r="CG94" s="511"/>
      <c r="CH94" s="511"/>
    </row>
    <row r="95" spans="2:86">
      <c r="CE95" s="512" t="s">
        <v>1422</v>
      </c>
      <c r="CF95" s="512"/>
      <c r="CG95" s="512"/>
      <c r="CH95" s="512"/>
    </row>
    <row r="96" spans="2:86">
      <c r="CE96" s="512" t="s">
        <v>1423</v>
      </c>
      <c r="CF96" s="512"/>
      <c r="CG96" s="512"/>
      <c r="CH96" s="512"/>
    </row>
    <row r="97" spans="1:86">
      <c r="CE97" s="512" t="s">
        <v>1424</v>
      </c>
      <c r="CF97" s="512"/>
      <c r="CG97" s="512"/>
      <c r="CH97" s="512"/>
    </row>
    <row r="98" spans="1:86">
      <c r="CE98" s="512" t="s">
        <v>1419</v>
      </c>
      <c r="CF98" s="512"/>
      <c r="CG98" s="512"/>
      <c r="CH98" s="512"/>
    </row>
    <row r="99" spans="1:86">
      <c r="CE99" s="512" t="s">
        <v>1417</v>
      </c>
      <c r="CF99" s="512"/>
      <c r="CG99" s="512"/>
      <c r="CH99" s="512"/>
    </row>
    <row r="100" spans="1:86">
      <c r="CE100" s="320"/>
      <c r="CF100" s="320"/>
      <c r="CG100" s="320"/>
      <c r="CH100" s="320"/>
    </row>
    <row r="101" spans="1:86" s="513" customFormat="1"/>
    <row r="102" spans="1:86" s="513" customFormat="1"/>
    <row r="103" spans="1:86" s="513" customFormat="1">
      <c r="CE103" s="514"/>
      <c r="CF103" s="514" t="s">
        <v>396</v>
      </c>
      <c r="CG103" s="514" t="s">
        <v>1106</v>
      </c>
      <c r="CH103" s="514" t="s">
        <v>1138</v>
      </c>
    </row>
    <row r="104" spans="1:86" s="513" customFormat="1">
      <c r="CE104" s="515" t="s">
        <v>1425</v>
      </c>
      <c r="CF104" s="515"/>
      <c r="CG104" s="515"/>
      <c r="CH104" s="515"/>
    </row>
    <row r="105" spans="1:86" s="513" customFormat="1">
      <c r="A105" s="518"/>
      <c r="B105" s="518"/>
      <c r="C105" s="518"/>
      <c r="D105" s="518"/>
      <c r="E105" s="518"/>
      <c r="F105" s="518" t="s">
        <v>1431</v>
      </c>
      <c r="G105" s="518"/>
      <c r="H105" s="518"/>
      <c r="I105" s="518"/>
      <c r="J105" s="518"/>
      <c r="K105" s="518" t="s">
        <v>1433</v>
      </c>
      <c r="L105" s="518"/>
      <c r="M105" s="518"/>
      <c r="N105" s="518"/>
      <c r="O105" s="518"/>
      <c r="CE105" s="516" t="s">
        <v>1426</v>
      </c>
      <c r="CF105" s="516"/>
      <c r="CG105" s="516"/>
      <c r="CH105" s="516"/>
    </row>
    <row r="106" spans="1:86" s="513" customFormat="1">
      <c r="A106" s="518"/>
      <c r="B106" s="518"/>
      <c r="C106" s="518"/>
      <c r="D106" s="518"/>
      <c r="E106" s="518"/>
      <c r="F106" s="518" t="s">
        <v>1427</v>
      </c>
      <c r="G106" s="518" t="s">
        <v>1428</v>
      </c>
      <c r="H106" s="518" t="s">
        <v>1429</v>
      </c>
      <c r="I106" s="518" t="s">
        <v>1430</v>
      </c>
      <c r="J106" s="518"/>
      <c r="K106" s="518" t="s">
        <v>1427</v>
      </c>
      <c r="L106" s="518" t="s">
        <v>1428</v>
      </c>
      <c r="M106" s="518" t="s">
        <v>1429</v>
      </c>
      <c r="N106" s="518" t="s">
        <v>1430</v>
      </c>
      <c r="O106" s="518"/>
      <c r="CE106" s="516" t="s">
        <v>1423</v>
      </c>
      <c r="CF106" s="516"/>
      <c r="CG106" s="516"/>
      <c r="CH106" s="516"/>
    </row>
    <row r="107" spans="1:86" s="513" customFormat="1">
      <c r="A107" s="518"/>
      <c r="B107" s="518"/>
      <c r="C107" s="518"/>
      <c r="D107" s="518"/>
      <c r="E107" s="518"/>
      <c r="F107" s="518">
        <v>90</v>
      </c>
      <c r="G107" s="518">
        <v>90</v>
      </c>
      <c r="H107" s="518">
        <v>90</v>
      </c>
      <c r="I107" s="518">
        <v>90</v>
      </c>
      <c r="J107" s="518"/>
      <c r="K107" s="518">
        <v>90</v>
      </c>
      <c r="L107" s="518">
        <v>60</v>
      </c>
      <c r="M107" s="518">
        <v>90</v>
      </c>
      <c r="N107" s="518">
        <v>90</v>
      </c>
      <c r="O107" s="518"/>
      <c r="CE107" s="516" t="s">
        <v>1424</v>
      </c>
      <c r="CF107" s="516"/>
      <c r="CG107" s="516"/>
      <c r="CH107" s="516"/>
    </row>
    <row r="108" spans="1:86" s="513" customFormat="1">
      <c r="A108" s="518"/>
      <c r="B108" s="518"/>
      <c r="C108" s="518"/>
      <c r="D108" s="518"/>
      <c r="E108" s="518"/>
      <c r="F108" s="518"/>
      <c r="G108" s="518"/>
      <c r="H108" s="518"/>
      <c r="I108" s="518"/>
      <c r="J108" s="518"/>
      <c r="K108" s="518"/>
      <c r="L108" s="518"/>
      <c r="M108" s="518"/>
      <c r="N108" s="518"/>
      <c r="O108" s="518"/>
      <c r="CE108" s="516" t="s">
        <v>1419</v>
      </c>
      <c r="CF108" s="516"/>
      <c r="CG108" s="516"/>
      <c r="CH108" s="516"/>
    </row>
    <row r="109" spans="1:86" s="513" customFormat="1">
      <c r="A109" s="518"/>
      <c r="B109" s="518"/>
      <c r="C109" s="518"/>
      <c r="D109" s="518"/>
      <c r="E109" s="518"/>
      <c r="F109" s="518" t="s">
        <v>1432</v>
      </c>
      <c r="G109" s="518"/>
      <c r="H109" s="518"/>
      <c r="I109" s="518"/>
      <c r="J109" s="518"/>
      <c r="K109" s="518" t="s">
        <v>1434</v>
      </c>
      <c r="L109" s="518"/>
      <c r="M109" s="518"/>
      <c r="N109" s="518"/>
      <c r="O109" s="518"/>
      <c r="CE109" s="516" t="s">
        <v>1417</v>
      </c>
      <c r="CF109" s="516"/>
      <c r="CG109" s="516"/>
      <c r="CH109" s="516"/>
    </row>
    <row r="110" spans="1:86" s="513" customFormat="1">
      <c r="A110" s="518"/>
      <c r="B110" s="518"/>
      <c r="C110" s="518"/>
      <c r="D110" s="518"/>
      <c r="E110" s="518"/>
      <c r="F110" s="518" t="s">
        <v>1427</v>
      </c>
      <c r="G110" s="518" t="s">
        <v>1428</v>
      </c>
      <c r="H110" s="518" t="s">
        <v>1429</v>
      </c>
      <c r="I110" s="518" t="s">
        <v>1430</v>
      </c>
      <c r="J110" s="518"/>
      <c r="K110" s="518" t="s">
        <v>1427</v>
      </c>
      <c r="L110" s="518" t="s">
        <v>1428</v>
      </c>
      <c r="M110" s="518" t="s">
        <v>1429</v>
      </c>
      <c r="N110" s="518" t="s">
        <v>1430</v>
      </c>
      <c r="O110" s="518"/>
      <c r="CE110" s="517"/>
      <c r="CF110" s="517"/>
      <c r="CG110" s="517"/>
      <c r="CH110" s="517"/>
    </row>
    <row r="111" spans="1:86" s="513" customFormat="1">
      <c r="A111" s="518"/>
      <c r="B111" s="518"/>
      <c r="C111" s="518"/>
      <c r="D111" s="518"/>
      <c r="E111" s="518"/>
      <c r="F111" s="518">
        <v>90</v>
      </c>
      <c r="G111" s="518">
        <v>90</v>
      </c>
      <c r="H111" s="518">
        <v>90</v>
      </c>
      <c r="I111" s="518">
        <v>90</v>
      </c>
      <c r="J111" s="518"/>
      <c r="K111" s="518">
        <v>90</v>
      </c>
      <c r="L111" s="518">
        <v>90</v>
      </c>
      <c r="M111" s="518">
        <v>60</v>
      </c>
      <c r="N111" s="518">
        <v>90</v>
      </c>
      <c r="O111" s="518"/>
    </row>
    <row r="112" spans="1:86">
      <c r="A112" s="95"/>
      <c r="B112" s="95"/>
      <c r="C112" s="95"/>
      <c r="D112" s="95"/>
      <c r="E112" s="95"/>
      <c r="F112" s="95"/>
      <c r="G112" s="95"/>
      <c r="H112" s="95"/>
      <c r="I112" s="95"/>
      <c r="J112" s="95"/>
      <c r="K112" s="95"/>
      <c r="L112" s="95"/>
      <c r="M112" s="95"/>
      <c r="N112" s="95"/>
      <c r="O112" s="95"/>
    </row>
    <row r="113" spans="1:19">
      <c r="A113" s="95"/>
      <c r="B113" s="95"/>
      <c r="C113" s="95"/>
      <c r="D113" s="95"/>
      <c r="E113" s="95"/>
      <c r="F113" s="95"/>
      <c r="G113" s="95"/>
      <c r="H113" s="95"/>
      <c r="I113" s="95"/>
      <c r="J113" s="95"/>
      <c r="K113" s="95"/>
      <c r="L113" s="95"/>
      <c r="M113" s="95"/>
      <c r="N113" s="95"/>
      <c r="O113" s="95"/>
    </row>
    <row r="114" spans="1:19">
      <c r="A114" s="95"/>
      <c r="B114" s="95"/>
      <c r="C114" s="95"/>
      <c r="D114" s="95"/>
      <c r="E114" s="95"/>
      <c r="F114" s="95"/>
      <c r="G114" s="95"/>
      <c r="H114" s="95"/>
      <c r="I114" s="95"/>
      <c r="J114" s="95"/>
      <c r="K114" s="95"/>
      <c r="L114" s="95"/>
      <c r="M114" s="95"/>
      <c r="N114" s="95"/>
      <c r="O114" s="95"/>
    </row>
    <row r="115" spans="1:19">
      <c r="A115" s="221"/>
      <c r="B115" s="221"/>
      <c r="C115" s="221"/>
      <c r="D115" s="221"/>
      <c r="E115" s="221"/>
      <c r="F115" s="221"/>
      <c r="G115" s="221"/>
      <c r="H115" s="221"/>
      <c r="I115" s="221"/>
      <c r="J115" s="221"/>
      <c r="K115" s="221"/>
      <c r="L115" s="221"/>
      <c r="M115" s="221"/>
      <c r="N115" s="221"/>
      <c r="O115" s="221"/>
      <c r="P115" s="221"/>
      <c r="Q115" s="221"/>
      <c r="R115" s="221"/>
      <c r="S115" s="221"/>
    </row>
    <row r="116" spans="1:19">
      <c r="A116" s="221"/>
      <c r="B116" s="221"/>
      <c r="C116" s="221"/>
      <c r="D116" s="221"/>
      <c r="E116" s="221"/>
      <c r="F116" s="221"/>
      <c r="G116" s="221"/>
      <c r="H116" s="221"/>
      <c r="I116" s="221"/>
      <c r="J116" s="221"/>
      <c r="K116" s="221"/>
      <c r="L116" s="221"/>
      <c r="M116" s="221"/>
      <c r="N116" s="221"/>
      <c r="O116" s="221"/>
      <c r="P116" s="221"/>
      <c r="Q116" s="221"/>
      <c r="R116" s="221"/>
      <c r="S116" s="221"/>
    </row>
    <row r="117" spans="1:19">
      <c r="A117" s="221"/>
      <c r="B117" s="221"/>
      <c r="C117" s="221"/>
      <c r="D117" s="221"/>
      <c r="E117" s="221"/>
      <c r="F117" s="221"/>
      <c r="G117" s="221"/>
      <c r="H117" s="221"/>
      <c r="I117" s="221"/>
      <c r="J117" s="221"/>
      <c r="K117" s="221"/>
      <c r="L117" s="221"/>
      <c r="M117" s="221"/>
      <c r="N117" s="221"/>
      <c r="O117" s="221"/>
      <c r="P117" s="221"/>
      <c r="Q117" s="221"/>
      <c r="R117" s="221"/>
      <c r="S117" s="221"/>
    </row>
    <row r="118" spans="1:19">
      <c r="A118" s="519"/>
      <c r="B118" s="519"/>
      <c r="C118" s="519"/>
      <c r="D118" s="519"/>
      <c r="E118" s="519"/>
      <c r="F118" s="519" t="s">
        <v>1431</v>
      </c>
      <c r="G118" s="519"/>
      <c r="H118" s="519"/>
      <c r="I118" s="519"/>
      <c r="J118" s="519"/>
      <c r="K118" s="519" t="s">
        <v>1433</v>
      </c>
      <c r="L118" s="519"/>
      <c r="M118" s="519"/>
      <c r="N118" s="519"/>
      <c r="O118" s="519"/>
      <c r="P118" s="221"/>
      <c r="Q118" s="221"/>
      <c r="R118" s="221"/>
      <c r="S118" s="221"/>
    </row>
    <row r="119" spans="1:19">
      <c r="A119" s="519"/>
      <c r="B119" s="519"/>
      <c r="C119" s="519"/>
      <c r="D119" s="519"/>
      <c r="E119" s="519"/>
      <c r="F119" s="519" t="s">
        <v>1427</v>
      </c>
      <c r="G119" s="519" t="s">
        <v>1428</v>
      </c>
      <c r="H119" s="519" t="s">
        <v>1429</v>
      </c>
      <c r="I119" s="519" t="s">
        <v>1430</v>
      </c>
      <c r="J119" s="519"/>
      <c r="K119" s="519" t="s">
        <v>1427</v>
      </c>
      <c r="L119" s="519" t="s">
        <v>1428</v>
      </c>
      <c r="M119" s="519" t="s">
        <v>1429</v>
      </c>
      <c r="N119" s="519" t="s">
        <v>1430</v>
      </c>
      <c r="O119" s="519"/>
      <c r="P119" s="221"/>
      <c r="Q119" s="221"/>
      <c r="R119" s="221"/>
      <c r="S119" s="221"/>
    </row>
    <row r="120" spans="1:19">
      <c r="A120" s="519"/>
      <c r="B120" s="519"/>
      <c r="C120" s="519"/>
      <c r="D120" s="519"/>
      <c r="E120" s="519"/>
      <c r="F120" s="519">
        <v>90</v>
      </c>
      <c r="G120" s="519">
        <v>90</v>
      </c>
      <c r="H120" s="519">
        <v>90</v>
      </c>
      <c r="I120" s="519">
        <v>90</v>
      </c>
      <c r="J120" s="519"/>
      <c r="K120" s="519">
        <v>90</v>
      </c>
      <c r="L120" s="519">
        <v>60</v>
      </c>
      <c r="M120" s="519">
        <v>90</v>
      </c>
      <c r="N120" s="519">
        <v>90</v>
      </c>
      <c r="O120" s="519"/>
      <c r="P120" s="221"/>
      <c r="Q120" s="221"/>
      <c r="R120" s="221"/>
      <c r="S120" s="221"/>
    </row>
    <row r="121" spans="1:19">
      <c r="A121" s="519"/>
      <c r="B121" s="519"/>
      <c r="C121" s="519"/>
      <c r="D121" s="519"/>
      <c r="E121" s="519"/>
      <c r="F121" s="519"/>
      <c r="G121" s="519"/>
      <c r="H121" s="519"/>
      <c r="I121" s="519"/>
      <c r="J121" s="519"/>
      <c r="K121" s="519"/>
      <c r="L121" s="519"/>
      <c r="M121" s="519"/>
      <c r="N121" s="519"/>
      <c r="O121" s="519"/>
      <c r="P121" s="221"/>
      <c r="Q121" s="221"/>
      <c r="R121" s="221"/>
      <c r="S121" s="221"/>
    </row>
    <row r="122" spans="1:19">
      <c r="A122" s="519"/>
      <c r="B122" s="519"/>
      <c r="C122" s="519"/>
      <c r="D122" s="519"/>
      <c r="E122" s="519"/>
      <c r="F122" s="519" t="s">
        <v>1432</v>
      </c>
      <c r="G122" s="519"/>
      <c r="H122" s="519"/>
      <c r="I122" s="519"/>
      <c r="J122" s="519"/>
      <c r="K122" s="519" t="s">
        <v>1434</v>
      </c>
      <c r="L122" s="519"/>
      <c r="M122" s="519"/>
      <c r="N122" s="519"/>
      <c r="O122" s="519"/>
      <c r="P122" s="221"/>
      <c r="Q122" s="221"/>
      <c r="R122" s="221"/>
      <c r="S122" s="221"/>
    </row>
    <row r="123" spans="1:19">
      <c r="A123" s="519"/>
      <c r="B123" s="519"/>
      <c r="C123" s="519"/>
      <c r="D123" s="519"/>
      <c r="E123" s="519"/>
      <c r="F123" s="519" t="s">
        <v>1427</v>
      </c>
      <c r="G123" s="519" t="s">
        <v>1428</v>
      </c>
      <c r="H123" s="519" t="s">
        <v>1429</v>
      </c>
      <c r="I123" s="519" t="s">
        <v>1430</v>
      </c>
      <c r="J123" s="519"/>
      <c r="K123" s="519" t="s">
        <v>1427</v>
      </c>
      <c r="L123" s="519" t="s">
        <v>1428</v>
      </c>
      <c r="M123" s="519" t="s">
        <v>1429</v>
      </c>
      <c r="N123" s="519" t="s">
        <v>1430</v>
      </c>
      <c r="O123" s="519"/>
      <c r="P123" s="221"/>
      <c r="Q123" s="221"/>
      <c r="R123" s="221"/>
      <c r="S123" s="221"/>
    </row>
    <row r="124" spans="1:19">
      <c r="A124" s="519"/>
      <c r="B124" s="519"/>
      <c r="C124" s="519"/>
      <c r="D124" s="519"/>
      <c r="E124" s="519"/>
      <c r="F124" s="519">
        <v>90</v>
      </c>
      <c r="G124" s="519">
        <v>90</v>
      </c>
      <c r="H124" s="519">
        <v>90</v>
      </c>
      <c r="I124" s="519">
        <v>90</v>
      </c>
      <c r="J124" s="519"/>
      <c r="K124" s="519">
        <v>90</v>
      </c>
      <c r="L124" s="519">
        <v>90</v>
      </c>
      <c r="M124" s="519">
        <v>60</v>
      </c>
      <c r="N124" s="519">
        <v>90</v>
      </c>
      <c r="O124" s="519"/>
      <c r="P124" s="221"/>
      <c r="Q124" s="221"/>
      <c r="R124" s="221"/>
      <c r="S124" s="221"/>
    </row>
    <row r="125" spans="1:19">
      <c r="A125" s="519"/>
      <c r="B125" s="519"/>
      <c r="C125" s="519"/>
      <c r="D125" s="519"/>
      <c r="E125" s="519"/>
      <c r="F125" s="519"/>
      <c r="G125" s="519"/>
      <c r="H125" s="519"/>
      <c r="I125" s="519"/>
      <c r="J125" s="519"/>
      <c r="K125" s="519"/>
      <c r="L125" s="519"/>
      <c r="M125" s="519"/>
      <c r="N125" s="519"/>
      <c r="O125" s="519"/>
      <c r="P125" s="221"/>
      <c r="Q125" s="221"/>
      <c r="R125" s="221"/>
      <c r="S125" s="221"/>
    </row>
    <row r="126" spans="1:19">
      <c r="A126" s="519"/>
      <c r="B126" s="519"/>
      <c r="C126" s="519"/>
      <c r="D126" s="519"/>
      <c r="E126" s="519"/>
      <c r="F126" s="519"/>
      <c r="G126" s="519"/>
      <c r="H126" s="519"/>
      <c r="I126" s="519"/>
      <c r="J126" s="519"/>
      <c r="K126" s="519"/>
      <c r="L126" s="519"/>
      <c r="M126" s="519"/>
      <c r="N126" s="519"/>
      <c r="O126" s="519"/>
      <c r="P126" s="221"/>
      <c r="Q126" s="221"/>
      <c r="R126" s="221"/>
      <c r="S126" s="221"/>
    </row>
  </sheetData>
  <mergeCells count="39">
    <mergeCell ref="N29:N30"/>
    <mergeCell ref="K29:K30"/>
    <mergeCell ref="AC29:BZ29"/>
    <mergeCell ref="W29:Y29"/>
    <mergeCell ref="AC31:BZ31"/>
    <mergeCell ref="U14:AB14"/>
    <mergeCell ref="AA29:AA30"/>
    <mergeCell ref="AB29:AB30"/>
    <mergeCell ref="Z29:Z30"/>
    <mergeCell ref="U29:V29"/>
    <mergeCell ref="N15:S15"/>
    <mergeCell ref="N16:S16"/>
    <mergeCell ref="H21:K21"/>
    <mergeCell ref="C18:I18"/>
    <mergeCell ref="C15:I15"/>
    <mergeCell ref="C16:I16"/>
    <mergeCell ref="C17:I17"/>
    <mergeCell ref="B28:G28"/>
    <mergeCell ref="S29:T29"/>
    <mergeCell ref="H29:H30"/>
    <mergeCell ref="J29:J30"/>
    <mergeCell ref="L29:L30"/>
    <mergeCell ref="C29:C30"/>
    <mergeCell ref="Q29:R29"/>
    <mergeCell ref="O29:O30"/>
    <mergeCell ref="P29:P30"/>
    <mergeCell ref="I29:I30"/>
    <mergeCell ref="B29:B30"/>
    <mergeCell ref="D29:D30"/>
    <mergeCell ref="E29:E30"/>
    <mergeCell ref="F29:F30"/>
    <mergeCell ref="G29:G30"/>
    <mergeCell ref="M29:M30"/>
    <mergeCell ref="N10:O10"/>
    <mergeCell ref="N13:P13"/>
    <mergeCell ref="Q13:S13"/>
    <mergeCell ref="N14:S14"/>
    <mergeCell ref="C13:I13"/>
    <mergeCell ref="C14:I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25" bottom="0.25" header="0.3" footer="0.3"/>
  <pageSetup paperSize="8" scale="52" orientation="landscape" r:id="rId3"/>
  <drawing r:id="rId4"/>
  <legacyDrawing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6"/>
  <sheetViews>
    <sheetView topLeftCell="G1" zoomScale="85" zoomScaleNormal="85" workbookViewId="0">
      <selection activeCell="C16" sqref="C16:M16"/>
    </sheetView>
  </sheetViews>
  <sheetFormatPr defaultRowHeight="15"/>
  <cols>
    <col min="1" max="1" width="3.5703125" style="58" customWidth="1"/>
    <col min="2" max="2" width="21" style="58" customWidth="1"/>
    <col min="3" max="17" width="9.140625" style="58"/>
    <col min="18" max="47" width="2.85546875" style="58" customWidth="1"/>
    <col min="48" max="48" width="6.7109375" style="58" customWidth="1"/>
    <col min="49" max="49" width="6.85546875" style="58" customWidth="1"/>
    <col min="50" max="50" width="9.5703125" style="58" customWidth="1"/>
    <col min="51" max="53" width="3.140625" style="58" customWidth="1"/>
    <col min="54" max="54" width="9.5703125" style="58" customWidth="1"/>
    <col min="55" max="57" width="3.140625" style="58" customWidth="1"/>
    <col min="58" max="58" width="7.5703125" style="58" customWidth="1"/>
    <col min="59" max="60" width="9.5703125" style="58" customWidth="1"/>
    <col min="61" max="16384" width="9.140625" style="58"/>
  </cols>
  <sheetData>
    <row r="1" spans="2:29" ht="8.25" customHeight="1"/>
    <row r="8" spans="2:29" ht="8.25" customHeight="1"/>
    <row r="10" spans="2:29">
      <c r="V10" s="700"/>
      <c r="W10" s="700"/>
    </row>
    <row r="11" spans="2:29" ht="7.5" customHeight="1"/>
    <row r="13" spans="2:29" s="62" customFormat="1" ht="18" customHeight="1">
      <c r="B13" s="59"/>
      <c r="C13" s="701" t="s">
        <v>290</v>
      </c>
      <c r="D13" s="701"/>
      <c r="E13" s="701"/>
      <c r="F13" s="701"/>
      <c r="G13" s="701"/>
      <c r="H13" s="701"/>
      <c r="I13" s="701"/>
      <c r="J13" s="701"/>
      <c r="K13" s="701"/>
      <c r="L13" s="701"/>
      <c r="M13" s="701"/>
      <c r="N13" s="60"/>
      <c r="O13" s="59"/>
      <c r="P13" s="701" t="s">
        <v>296</v>
      </c>
      <c r="Q13" s="701"/>
      <c r="R13" s="701"/>
      <c r="S13" s="701"/>
      <c r="T13" s="701"/>
      <c r="U13" s="701"/>
      <c r="V13" s="701"/>
      <c r="W13" s="701"/>
      <c r="X13" s="701"/>
      <c r="Y13" s="138"/>
      <c r="Z13" s="702" t="s">
        <v>297</v>
      </c>
      <c r="AA13" s="702"/>
      <c r="AB13" s="702"/>
      <c r="AC13" s="61"/>
    </row>
    <row r="14" spans="2:29" s="62" customFormat="1" ht="18" customHeight="1">
      <c r="B14" s="63"/>
      <c r="C14" s="703" t="s">
        <v>291</v>
      </c>
      <c r="D14" s="703"/>
      <c r="E14" s="703"/>
      <c r="F14" s="703"/>
      <c r="G14" s="703"/>
      <c r="H14" s="703"/>
      <c r="I14" s="703"/>
      <c r="J14" s="703"/>
      <c r="K14" s="703"/>
      <c r="L14" s="703"/>
      <c r="M14" s="703"/>
      <c r="N14" s="64"/>
      <c r="O14" s="63"/>
      <c r="P14" s="703" t="s">
        <v>293</v>
      </c>
      <c r="Q14" s="703"/>
      <c r="R14" s="703"/>
      <c r="S14" s="703"/>
      <c r="T14" s="703"/>
      <c r="U14" s="703"/>
      <c r="V14" s="703"/>
      <c r="W14" s="703"/>
      <c r="X14" s="703"/>
      <c r="Y14" s="137"/>
      <c r="Z14" s="137"/>
      <c r="AA14" s="137"/>
      <c r="AB14" s="137"/>
      <c r="AC14" s="65"/>
    </row>
    <row r="15" spans="2:29" s="62" customFormat="1" ht="18" customHeight="1">
      <c r="B15" s="63"/>
      <c r="C15" s="703" t="s">
        <v>261</v>
      </c>
      <c r="D15" s="703"/>
      <c r="E15" s="703"/>
      <c r="F15" s="703"/>
      <c r="G15" s="703"/>
      <c r="H15" s="703"/>
      <c r="I15" s="703"/>
      <c r="J15" s="703"/>
      <c r="K15" s="703"/>
      <c r="L15" s="703"/>
      <c r="M15" s="703"/>
      <c r="N15" s="64"/>
      <c r="O15" s="63"/>
      <c r="P15" s="703" t="s">
        <v>294</v>
      </c>
      <c r="Q15" s="703"/>
      <c r="R15" s="703"/>
      <c r="S15" s="703"/>
      <c r="T15" s="703"/>
      <c r="U15" s="703"/>
      <c r="V15" s="703"/>
      <c r="W15" s="703"/>
      <c r="X15" s="703"/>
      <c r="Y15" s="137"/>
      <c r="Z15" s="137"/>
      <c r="AA15" s="137"/>
      <c r="AB15" s="137"/>
      <c r="AC15" s="65"/>
    </row>
    <row r="16" spans="2:29" s="62" customFormat="1" ht="18" customHeight="1">
      <c r="B16" s="63"/>
      <c r="C16" s="703" t="s">
        <v>292</v>
      </c>
      <c r="D16" s="703"/>
      <c r="E16" s="703"/>
      <c r="F16" s="703"/>
      <c r="G16" s="703"/>
      <c r="H16" s="703"/>
      <c r="I16" s="703"/>
      <c r="J16" s="703"/>
      <c r="K16" s="703"/>
      <c r="L16" s="703"/>
      <c r="M16" s="703"/>
      <c r="N16" s="64"/>
      <c r="O16" s="63"/>
      <c r="P16" s="703" t="s">
        <v>295</v>
      </c>
      <c r="Q16" s="703"/>
      <c r="R16" s="703"/>
      <c r="S16" s="703"/>
      <c r="T16" s="703"/>
      <c r="U16" s="703"/>
      <c r="V16" s="703"/>
      <c r="W16" s="703"/>
      <c r="X16" s="703"/>
      <c r="Y16" s="137"/>
      <c r="Z16" s="137"/>
      <c r="AA16" s="137"/>
      <c r="AB16" s="137"/>
      <c r="AC16" s="65"/>
    </row>
    <row r="17" spans="2:65" s="62" customFormat="1" ht="18" customHeight="1">
      <c r="B17" s="63"/>
      <c r="C17" s="703" t="s">
        <v>595</v>
      </c>
      <c r="D17" s="703"/>
      <c r="E17" s="703"/>
      <c r="F17" s="703"/>
      <c r="G17" s="703"/>
      <c r="H17" s="703"/>
      <c r="I17" s="703"/>
      <c r="J17" s="703"/>
      <c r="K17" s="703"/>
      <c r="L17" s="703"/>
      <c r="M17" s="703"/>
      <c r="N17" s="64"/>
      <c r="O17" s="63"/>
      <c r="P17" s="360"/>
      <c r="Q17" s="583"/>
      <c r="R17" s="360"/>
      <c r="S17" s="360"/>
      <c r="T17" s="360"/>
      <c r="U17" s="360"/>
      <c r="V17" s="360"/>
      <c r="W17" s="360"/>
      <c r="X17" s="360"/>
      <c r="Y17" s="361"/>
      <c r="Z17" s="361"/>
      <c r="AA17" s="361"/>
      <c r="AB17" s="361"/>
      <c r="AC17" s="65"/>
    </row>
    <row r="18" spans="2:65" s="62" customFormat="1" ht="18" customHeight="1">
      <c r="B18" s="63"/>
      <c r="C18" s="703" t="s">
        <v>259</v>
      </c>
      <c r="D18" s="703"/>
      <c r="E18" s="703"/>
      <c r="F18" s="703"/>
      <c r="G18" s="703"/>
      <c r="H18" s="703"/>
      <c r="I18" s="703"/>
      <c r="J18" s="703"/>
      <c r="K18" s="703"/>
      <c r="L18" s="703"/>
      <c r="M18" s="703"/>
      <c r="N18" s="64"/>
      <c r="O18" s="63"/>
      <c r="P18" s="360"/>
      <c r="Q18" s="583"/>
      <c r="R18" s="360"/>
      <c r="S18" s="360"/>
      <c r="T18" s="360"/>
      <c r="U18" s="360"/>
      <c r="V18" s="360"/>
      <c r="W18" s="360"/>
      <c r="X18" s="360"/>
      <c r="Y18" s="361"/>
      <c r="Z18" s="361"/>
      <c r="AA18" s="361"/>
      <c r="AB18" s="361"/>
      <c r="AC18" s="65"/>
    </row>
    <row r="19" spans="2:65" s="62" customFormat="1" ht="18" customHeight="1">
      <c r="B19" s="63"/>
      <c r="C19" s="360"/>
      <c r="D19" s="360"/>
      <c r="E19" s="360"/>
      <c r="F19" s="508"/>
      <c r="G19" s="523"/>
      <c r="H19" s="523"/>
      <c r="I19" s="523"/>
      <c r="J19" s="523"/>
      <c r="K19" s="360"/>
      <c r="L19" s="360"/>
      <c r="M19" s="360"/>
      <c r="N19" s="64"/>
      <c r="O19" s="63"/>
      <c r="P19" s="360"/>
      <c r="Q19" s="583"/>
      <c r="R19" s="360"/>
      <c r="S19" s="360"/>
      <c r="T19" s="360"/>
      <c r="U19" s="360"/>
      <c r="V19" s="360"/>
      <c r="W19" s="360"/>
      <c r="X19" s="360"/>
      <c r="Y19" s="361"/>
      <c r="Z19" s="361"/>
      <c r="AA19" s="361"/>
      <c r="AB19" s="361"/>
      <c r="AC19" s="65"/>
    </row>
    <row r="20" spans="2:65" s="62" customFormat="1" ht="18" customHeight="1">
      <c r="B20" s="63"/>
      <c r="C20" s="69"/>
      <c r="D20" s="69"/>
      <c r="E20" s="69"/>
      <c r="F20" s="508"/>
      <c r="G20" s="523"/>
      <c r="H20" s="523"/>
      <c r="I20" s="523"/>
      <c r="J20" s="523"/>
      <c r="K20" s="69"/>
      <c r="L20" s="77"/>
      <c r="M20" s="210"/>
      <c r="N20" s="64"/>
      <c r="O20" s="63"/>
      <c r="P20" s="69"/>
      <c r="Q20" s="583"/>
      <c r="R20" s="90"/>
      <c r="S20" s="90"/>
      <c r="T20" s="90"/>
      <c r="U20" s="90"/>
      <c r="V20" s="90"/>
      <c r="W20" s="90"/>
      <c r="X20" s="69"/>
      <c r="Y20" s="69"/>
      <c r="Z20" s="69"/>
      <c r="AA20" s="69"/>
      <c r="AB20" s="69"/>
      <c r="AC20" s="65"/>
    </row>
    <row r="21" spans="2:65" s="62" customFormat="1" ht="6" customHeight="1">
      <c r="B21" s="66"/>
      <c r="C21" s="704"/>
      <c r="D21" s="704"/>
      <c r="E21" s="704"/>
      <c r="F21" s="704"/>
      <c r="G21" s="704"/>
      <c r="H21" s="704"/>
      <c r="I21" s="704"/>
      <c r="J21" s="704"/>
      <c r="K21" s="704"/>
      <c r="L21" s="78"/>
      <c r="M21" s="211"/>
      <c r="N21" s="67"/>
      <c r="O21" s="66"/>
      <c r="P21" s="67"/>
      <c r="Q21" s="67"/>
      <c r="R21" s="67"/>
      <c r="S21" s="67"/>
      <c r="T21" s="67"/>
      <c r="U21" s="67"/>
      <c r="V21" s="67"/>
      <c r="W21" s="67"/>
      <c r="X21" s="67"/>
      <c r="Y21" s="67"/>
      <c r="Z21" s="67"/>
      <c r="AA21" s="67"/>
      <c r="AB21" s="67"/>
      <c r="AC21" s="68"/>
    </row>
    <row r="27" spans="2:65">
      <c r="B27" s="58" t="s">
        <v>372</v>
      </c>
      <c r="N27" s="58" t="s">
        <v>1584</v>
      </c>
      <c r="AW27" s="58" t="s">
        <v>371</v>
      </c>
    </row>
    <row r="28" spans="2:65">
      <c r="B28" s="79" t="s">
        <v>318</v>
      </c>
      <c r="M28" s="58" t="s">
        <v>1139</v>
      </c>
      <c r="N28" s="58" t="s">
        <v>1585</v>
      </c>
    </row>
    <row r="30" spans="2:65">
      <c r="B30" s="137" t="s">
        <v>296</v>
      </c>
      <c r="C30" s="137"/>
      <c r="D30" s="137"/>
      <c r="E30" s="137"/>
      <c r="F30" s="509"/>
      <c r="G30" s="526"/>
      <c r="H30" s="526"/>
      <c r="I30" s="526"/>
      <c r="J30" s="526"/>
      <c r="K30" s="137"/>
      <c r="L30" s="137"/>
      <c r="M30" s="137"/>
      <c r="N30" s="137"/>
      <c r="AW30" s="58" t="s">
        <v>370</v>
      </c>
    </row>
    <row r="31" spans="2:65" s="84" customFormat="1" ht="27.75" customHeight="1">
      <c r="B31" s="846" t="s">
        <v>325</v>
      </c>
      <c r="C31" s="846" t="s">
        <v>326</v>
      </c>
      <c r="D31" s="846" t="s">
        <v>327</v>
      </c>
      <c r="E31" s="846" t="s">
        <v>298</v>
      </c>
      <c r="F31" s="846" t="s">
        <v>256</v>
      </c>
      <c r="G31" s="846" t="s">
        <v>1442</v>
      </c>
      <c r="H31" s="846" t="s">
        <v>1443</v>
      </c>
      <c r="I31" s="846" t="s">
        <v>590</v>
      </c>
      <c r="J31" s="846" t="s">
        <v>1444</v>
      </c>
      <c r="K31" s="846" t="s">
        <v>1445</v>
      </c>
      <c r="L31" s="846" t="s">
        <v>328</v>
      </c>
      <c r="M31" s="846" t="s">
        <v>365</v>
      </c>
      <c r="N31" s="846" t="s">
        <v>1200</v>
      </c>
      <c r="O31" s="846" t="s">
        <v>360</v>
      </c>
      <c r="P31" s="846" t="s">
        <v>329</v>
      </c>
      <c r="Q31" s="848" t="s">
        <v>1357</v>
      </c>
      <c r="R31" s="849"/>
      <c r="S31" s="850"/>
      <c r="T31" s="845" t="s">
        <v>1356</v>
      </c>
      <c r="U31" s="845"/>
      <c r="V31" s="845"/>
      <c r="W31" s="845"/>
      <c r="X31" s="845"/>
      <c r="Y31" s="845"/>
      <c r="Z31" s="845"/>
      <c r="AA31" s="845"/>
      <c r="AB31" s="845"/>
      <c r="AC31" s="845"/>
      <c r="AD31" s="845"/>
      <c r="AE31" s="845"/>
      <c r="AF31" s="845"/>
      <c r="AG31" s="845"/>
      <c r="AH31" s="845"/>
      <c r="AI31" s="845"/>
      <c r="AJ31" s="845"/>
      <c r="AK31" s="845"/>
      <c r="AL31" s="845"/>
      <c r="AM31" s="845"/>
      <c r="AN31" s="845"/>
      <c r="AO31" s="845"/>
      <c r="AP31" s="845"/>
      <c r="AQ31" s="845"/>
      <c r="AR31" s="845"/>
      <c r="AS31" s="845"/>
      <c r="AT31" s="845"/>
      <c r="AU31" s="845"/>
      <c r="AV31" s="845"/>
      <c r="AW31" s="845"/>
      <c r="AX31" s="846" t="s">
        <v>1472</v>
      </c>
      <c r="AY31" s="846" t="s">
        <v>1470</v>
      </c>
      <c r="AZ31" s="846" t="s">
        <v>362</v>
      </c>
      <c r="BA31" s="845" t="s">
        <v>361</v>
      </c>
      <c r="BB31" s="845"/>
      <c r="BC31" s="845"/>
      <c r="BD31" s="846" t="s">
        <v>1471</v>
      </c>
      <c r="BE31" s="845" t="s">
        <v>364</v>
      </c>
      <c r="BF31" s="845"/>
      <c r="BG31" s="845"/>
      <c r="BH31" s="846" t="s">
        <v>1473</v>
      </c>
      <c r="BI31" s="846" t="s">
        <v>366</v>
      </c>
      <c r="BJ31" s="846" t="s">
        <v>1474</v>
      </c>
      <c r="BK31" s="846" t="s">
        <v>359</v>
      </c>
      <c r="BM31" s="846"/>
    </row>
    <row r="32" spans="2:65" s="84" customFormat="1" ht="27.75" customHeight="1">
      <c r="B32" s="847"/>
      <c r="C32" s="847" t="s">
        <v>326</v>
      </c>
      <c r="D32" s="847" t="s">
        <v>327</v>
      </c>
      <c r="E32" s="847" t="s">
        <v>298</v>
      </c>
      <c r="F32" s="847"/>
      <c r="G32" s="847" t="s">
        <v>298</v>
      </c>
      <c r="H32" s="847"/>
      <c r="I32" s="847"/>
      <c r="J32" s="847"/>
      <c r="K32" s="847"/>
      <c r="L32" s="847" t="s">
        <v>328</v>
      </c>
      <c r="M32" s="847" t="s">
        <v>365</v>
      </c>
      <c r="N32" s="847"/>
      <c r="O32" s="847"/>
      <c r="P32" s="847" t="s">
        <v>329</v>
      </c>
      <c r="Q32" s="85" t="s">
        <v>330</v>
      </c>
      <c r="R32" s="85" t="s">
        <v>331</v>
      </c>
      <c r="S32" s="584" t="s">
        <v>1580</v>
      </c>
      <c r="T32" s="89" t="s">
        <v>332</v>
      </c>
      <c r="U32" s="89" t="s">
        <v>333</v>
      </c>
      <c r="V32" s="89" t="s">
        <v>334</v>
      </c>
      <c r="W32" s="89" t="s">
        <v>335</v>
      </c>
      <c r="X32" s="89" t="s">
        <v>336</v>
      </c>
      <c r="Y32" s="89" t="s">
        <v>337</v>
      </c>
      <c r="Z32" s="89" t="s">
        <v>338</v>
      </c>
      <c r="AA32" s="89" t="s">
        <v>339</v>
      </c>
      <c r="AB32" s="89" t="s">
        <v>340</v>
      </c>
      <c r="AC32" s="89" t="s">
        <v>341</v>
      </c>
      <c r="AD32" s="89" t="s">
        <v>342</v>
      </c>
      <c r="AE32" s="89" t="s">
        <v>343</v>
      </c>
      <c r="AF32" s="89" t="s">
        <v>344</v>
      </c>
      <c r="AG32" s="89" t="s">
        <v>345</v>
      </c>
      <c r="AH32" s="89" t="s">
        <v>346</v>
      </c>
      <c r="AI32" s="89" t="s">
        <v>347</v>
      </c>
      <c r="AJ32" s="89" t="s">
        <v>348</v>
      </c>
      <c r="AK32" s="89" t="s">
        <v>349</v>
      </c>
      <c r="AL32" s="89" t="s">
        <v>350</v>
      </c>
      <c r="AM32" s="89" t="s">
        <v>351</v>
      </c>
      <c r="AN32" s="89" t="s">
        <v>352</v>
      </c>
      <c r="AO32" s="89" t="s">
        <v>353</v>
      </c>
      <c r="AP32" s="89" t="s">
        <v>354</v>
      </c>
      <c r="AQ32" s="89"/>
      <c r="AR32" s="89"/>
      <c r="AS32" s="89"/>
      <c r="AT32" s="89"/>
      <c r="AU32" s="89"/>
      <c r="AV32" s="89"/>
      <c r="AW32" s="89"/>
      <c r="AX32" s="847"/>
      <c r="AY32" s="847" t="s">
        <v>360</v>
      </c>
      <c r="AZ32" s="847" t="s">
        <v>362</v>
      </c>
      <c r="BA32" s="85" t="s">
        <v>355</v>
      </c>
      <c r="BB32" s="85" t="s">
        <v>356</v>
      </c>
      <c r="BC32" s="85" t="s">
        <v>357</v>
      </c>
      <c r="BD32" s="847" t="s">
        <v>363</v>
      </c>
      <c r="BE32" s="85" t="s">
        <v>355</v>
      </c>
      <c r="BF32" s="85" t="s">
        <v>356</v>
      </c>
      <c r="BG32" s="85" t="s">
        <v>357</v>
      </c>
      <c r="BH32" s="847" t="s">
        <v>362</v>
      </c>
      <c r="BI32" s="847" t="s">
        <v>366</v>
      </c>
      <c r="BJ32" s="847"/>
      <c r="BK32" s="847" t="s">
        <v>359</v>
      </c>
      <c r="BL32" s="84" t="s">
        <v>1415</v>
      </c>
      <c r="BM32" s="847"/>
    </row>
    <row r="33" spans="1:65" s="401" customFormat="1" ht="15.75" customHeight="1">
      <c r="B33" s="402">
        <v>1</v>
      </c>
      <c r="C33" s="402">
        <f>+B33+1</f>
        <v>2</v>
      </c>
      <c r="D33" s="402">
        <f t="shared" ref="D33:BM33" si="0">+C33+1</f>
        <v>3</v>
      </c>
      <c r="E33" s="402">
        <f t="shared" si="0"/>
        <v>4</v>
      </c>
      <c r="F33" s="402">
        <f t="shared" ref="F33" si="1">+E33+1</f>
        <v>5</v>
      </c>
      <c r="G33" s="402">
        <f t="shared" ref="G33" si="2">+F33+1</f>
        <v>6</v>
      </c>
      <c r="H33" s="402">
        <f t="shared" ref="H33" si="3">+G33+1</f>
        <v>7</v>
      </c>
      <c r="I33" s="402">
        <v>8</v>
      </c>
      <c r="J33" s="402">
        <v>9</v>
      </c>
      <c r="K33" s="402">
        <f t="shared" ref="K33" si="4">+J33+1</f>
        <v>10</v>
      </c>
      <c r="L33" s="402">
        <f t="shared" ref="L33" si="5">+K33+1</f>
        <v>11</v>
      </c>
      <c r="M33" s="402">
        <f t="shared" si="0"/>
        <v>12</v>
      </c>
      <c r="N33" s="402">
        <f t="shared" si="0"/>
        <v>13</v>
      </c>
      <c r="O33" s="402">
        <f t="shared" ref="O33" si="6">+N33+1</f>
        <v>14</v>
      </c>
      <c r="P33" s="402">
        <f t="shared" ref="P33" si="7">+O33+1</f>
        <v>15</v>
      </c>
      <c r="Q33" s="403">
        <f t="shared" si="0"/>
        <v>16</v>
      </c>
      <c r="R33" s="403">
        <f t="shared" si="0"/>
        <v>17</v>
      </c>
      <c r="S33" s="403">
        <f t="shared" si="0"/>
        <v>18</v>
      </c>
      <c r="T33" s="851">
        <f>+S33+1</f>
        <v>19</v>
      </c>
      <c r="U33" s="852"/>
      <c r="V33" s="852"/>
      <c r="W33" s="852"/>
      <c r="X33" s="852"/>
      <c r="Y33" s="852"/>
      <c r="Z33" s="852"/>
      <c r="AA33" s="852"/>
      <c r="AB33" s="852"/>
      <c r="AC33" s="852"/>
      <c r="AD33" s="852"/>
      <c r="AE33" s="852"/>
      <c r="AF33" s="852"/>
      <c r="AG33" s="852"/>
      <c r="AH33" s="852"/>
      <c r="AI33" s="852"/>
      <c r="AJ33" s="852"/>
      <c r="AK33" s="852"/>
      <c r="AL33" s="852"/>
      <c r="AM33" s="852"/>
      <c r="AN33" s="852"/>
      <c r="AO33" s="852"/>
      <c r="AP33" s="852"/>
      <c r="AQ33" s="852"/>
      <c r="AR33" s="852"/>
      <c r="AS33" s="852"/>
      <c r="AT33" s="852"/>
      <c r="AU33" s="852"/>
      <c r="AV33" s="852"/>
      <c r="AW33" s="853"/>
      <c r="AX33" s="402">
        <f>T33+1</f>
        <v>20</v>
      </c>
      <c r="AY33" s="402">
        <f>AX33+1</f>
        <v>21</v>
      </c>
      <c r="AZ33" s="402">
        <f>AY33+1</f>
        <v>22</v>
      </c>
      <c r="BA33" s="402">
        <f t="shared" ref="BA33:BK33" si="8">AZ33+1</f>
        <v>23</v>
      </c>
      <c r="BB33" s="402">
        <f t="shared" si="8"/>
        <v>24</v>
      </c>
      <c r="BC33" s="402">
        <f t="shared" si="8"/>
        <v>25</v>
      </c>
      <c r="BD33" s="402">
        <f t="shared" si="8"/>
        <v>26</v>
      </c>
      <c r="BE33" s="402">
        <f t="shared" si="8"/>
        <v>27</v>
      </c>
      <c r="BF33" s="402">
        <f t="shared" si="8"/>
        <v>28</v>
      </c>
      <c r="BG33" s="402">
        <f t="shared" si="8"/>
        <v>29</v>
      </c>
      <c r="BH33" s="402">
        <f t="shared" si="8"/>
        <v>30</v>
      </c>
      <c r="BI33" s="402">
        <f t="shared" si="8"/>
        <v>31</v>
      </c>
      <c r="BJ33" s="402">
        <f t="shared" si="8"/>
        <v>32</v>
      </c>
      <c r="BK33" s="402">
        <f t="shared" si="8"/>
        <v>33</v>
      </c>
      <c r="BM33" s="402">
        <f t="shared" si="0"/>
        <v>1</v>
      </c>
    </row>
    <row r="34" spans="1:65" s="84" customFormat="1" ht="17.25" customHeight="1">
      <c r="A34" s="84" t="s">
        <v>483</v>
      </c>
      <c r="B34" s="546" t="s">
        <v>1416</v>
      </c>
      <c r="C34" s="547"/>
      <c r="D34" s="547"/>
      <c r="E34" s="547"/>
      <c r="F34" s="547"/>
      <c r="G34" s="547"/>
      <c r="H34" s="547"/>
      <c r="I34" s="547"/>
      <c r="J34" s="547"/>
      <c r="K34" s="547"/>
      <c r="L34" s="547"/>
      <c r="M34" s="547"/>
      <c r="N34" s="547"/>
      <c r="O34" s="547"/>
      <c r="P34" s="547"/>
      <c r="Q34" s="547"/>
      <c r="R34" s="547"/>
      <c r="S34" s="547"/>
      <c r="T34" s="547"/>
      <c r="U34" s="547"/>
      <c r="V34" s="547"/>
      <c r="W34" s="547"/>
      <c r="X34" s="547"/>
      <c r="Y34" s="547"/>
      <c r="Z34" s="547"/>
      <c r="AA34" s="547"/>
      <c r="AB34" s="547"/>
      <c r="AC34" s="547"/>
      <c r="AD34" s="547"/>
      <c r="AE34" s="547"/>
      <c r="AF34" s="547"/>
      <c r="AG34" s="547"/>
      <c r="AH34" s="547"/>
      <c r="AI34" s="547"/>
      <c r="AJ34" s="547"/>
      <c r="AK34" s="547"/>
      <c r="AL34" s="547"/>
      <c r="AM34" s="547"/>
      <c r="AN34" s="547"/>
      <c r="AO34" s="547"/>
      <c r="AP34" s="547"/>
      <c r="AQ34" s="547"/>
      <c r="AR34" s="547"/>
      <c r="AS34" s="547"/>
      <c r="AT34" s="547"/>
      <c r="AU34" s="547"/>
      <c r="AV34" s="547"/>
      <c r="AW34" s="547"/>
      <c r="AX34" s="547"/>
      <c r="AY34" s="547"/>
      <c r="AZ34" s="547"/>
      <c r="BA34" s="547"/>
      <c r="BB34" s="547"/>
      <c r="BC34" s="547"/>
      <c r="BD34" s="547"/>
      <c r="BE34" s="547"/>
      <c r="BF34" s="547"/>
      <c r="BG34" s="547"/>
      <c r="BH34" s="547"/>
      <c r="BI34" s="547"/>
      <c r="BJ34" s="547"/>
      <c r="BK34" s="547"/>
      <c r="BL34" s="547"/>
      <c r="BM34" s="548"/>
    </row>
    <row r="35" spans="1:65">
      <c r="B35" s="86" t="s">
        <v>1201</v>
      </c>
      <c r="C35" s="87"/>
      <c r="D35" s="86"/>
      <c r="E35" s="87"/>
      <c r="F35" s="87"/>
      <c r="G35" s="87"/>
      <c r="H35" s="87"/>
      <c r="I35" s="87"/>
      <c r="J35" s="87"/>
      <c r="K35" s="87"/>
      <c r="L35" s="88"/>
      <c r="M35" s="88"/>
      <c r="N35" s="86" t="s">
        <v>1202</v>
      </c>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v>6</v>
      </c>
      <c r="AY35" s="86"/>
      <c r="AZ35" s="327"/>
      <c r="BA35" s="327"/>
      <c r="BB35" s="327"/>
      <c r="BC35" s="327"/>
      <c r="BD35" s="86"/>
      <c r="BE35" s="327"/>
      <c r="BF35" s="327"/>
      <c r="BG35" s="327"/>
      <c r="BH35" s="327"/>
      <c r="BI35" s="86"/>
      <c r="BJ35" s="86"/>
      <c r="BK35" s="86"/>
      <c r="BM35" s="86"/>
    </row>
    <row r="36" spans="1:65">
      <c r="B36" s="86" t="s">
        <v>1204</v>
      </c>
      <c r="C36" s="86"/>
      <c r="D36" s="86"/>
      <c r="E36" s="86"/>
      <c r="F36" s="86"/>
      <c r="G36" s="86"/>
      <c r="H36" s="86"/>
      <c r="I36" s="86"/>
      <c r="J36" s="86"/>
      <c r="K36" s="86"/>
      <c r="L36" s="86"/>
      <c r="M36" s="86"/>
      <c r="N36" s="86" t="s">
        <v>1203</v>
      </c>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327"/>
      <c r="BA36" s="327"/>
      <c r="BB36" s="327"/>
      <c r="BC36" s="327"/>
      <c r="BD36" s="86"/>
      <c r="BE36" s="327"/>
      <c r="BF36" s="327"/>
      <c r="BG36" s="327"/>
      <c r="BH36" s="327"/>
      <c r="BI36" s="86"/>
      <c r="BJ36" s="86"/>
      <c r="BK36" s="86"/>
      <c r="BM36" s="86"/>
    </row>
    <row r="37" spans="1:65">
      <c r="B37" s="86" t="s">
        <v>1205</v>
      </c>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327"/>
      <c r="BA37" s="327"/>
      <c r="BB37" s="327"/>
      <c r="BC37" s="327"/>
      <c r="BD37" s="86"/>
      <c r="BE37" s="327"/>
      <c r="BF37" s="327"/>
      <c r="BG37" s="327"/>
      <c r="BH37" s="327"/>
      <c r="BI37" s="86"/>
      <c r="BJ37" s="86"/>
      <c r="BK37" s="86"/>
      <c r="BM37" s="86"/>
    </row>
    <row r="38" spans="1:65">
      <c r="B38" s="86" t="s">
        <v>1206</v>
      </c>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327"/>
      <c r="BA38" s="327"/>
      <c r="BB38" s="327"/>
      <c r="BC38" s="327"/>
      <c r="BD38" s="86"/>
      <c r="BE38" s="327"/>
      <c r="BF38" s="327"/>
      <c r="BG38" s="327"/>
      <c r="BH38" s="327"/>
      <c r="BI38" s="86"/>
      <c r="BJ38" s="86"/>
      <c r="BK38" s="86"/>
      <c r="BM38" s="86"/>
    </row>
    <row r="39" spans="1:65">
      <c r="B39" s="86" t="s">
        <v>1207</v>
      </c>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327"/>
      <c r="BA39" s="327"/>
      <c r="BB39" s="327"/>
      <c r="BC39" s="327"/>
      <c r="BD39" s="86"/>
      <c r="BE39" s="327"/>
      <c r="BF39" s="327"/>
      <c r="BG39" s="327"/>
      <c r="BH39" s="327"/>
      <c r="BI39" s="86"/>
      <c r="BJ39" s="86"/>
      <c r="BK39" s="86"/>
      <c r="BM39" s="86"/>
    </row>
    <row r="40" spans="1:65">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327"/>
      <c r="BA40" s="327"/>
      <c r="BB40" s="327"/>
      <c r="BC40" s="327"/>
      <c r="BD40" s="86"/>
      <c r="BE40" s="327"/>
      <c r="BF40" s="327"/>
      <c r="BG40" s="327"/>
      <c r="BH40" s="327"/>
      <c r="BI40" s="86"/>
      <c r="BJ40" s="86"/>
      <c r="BK40" s="86"/>
      <c r="BM40" s="86"/>
    </row>
    <row r="41" spans="1:65">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327"/>
      <c r="BA41" s="327"/>
      <c r="BB41" s="327"/>
      <c r="BC41" s="327"/>
      <c r="BD41" s="86"/>
      <c r="BE41" s="327"/>
      <c r="BF41" s="327"/>
      <c r="BG41" s="327"/>
      <c r="BH41" s="327"/>
      <c r="BI41" s="86"/>
      <c r="BJ41" s="86"/>
      <c r="BK41" s="86"/>
      <c r="BM41" s="86"/>
    </row>
    <row r="42" spans="1:6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327"/>
      <c r="BA42" s="327"/>
      <c r="BB42" s="327"/>
      <c r="BC42" s="327"/>
      <c r="BD42" s="86"/>
      <c r="BE42" s="327"/>
      <c r="BF42" s="327"/>
      <c r="BG42" s="327"/>
      <c r="BH42" s="327"/>
      <c r="BI42" s="86"/>
      <c r="BJ42" s="86"/>
      <c r="BK42" s="86"/>
      <c r="BM42" s="86"/>
    </row>
    <row r="43" spans="1:65">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327"/>
      <c r="BA43" s="327"/>
      <c r="BB43" s="327"/>
      <c r="BC43" s="327"/>
      <c r="BD43" s="86"/>
      <c r="BE43" s="327"/>
      <c r="BF43" s="327"/>
      <c r="BG43" s="327"/>
      <c r="BH43" s="327"/>
      <c r="BI43" s="86"/>
      <c r="BJ43" s="86"/>
      <c r="BK43" s="86"/>
      <c r="BM43" s="86"/>
    </row>
    <row r="44" spans="1:65">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327"/>
      <c r="BA44" s="327"/>
      <c r="BB44" s="327"/>
      <c r="BC44" s="327"/>
      <c r="BD44" s="86"/>
      <c r="BE44" s="327"/>
      <c r="BF44" s="327"/>
      <c r="BG44" s="327"/>
      <c r="BH44" s="327"/>
      <c r="BI44" s="86"/>
      <c r="BJ44" s="86"/>
      <c r="BK44" s="86"/>
      <c r="BM44" s="86"/>
    </row>
    <row r="45" spans="1:65">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327"/>
      <c r="BA45" s="327"/>
      <c r="BB45" s="327"/>
      <c r="BC45" s="327"/>
      <c r="BD45" s="86"/>
      <c r="BE45" s="327"/>
      <c r="BF45" s="327"/>
      <c r="BG45" s="327"/>
      <c r="BH45" s="327"/>
      <c r="BI45" s="86"/>
      <c r="BJ45" s="86"/>
      <c r="BK45" s="86"/>
      <c r="BM45" s="86"/>
    </row>
    <row r="46" spans="1:65">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327"/>
      <c r="BA46" s="327"/>
      <c r="BB46" s="327"/>
      <c r="BC46" s="327"/>
      <c r="BD46" s="86"/>
      <c r="BE46" s="327"/>
      <c r="BF46" s="327"/>
      <c r="BG46" s="327"/>
      <c r="BH46" s="327"/>
      <c r="BI46" s="86"/>
      <c r="BJ46" s="86"/>
      <c r="BK46" s="86"/>
      <c r="BM46" s="86"/>
    </row>
    <row r="47" spans="1:65">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327"/>
      <c r="BA47" s="327"/>
      <c r="BB47" s="327"/>
      <c r="BC47" s="327"/>
      <c r="BD47" s="86"/>
      <c r="BE47" s="327"/>
      <c r="BF47" s="327"/>
      <c r="BG47" s="327"/>
      <c r="BH47" s="327"/>
      <c r="BI47" s="86"/>
      <c r="BJ47" s="86"/>
      <c r="BK47" s="86"/>
      <c r="BM47" s="86"/>
    </row>
    <row r="48" spans="1:65">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327"/>
      <c r="BA48" s="327"/>
      <c r="BB48" s="327"/>
      <c r="BC48" s="327"/>
      <c r="BD48" s="86"/>
      <c r="BE48" s="327"/>
      <c r="BF48" s="327"/>
      <c r="BG48" s="327"/>
      <c r="BH48" s="327"/>
      <c r="BI48" s="86"/>
      <c r="BJ48" s="86"/>
      <c r="BK48" s="86"/>
      <c r="BM48" s="86"/>
    </row>
    <row r="53" spans="2:37">
      <c r="B53" s="549" t="s">
        <v>275</v>
      </c>
      <c r="C53" s="550"/>
      <c r="D53" s="551"/>
      <c r="E53" s="552"/>
      <c r="F53" s="550" t="s">
        <v>1340</v>
      </c>
      <c r="G53" s="551"/>
      <c r="H53" s="551"/>
      <c r="I53" s="551"/>
      <c r="J53" s="551"/>
      <c r="K53" s="550" t="s">
        <v>1340</v>
      </c>
      <c r="L53" s="551"/>
      <c r="M53" s="551"/>
      <c r="N53" s="551"/>
      <c r="O53" s="551"/>
      <c r="P53" s="551"/>
      <c r="Q53" s="551"/>
      <c r="R53" s="551"/>
      <c r="S53" s="551"/>
      <c r="T53" s="551"/>
      <c r="U53" s="551"/>
      <c r="V53" s="551"/>
      <c r="W53" s="551"/>
      <c r="X53" s="551"/>
      <c r="Y53" s="551"/>
      <c r="Z53" s="551"/>
      <c r="AA53" s="552"/>
      <c r="AB53" s="550" t="s">
        <v>1329</v>
      </c>
      <c r="AC53" s="551"/>
      <c r="AD53" s="551"/>
      <c r="AE53" s="551"/>
      <c r="AF53" s="552"/>
      <c r="AG53" s="550" t="s">
        <v>1343</v>
      </c>
      <c r="AH53" s="551"/>
      <c r="AI53" s="551"/>
      <c r="AJ53" s="551"/>
      <c r="AK53" s="552"/>
    </row>
    <row r="54" spans="2:37">
      <c r="B54" s="86">
        <v>1</v>
      </c>
      <c r="C54" s="394" t="s">
        <v>325</v>
      </c>
      <c r="D54" s="306"/>
      <c r="E54" s="307"/>
      <c r="F54" s="394" t="s">
        <v>1358</v>
      </c>
      <c r="G54" s="306"/>
      <c r="H54" s="306"/>
      <c r="I54" s="306"/>
      <c r="J54" s="306"/>
      <c r="K54" s="394"/>
      <c r="L54" s="306"/>
      <c r="M54" s="306"/>
      <c r="N54" s="306"/>
      <c r="O54" s="306"/>
      <c r="P54" s="306"/>
      <c r="Q54" s="306"/>
      <c r="R54" s="306"/>
      <c r="S54" s="306"/>
      <c r="T54" s="306"/>
      <c r="U54" s="306"/>
      <c r="V54" s="306"/>
      <c r="W54" s="306"/>
      <c r="X54" s="306"/>
      <c r="Y54" s="306"/>
      <c r="Z54" s="306"/>
      <c r="AA54" s="307"/>
      <c r="AB54" s="394" t="s">
        <v>1360</v>
      </c>
      <c r="AC54" s="306"/>
      <c r="AD54" s="306"/>
      <c r="AE54" s="306"/>
      <c r="AF54" s="307"/>
      <c r="AG54" s="394"/>
      <c r="AH54" s="306"/>
      <c r="AI54" s="306"/>
      <c r="AJ54" s="306"/>
      <c r="AK54" s="307"/>
    </row>
    <row r="55" spans="2:37">
      <c r="B55" s="86">
        <f>+B54+1</f>
        <v>2</v>
      </c>
      <c r="C55" s="394" t="s">
        <v>326</v>
      </c>
      <c r="D55" s="306"/>
      <c r="E55" s="307"/>
      <c r="F55" s="394" t="s">
        <v>1359</v>
      </c>
      <c r="G55" s="306"/>
      <c r="H55" s="306"/>
      <c r="I55" s="306"/>
      <c r="J55" s="306"/>
      <c r="K55" s="394"/>
      <c r="L55" s="306"/>
      <c r="M55" s="306"/>
      <c r="N55" s="306"/>
      <c r="O55" s="306"/>
      <c r="P55" s="306"/>
      <c r="Q55" s="306"/>
      <c r="R55" s="306"/>
      <c r="S55" s="306"/>
      <c r="T55" s="306"/>
      <c r="U55" s="306"/>
      <c r="V55" s="306"/>
      <c r="W55" s="306"/>
      <c r="X55" s="306"/>
      <c r="Y55" s="306"/>
      <c r="Z55" s="306"/>
      <c r="AA55" s="307"/>
      <c r="AB55" s="394" t="s">
        <v>1360</v>
      </c>
      <c r="AC55" s="306"/>
      <c r="AD55" s="306"/>
      <c r="AE55" s="306"/>
      <c r="AF55" s="307"/>
      <c r="AG55" s="394"/>
      <c r="AH55" s="306"/>
      <c r="AI55" s="306"/>
      <c r="AJ55" s="306"/>
      <c r="AK55" s="307"/>
    </row>
    <row r="56" spans="2:37">
      <c r="B56" s="86">
        <f t="shared" ref="B56:B86" si="9">+B55+1</f>
        <v>3</v>
      </c>
      <c r="C56" s="394" t="s">
        <v>327</v>
      </c>
      <c r="D56" s="306"/>
      <c r="E56" s="307"/>
      <c r="F56" s="394" t="s">
        <v>1361</v>
      </c>
      <c r="G56" s="306"/>
      <c r="H56" s="306"/>
      <c r="I56" s="306"/>
      <c r="J56" s="306"/>
      <c r="K56" s="394"/>
      <c r="L56" s="306"/>
      <c r="M56" s="306"/>
      <c r="N56" s="306"/>
      <c r="O56" s="306"/>
      <c r="P56" s="306"/>
      <c r="Q56" s="306"/>
      <c r="R56" s="306"/>
      <c r="S56" s="306"/>
      <c r="T56" s="306"/>
      <c r="U56" s="306"/>
      <c r="V56" s="306"/>
      <c r="W56" s="306"/>
      <c r="X56" s="306"/>
      <c r="Y56" s="306"/>
      <c r="Z56" s="306"/>
      <c r="AA56" s="307"/>
      <c r="AB56" s="394" t="s">
        <v>1360</v>
      </c>
      <c r="AC56" s="306"/>
      <c r="AD56" s="306"/>
      <c r="AE56" s="306"/>
      <c r="AF56" s="307"/>
      <c r="AG56" s="394"/>
      <c r="AH56" s="306"/>
      <c r="AI56" s="306"/>
      <c r="AJ56" s="306"/>
      <c r="AK56" s="307"/>
    </row>
    <row r="57" spans="2:37">
      <c r="B57" s="86">
        <f t="shared" si="9"/>
        <v>4</v>
      </c>
      <c r="C57" s="394" t="s">
        <v>298</v>
      </c>
      <c r="D57" s="306"/>
      <c r="E57" s="307"/>
      <c r="F57" s="394" t="s">
        <v>1362</v>
      </c>
      <c r="G57" s="306"/>
      <c r="H57" s="306"/>
      <c r="I57" s="306"/>
      <c r="J57" s="306"/>
      <c r="K57" s="394"/>
      <c r="L57" s="306"/>
      <c r="M57" s="306"/>
      <c r="N57" s="306"/>
      <c r="O57" s="306"/>
      <c r="P57" s="306"/>
      <c r="Q57" s="306"/>
      <c r="R57" s="306"/>
      <c r="S57" s="306"/>
      <c r="T57" s="306"/>
      <c r="U57" s="306"/>
      <c r="V57" s="306"/>
      <c r="W57" s="306"/>
      <c r="X57" s="306"/>
      <c r="Y57" s="306"/>
      <c r="Z57" s="306"/>
      <c r="AA57" s="307"/>
      <c r="AB57" s="394" t="s">
        <v>1360</v>
      </c>
      <c r="AC57" s="306"/>
      <c r="AD57" s="306"/>
      <c r="AE57" s="306"/>
      <c r="AF57" s="307"/>
      <c r="AG57" s="394"/>
      <c r="AH57" s="306"/>
      <c r="AI57" s="306"/>
      <c r="AJ57" s="306"/>
      <c r="AK57" s="307"/>
    </row>
    <row r="58" spans="2:37">
      <c r="B58" s="86">
        <f t="shared" si="9"/>
        <v>5</v>
      </c>
      <c r="C58" s="394" t="s">
        <v>256</v>
      </c>
      <c r="D58" s="306"/>
      <c r="E58" s="307"/>
      <c r="F58" s="394" t="s">
        <v>1483</v>
      </c>
      <c r="G58" s="306"/>
      <c r="H58" s="306"/>
      <c r="I58" s="306"/>
      <c r="J58" s="306"/>
      <c r="K58" s="394"/>
      <c r="L58" s="306"/>
      <c r="M58" s="306"/>
      <c r="N58" s="306"/>
      <c r="O58" s="306"/>
      <c r="P58" s="306"/>
      <c r="Q58" s="306"/>
      <c r="R58" s="306"/>
      <c r="S58" s="306"/>
      <c r="T58" s="306"/>
      <c r="U58" s="306"/>
      <c r="V58" s="306"/>
      <c r="W58" s="306"/>
      <c r="X58" s="306"/>
      <c r="Y58" s="306"/>
      <c r="Z58" s="306"/>
      <c r="AA58" s="307"/>
      <c r="AB58" s="394" t="s">
        <v>1360</v>
      </c>
      <c r="AC58" s="306"/>
      <c r="AD58" s="306"/>
      <c r="AE58" s="306"/>
      <c r="AF58" s="307"/>
      <c r="AG58" s="394"/>
      <c r="AH58" s="306"/>
      <c r="AI58" s="306"/>
      <c r="AJ58" s="306"/>
      <c r="AK58" s="307"/>
    </row>
    <row r="59" spans="2:37">
      <c r="B59" s="86">
        <f t="shared" si="9"/>
        <v>6</v>
      </c>
      <c r="C59" s="394" t="s">
        <v>1442</v>
      </c>
      <c r="D59" s="306"/>
      <c r="E59" s="307"/>
      <c r="F59" s="394" t="s">
        <v>1446</v>
      </c>
      <c r="G59" s="306"/>
      <c r="H59" s="306"/>
      <c r="I59" s="306"/>
      <c r="J59" s="306"/>
      <c r="K59" s="394"/>
      <c r="L59" s="306"/>
      <c r="M59" s="306"/>
      <c r="N59" s="306"/>
      <c r="O59" s="306"/>
      <c r="P59" s="306"/>
      <c r="Q59" s="306"/>
      <c r="R59" s="306"/>
      <c r="S59" s="306"/>
      <c r="T59" s="306"/>
      <c r="U59" s="306"/>
      <c r="V59" s="306"/>
      <c r="W59" s="306"/>
      <c r="X59" s="306"/>
      <c r="Y59" s="306"/>
      <c r="Z59" s="306"/>
      <c r="AA59" s="307"/>
      <c r="AB59" s="394" t="s">
        <v>1360</v>
      </c>
      <c r="AC59" s="306"/>
      <c r="AD59" s="306"/>
      <c r="AE59" s="306"/>
      <c r="AF59" s="307"/>
      <c r="AG59" s="394"/>
      <c r="AH59" s="306"/>
      <c r="AI59" s="306"/>
      <c r="AJ59" s="306"/>
      <c r="AK59" s="307"/>
    </row>
    <row r="60" spans="2:37">
      <c r="B60" s="86">
        <f t="shared" si="9"/>
        <v>7</v>
      </c>
      <c r="C60" s="394" t="s">
        <v>1443</v>
      </c>
      <c r="D60" s="306"/>
      <c r="E60" s="307"/>
      <c r="F60" s="394" t="s">
        <v>1449</v>
      </c>
      <c r="G60" s="306"/>
      <c r="H60" s="306"/>
      <c r="I60" s="306"/>
      <c r="J60" s="306"/>
      <c r="K60" s="394"/>
      <c r="L60" s="306"/>
      <c r="M60" s="306"/>
      <c r="N60" s="306"/>
      <c r="O60" s="306"/>
      <c r="P60" s="306"/>
      <c r="Q60" s="306"/>
      <c r="R60" s="306"/>
      <c r="S60" s="306"/>
      <c r="T60" s="306"/>
      <c r="U60" s="306"/>
      <c r="V60" s="306"/>
      <c r="W60" s="306"/>
      <c r="X60" s="306"/>
      <c r="Y60" s="306"/>
      <c r="Z60" s="306"/>
      <c r="AA60" s="307"/>
      <c r="AB60" s="394" t="s">
        <v>1360</v>
      </c>
      <c r="AC60" s="306"/>
      <c r="AD60" s="306"/>
      <c r="AE60" s="306"/>
      <c r="AF60" s="307"/>
      <c r="AG60" s="394"/>
      <c r="AH60" s="306"/>
      <c r="AI60" s="306"/>
      <c r="AJ60" s="306"/>
      <c r="AK60" s="307"/>
    </row>
    <row r="61" spans="2:37">
      <c r="B61" s="86">
        <f t="shared" si="9"/>
        <v>8</v>
      </c>
      <c r="C61" s="394" t="s">
        <v>590</v>
      </c>
      <c r="D61" s="306"/>
      <c r="E61" s="307"/>
      <c r="F61" s="394" t="s">
        <v>1607</v>
      </c>
      <c r="G61" s="306"/>
      <c r="H61" s="306"/>
      <c r="I61" s="306"/>
      <c r="J61" s="306"/>
      <c r="K61" s="394"/>
      <c r="L61" s="306"/>
      <c r="M61" s="306"/>
      <c r="N61" s="306"/>
      <c r="O61" s="306"/>
      <c r="P61" s="306"/>
      <c r="Q61" s="306"/>
      <c r="R61" s="306"/>
      <c r="S61" s="306"/>
      <c r="T61" s="306"/>
      <c r="U61" s="306"/>
      <c r="V61" s="306"/>
      <c r="W61" s="306"/>
      <c r="X61" s="306"/>
      <c r="Y61" s="306"/>
      <c r="Z61" s="306"/>
      <c r="AA61" s="307"/>
      <c r="AB61" s="394" t="s">
        <v>1360</v>
      </c>
      <c r="AC61" s="306"/>
      <c r="AD61" s="306"/>
      <c r="AE61" s="306"/>
      <c r="AF61" s="307"/>
      <c r="AG61" s="394"/>
      <c r="AH61" s="306"/>
      <c r="AI61" s="306"/>
      <c r="AJ61" s="306"/>
      <c r="AK61" s="307"/>
    </row>
    <row r="62" spans="2:37">
      <c r="B62" s="86">
        <f t="shared" si="9"/>
        <v>9</v>
      </c>
      <c r="C62" s="394" t="s">
        <v>1444</v>
      </c>
      <c r="D62" s="306"/>
      <c r="E62" s="307"/>
      <c r="F62" s="394" t="s">
        <v>1447</v>
      </c>
      <c r="G62" s="306"/>
      <c r="H62" s="306"/>
      <c r="I62" s="306"/>
      <c r="J62" s="306"/>
      <c r="K62" s="394"/>
      <c r="L62" s="306"/>
      <c r="M62" s="306"/>
      <c r="N62" s="306"/>
      <c r="O62" s="306"/>
      <c r="P62" s="306"/>
      <c r="Q62" s="306"/>
      <c r="R62" s="306"/>
      <c r="S62" s="306"/>
      <c r="T62" s="306"/>
      <c r="U62" s="306"/>
      <c r="V62" s="306"/>
      <c r="W62" s="306"/>
      <c r="X62" s="306"/>
      <c r="Y62" s="306"/>
      <c r="Z62" s="306"/>
      <c r="AA62" s="307"/>
      <c r="AB62" s="394" t="s">
        <v>1360</v>
      </c>
      <c r="AC62" s="306"/>
      <c r="AD62" s="306"/>
      <c r="AE62" s="306"/>
      <c r="AF62" s="307"/>
      <c r="AG62" s="394"/>
      <c r="AH62" s="306"/>
      <c r="AI62" s="306"/>
      <c r="AJ62" s="306"/>
      <c r="AK62" s="307"/>
    </row>
    <row r="63" spans="2:37">
      <c r="B63" s="86">
        <f t="shared" si="9"/>
        <v>10</v>
      </c>
      <c r="C63" s="394" t="s">
        <v>1445</v>
      </c>
      <c r="D63" s="306"/>
      <c r="E63" s="307"/>
      <c r="F63" s="394" t="s">
        <v>1448</v>
      </c>
      <c r="G63" s="306"/>
      <c r="H63" s="306"/>
      <c r="I63" s="306"/>
      <c r="J63" s="306"/>
      <c r="K63" s="394"/>
      <c r="L63" s="306"/>
      <c r="M63" s="306"/>
      <c r="N63" s="306"/>
      <c r="O63" s="306"/>
      <c r="P63" s="306"/>
      <c r="Q63" s="306"/>
      <c r="R63" s="306"/>
      <c r="S63" s="306"/>
      <c r="T63" s="306"/>
      <c r="U63" s="306"/>
      <c r="V63" s="306"/>
      <c r="W63" s="306"/>
      <c r="X63" s="306"/>
      <c r="Y63" s="306"/>
      <c r="Z63" s="306"/>
      <c r="AA63" s="307"/>
      <c r="AB63" s="394" t="s">
        <v>1360</v>
      </c>
      <c r="AC63" s="306"/>
      <c r="AD63" s="306"/>
      <c r="AE63" s="306"/>
      <c r="AF63" s="307"/>
      <c r="AG63" s="394"/>
      <c r="AH63" s="306"/>
      <c r="AI63" s="306"/>
      <c r="AJ63" s="306"/>
      <c r="AK63" s="307"/>
    </row>
    <row r="64" spans="2:37">
      <c r="B64" s="86">
        <f t="shared" si="9"/>
        <v>11</v>
      </c>
      <c r="C64" s="394" t="s">
        <v>328</v>
      </c>
      <c r="D64" s="306"/>
      <c r="E64" s="307"/>
      <c r="F64" s="394" t="s">
        <v>1363</v>
      </c>
      <c r="G64" s="306"/>
      <c r="H64" s="306"/>
      <c r="I64" s="306"/>
      <c r="J64" s="306"/>
      <c r="K64" s="394"/>
      <c r="L64" s="306"/>
      <c r="M64" s="306"/>
      <c r="N64" s="306"/>
      <c r="O64" s="306"/>
      <c r="P64" s="306"/>
      <c r="Q64" s="306"/>
      <c r="R64" s="306"/>
      <c r="S64" s="306"/>
      <c r="T64" s="306"/>
      <c r="U64" s="306"/>
      <c r="V64" s="306"/>
      <c r="W64" s="306"/>
      <c r="X64" s="306"/>
      <c r="Y64" s="306"/>
      <c r="Z64" s="306"/>
      <c r="AA64" s="307"/>
      <c r="AB64" s="394" t="s">
        <v>1360</v>
      </c>
      <c r="AC64" s="306"/>
      <c r="AD64" s="306"/>
      <c r="AE64" s="306"/>
      <c r="AF64" s="307"/>
      <c r="AG64" s="394"/>
      <c r="AH64" s="306"/>
      <c r="AI64" s="306"/>
      <c r="AJ64" s="306"/>
      <c r="AK64" s="307"/>
    </row>
    <row r="65" spans="2:37">
      <c r="B65" s="86">
        <f t="shared" si="9"/>
        <v>12</v>
      </c>
      <c r="C65" s="394" t="s">
        <v>365</v>
      </c>
      <c r="D65" s="306"/>
      <c r="E65" s="307"/>
      <c r="F65" s="394" t="s">
        <v>1364</v>
      </c>
      <c r="G65" s="306"/>
      <c r="H65" s="306"/>
      <c r="I65" s="306"/>
      <c r="J65" s="306"/>
      <c r="K65" s="394"/>
      <c r="L65" s="306"/>
      <c r="M65" s="306"/>
      <c r="N65" s="306"/>
      <c r="O65" s="306"/>
      <c r="P65" s="306"/>
      <c r="Q65" s="306"/>
      <c r="R65" s="306"/>
      <c r="S65" s="306"/>
      <c r="T65" s="306"/>
      <c r="U65" s="306"/>
      <c r="V65" s="306"/>
      <c r="W65" s="306"/>
      <c r="X65" s="306"/>
      <c r="Y65" s="306"/>
      <c r="Z65" s="306"/>
      <c r="AA65" s="307"/>
      <c r="AB65" s="394" t="s">
        <v>1360</v>
      </c>
      <c r="AC65" s="306"/>
      <c r="AD65" s="306"/>
      <c r="AE65" s="306"/>
      <c r="AF65" s="307"/>
      <c r="AG65" s="394"/>
      <c r="AH65" s="306"/>
      <c r="AI65" s="306"/>
      <c r="AJ65" s="306"/>
      <c r="AK65" s="307"/>
    </row>
    <row r="66" spans="2:37">
      <c r="B66" s="86">
        <f t="shared" si="9"/>
        <v>13</v>
      </c>
      <c r="C66" s="394" t="s">
        <v>1200</v>
      </c>
      <c r="D66" s="306"/>
      <c r="E66" s="307"/>
      <c r="F66" s="394" t="s">
        <v>1365</v>
      </c>
      <c r="G66" s="306"/>
      <c r="H66" s="306"/>
      <c r="I66" s="306"/>
      <c r="J66" s="306"/>
      <c r="K66" s="394"/>
      <c r="L66" s="306"/>
      <c r="M66" s="306"/>
      <c r="N66" s="306"/>
      <c r="O66" s="306"/>
      <c r="P66" s="306"/>
      <c r="Q66" s="306"/>
      <c r="R66" s="306"/>
      <c r="S66" s="306"/>
      <c r="T66" s="306"/>
      <c r="U66" s="306"/>
      <c r="V66" s="306"/>
      <c r="W66" s="306"/>
      <c r="X66" s="306"/>
      <c r="Y66" s="306"/>
      <c r="Z66" s="306"/>
      <c r="AA66" s="307"/>
      <c r="AB66" s="394" t="s">
        <v>1360</v>
      </c>
      <c r="AC66" s="306"/>
      <c r="AD66" s="306"/>
      <c r="AE66" s="306"/>
      <c r="AF66" s="307"/>
      <c r="AG66" s="394"/>
      <c r="AH66" s="306"/>
      <c r="AI66" s="306"/>
      <c r="AJ66" s="306"/>
      <c r="AK66" s="307"/>
    </row>
    <row r="67" spans="2:37" ht="15" customHeight="1">
      <c r="B67" s="327">
        <f t="shared" si="9"/>
        <v>14</v>
      </c>
      <c r="C67" s="394" t="s">
        <v>360</v>
      </c>
      <c r="D67" s="306"/>
      <c r="E67" s="307"/>
      <c r="F67" s="394" t="s">
        <v>1586</v>
      </c>
      <c r="G67" s="306"/>
      <c r="H67" s="306"/>
      <c r="I67" s="306"/>
      <c r="J67" s="306"/>
      <c r="K67" s="394"/>
      <c r="L67" s="306"/>
      <c r="M67" s="306"/>
      <c r="N67" s="306"/>
      <c r="O67" s="306"/>
      <c r="P67" s="306"/>
      <c r="Q67" s="306"/>
      <c r="R67" s="306"/>
      <c r="S67" s="306"/>
      <c r="T67" s="306"/>
      <c r="U67" s="306"/>
      <c r="V67" s="306"/>
      <c r="W67" s="306"/>
      <c r="X67" s="306"/>
      <c r="Y67" s="306"/>
      <c r="Z67" s="306"/>
      <c r="AA67" s="307"/>
      <c r="AB67" s="394" t="s">
        <v>1360</v>
      </c>
      <c r="AC67" s="306"/>
      <c r="AD67" s="306"/>
      <c r="AE67" s="306"/>
      <c r="AF67" s="307"/>
      <c r="AG67" s="394"/>
      <c r="AH67" s="306"/>
      <c r="AI67" s="306"/>
      <c r="AJ67" s="306"/>
      <c r="AK67" s="307"/>
    </row>
    <row r="68" spans="2:37">
      <c r="B68" s="86">
        <f t="shared" si="9"/>
        <v>15</v>
      </c>
      <c r="C68" s="394" t="s">
        <v>329</v>
      </c>
      <c r="D68" s="306"/>
      <c r="E68" s="307"/>
      <c r="F68" s="394" t="s">
        <v>1366</v>
      </c>
      <c r="G68" s="306"/>
      <c r="H68" s="306"/>
      <c r="I68" s="306"/>
      <c r="J68" s="306"/>
      <c r="K68" s="394"/>
      <c r="L68" s="306"/>
      <c r="M68" s="306"/>
      <c r="N68" s="306"/>
      <c r="O68" s="306"/>
      <c r="P68" s="306"/>
      <c r="Q68" s="306"/>
      <c r="R68" s="306"/>
      <c r="S68" s="306"/>
      <c r="T68" s="306"/>
      <c r="U68" s="306"/>
      <c r="V68" s="306"/>
      <c r="W68" s="306"/>
      <c r="X68" s="306"/>
      <c r="Y68" s="306"/>
      <c r="Z68" s="306"/>
      <c r="AA68" s="307"/>
      <c r="AB68" s="394" t="s">
        <v>1360</v>
      </c>
      <c r="AC68" s="306"/>
      <c r="AD68" s="306"/>
      <c r="AE68" s="306"/>
      <c r="AF68" s="307"/>
      <c r="AG68" s="394"/>
      <c r="AH68" s="306"/>
      <c r="AI68" s="306"/>
      <c r="AJ68" s="306"/>
      <c r="AK68" s="307"/>
    </row>
    <row r="69" spans="2:37">
      <c r="B69" s="86">
        <f t="shared" si="9"/>
        <v>16</v>
      </c>
      <c r="C69" s="394" t="s">
        <v>1357</v>
      </c>
      <c r="D69" s="306" t="s">
        <v>330</v>
      </c>
      <c r="E69" s="307"/>
      <c r="F69" s="394" t="s">
        <v>1367</v>
      </c>
      <c r="G69" s="306"/>
      <c r="H69" s="306"/>
      <c r="I69" s="306"/>
      <c r="J69" s="306"/>
      <c r="K69" s="394"/>
      <c r="L69" s="306"/>
      <c r="M69" s="306"/>
      <c r="N69" s="306"/>
      <c r="O69" s="306"/>
      <c r="P69" s="306"/>
      <c r="Q69" s="306"/>
      <c r="R69" s="306"/>
      <c r="S69" s="306"/>
      <c r="T69" s="306"/>
      <c r="U69" s="306"/>
      <c r="V69" s="306"/>
      <c r="W69" s="306"/>
      <c r="X69" s="306"/>
      <c r="Y69" s="306"/>
      <c r="Z69" s="306"/>
      <c r="AA69" s="307"/>
      <c r="AB69" s="394" t="s">
        <v>1360</v>
      </c>
      <c r="AC69" s="306"/>
      <c r="AD69" s="306"/>
      <c r="AE69" s="306"/>
      <c r="AF69" s="307"/>
      <c r="AG69" s="394"/>
      <c r="AH69" s="306"/>
      <c r="AI69" s="306"/>
      <c r="AJ69" s="306"/>
      <c r="AK69" s="307"/>
    </row>
    <row r="70" spans="2:37">
      <c r="B70" s="86">
        <f t="shared" si="9"/>
        <v>17</v>
      </c>
      <c r="C70" s="394"/>
      <c r="D70" s="306" t="s">
        <v>331</v>
      </c>
      <c r="E70" s="307"/>
      <c r="F70" s="394" t="s">
        <v>1368</v>
      </c>
      <c r="G70" s="306"/>
      <c r="H70" s="306"/>
      <c r="I70" s="306"/>
      <c r="J70" s="306"/>
      <c r="K70" s="394"/>
      <c r="L70" s="306"/>
      <c r="M70" s="306"/>
      <c r="N70" s="306"/>
      <c r="O70" s="306"/>
      <c r="P70" s="306"/>
      <c r="Q70" s="306"/>
      <c r="R70" s="306"/>
      <c r="S70" s="306"/>
      <c r="T70" s="306"/>
      <c r="U70" s="306"/>
      <c r="V70" s="306"/>
      <c r="W70" s="306"/>
      <c r="X70" s="306"/>
      <c r="Y70" s="306"/>
      <c r="Z70" s="306"/>
      <c r="AA70" s="307"/>
      <c r="AB70" s="394" t="s">
        <v>1360</v>
      </c>
      <c r="AC70" s="306"/>
      <c r="AD70" s="306"/>
      <c r="AE70" s="306"/>
      <c r="AF70" s="307"/>
      <c r="AG70" s="394"/>
      <c r="AH70" s="306"/>
      <c r="AI70" s="306"/>
      <c r="AJ70" s="306"/>
      <c r="AK70" s="307"/>
    </row>
    <row r="71" spans="2:37">
      <c r="B71" s="86">
        <f t="shared" si="9"/>
        <v>18</v>
      </c>
      <c r="C71" s="394" t="s">
        <v>1580</v>
      </c>
      <c r="D71" s="306"/>
      <c r="E71" s="307"/>
      <c r="F71" s="394" t="s">
        <v>1581</v>
      </c>
      <c r="G71" s="306"/>
      <c r="H71" s="306"/>
      <c r="I71" s="306"/>
      <c r="J71" s="306"/>
      <c r="K71" s="394"/>
      <c r="L71" s="306"/>
      <c r="M71" s="306"/>
      <c r="N71" s="306"/>
      <c r="P71" s="306"/>
      <c r="Q71" s="95"/>
      <c r="S71" s="306"/>
      <c r="T71" s="306"/>
      <c r="U71" s="306"/>
      <c r="V71" s="306"/>
      <c r="W71" s="306"/>
      <c r="X71" s="306"/>
      <c r="Y71" s="306"/>
      <c r="Z71" s="306"/>
      <c r="AA71" s="307"/>
      <c r="AB71" s="394" t="s">
        <v>1360</v>
      </c>
      <c r="AC71" s="306"/>
      <c r="AD71" s="306"/>
      <c r="AE71" s="306"/>
      <c r="AF71" s="307"/>
      <c r="AG71" s="394"/>
      <c r="AH71" s="306"/>
      <c r="AI71" s="306"/>
      <c r="AJ71" s="306"/>
      <c r="AK71" s="307"/>
    </row>
    <row r="72" spans="2:37">
      <c r="B72" s="86">
        <f t="shared" si="9"/>
        <v>19</v>
      </c>
      <c r="C72" s="394" t="s">
        <v>1482</v>
      </c>
      <c r="D72" s="306"/>
      <c r="E72" s="307"/>
      <c r="F72" s="394" t="s">
        <v>1369</v>
      </c>
      <c r="G72" s="306"/>
      <c r="H72" s="306"/>
      <c r="I72" s="306"/>
      <c r="J72" s="306"/>
      <c r="K72" s="394"/>
      <c r="L72" s="306"/>
      <c r="M72" s="306"/>
      <c r="N72" s="306"/>
      <c r="P72" s="306"/>
      <c r="Q72" s="95"/>
      <c r="S72" s="306"/>
      <c r="T72" s="306"/>
      <c r="U72" s="306"/>
      <c r="V72" s="306"/>
      <c r="W72" s="306"/>
      <c r="X72" s="306"/>
      <c r="Y72" s="306"/>
      <c r="Z72" s="306"/>
      <c r="AA72" s="307"/>
      <c r="AB72" s="394" t="s">
        <v>1360</v>
      </c>
      <c r="AC72" s="306"/>
      <c r="AD72" s="306"/>
      <c r="AE72" s="306"/>
      <c r="AF72" s="307"/>
      <c r="AG72" s="394"/>
      <c r="AH72" s="306"/>
      <c r="AI72" s="306"/>
      <c r="AJ72" s="306"/>
      <c r="AK72" s="307"/>
    </row>
    <row r="73" spans="2:37">
      <c r="B73" s="86">
        <f t="shared" si="9"/>
        <v>20</v>
      </c>
      <c r="C73" s="394" t="s">
        <v>1472</v>
      </c>
      <c r="D73" s="306"/>
      <c r="E73" s="307"/>
      <c r="F73" s="394" t="s">
        <v>1370</v>
      </c>
      <c r="G73" s="306"/>
      <c r="H73" s="306"/>
      <c r="I73" s="306"/>
      <c r="J73" s="306"/>
      <c r="K73" s="394"/>
      <c r="L73" s="306"/>
      <c r="M73" s="306"/>
      <c r="N73" s="306"/>
      <c r="O73" s="306"/>
      <c r="P73" s="306"/>
      <c r="Q73" s="306"/>
      <c r="R73" s="306"/>
      <c r="S73" s="306"/>
      <c r="T73" s="306"/>
      <c r="U73" s="306"/>
      <c r="W73" s="306"/>
      <c r="X73" s="306"/>
      <c r="Y73" s="306"/>
      <c r="Z73" s="306"/>
      <c r="AA73" s="307"/>
      <c r="AB73" s="394" t="s">
        <v>1360</v>
      </c>
      <c r="AC73" s="306"/>
      <c r="AD73" s="306"/>
      <c r="AE73" s="306"/>
      <c r="AF73" s="307"/>
      <c r="AH73" s="318"/>
      <c r="AI73" s="306"/>
      <c r="AJ73" s="306"/>
      <c r="AK73" s="307"/>
    </row>
    <row r="74" spans="2:37">
      <c r="B74" s="327">
        <f t="shared" si="9"/>
        <v>21</v>
      </c>
      <c r="C74" s="394" t="s">
        <v>1470</v>
      </c>
      <c r="D74" s="306"/>
      <c r="E74" s="307"/>
      <c r="F74" s="394" t="s">
        <v>1481</v>
      </c>
      <c r="G74" s="306"/>
      <c r="H74" s="306"/>
      <c r="I74" s="306"/>
      <c r="J74" s="306"/>
      <c r="K74" s="394" t="s">
        <v>1484</v>
      </c>
      <c r="L74" s="306"/>
      <c r="M74" s="306"/>
      <c r="N74" s="306"/>
      <c r="O74" s="306"/>
      <c r="P74" s="306"/>
      <c r="Q74" s="306"/>
      <c r="R74" s="306"/>
      <c r="S74" s="306"/>
      <c r="T74" s="306"/>
      <c r="U74" s="306"/>
      <c r="V74" s="306"/>
      <c r="W74" s="306"/>
      <c r="X74" s="306"/>
      <c r="Y74" s="306"/>
      <c r="Z74" s="306"/>
      <c r="AA74" s="307"/>
      <c r="AB74" s="394" t="s">
        <v>1360</v>
      </c>
      <c r="AC74" s="306"/>
      <c r="AD74" s="306"/>
      <c r="AE74" s="306"/>
      <c r="AF74" s="307"/>
      <c r="AG74" s="394"/>
      <c r="AH74" s="306"/>
      <c r="AI74" s="306"/>
      <c r="AJ74" s="306"/>
      <c r="AK74" s="307"/>
    </row>
    <row r="75" spans="2:37">
      <c r="B75" s="86">
        <f t="shared" si="9"/>
        <v>22</v>
      </c>
      <c r="C75" s="394" t="s">
        <v>362</v>
      </c>
      <c r="D75" s="306"/>
      <c r="E75" s="307"/>
      <c r="F75" s="394" t="s">
        <v>1370</v>
      </c>
      <c r="G75" s="306"/>
      <c r="H75" s="306"/>
      <c r="I75" s="306"/>
      <c r="J75" s="306"/>
      <c r="K75" s="394"/>
      <c r="L75" s="306"/>
      <c r="M75" s="306"/>
      <c r="N75" s="306"/>
      <c r="O75" s="306"/>
      <c r="P75" s="306"/>
      <c r="Q75" s="306"/>
      <c r="R75" s="306"/>
      <c r="S75" s="306"/>
      <c r="T75" s="306"/>
      <c r="U75" s="306"/>
      <c r="V75" s="306"/>
      <c r="W75" s="306"/>
      <c r="X75" s="306"/>
      <c r="Y75" s="306"/>
      <c r="Z75" s="306"/>
      <c r="AA75" s="307"/>
      <c r="AB75" s="394" t="s">
        <v>1360</v>
      </c>
      <c r="AC75" s="306"/>
      <c r="AD75" s="306"/>
      <c r="AE75" s="306"/>
      <c r="AF75" s="307"/>
      <c r="AG75" s="394"/>
      <c r="AH75" s="306"/>
      <c r="AI75" s="306"/>
      <c r="AJ75" s="306"/>
      <c r="AK75" s="307"/>
    </row>
    <row r="76" spans="2:37">
      <c r="B76" s="86">
        <f t="shared" si="9"/>
        <v>23</v>
      </c>
      <c r="C76" s="394" t="s">
        <v>361</v>
      </c>
      <c r="D76" s="306" t="s">
        <v>355</v>
      </c>
      <c r="E76" s="307"/>
      <c r="F76" s="394" t="s">
        <v>1478</v>
      </c>
      <c r="G76" s="306"/>
      <c r="H76" s="306"/>
      <c r="I76" s="306"/>
      <c r="J76" s="306"/>
      <c r="K76" s="394"/>
      <c r="L76" s="306"/>
      <c r="M76" s="306"/>
      <c r="N76" s="306"/>
      <c r="O76" s="306"/>
      <c r="P76" s="306"/>
      <c r="Q76" s="306"/>
      <c r="R76" s="306"/>
      <c r="S76" s="306"/>
      <c r="T76" s="306"/>
      <c r="U76" s="306"/>
      <c r="V76" s="306"/>
      <c r="W76" s="306"/>
      <c r="X76" s="306"/>
      <c r="Y76" s="306"/>
      <c r="Z76" s="306"/>
      <c r="AA76" s="307"/>
      <c r="AB76" s="394" t="s">
        <v>1360</v>
      </c>
      <c r="AC76" s="306"/>
      <c r="AD76" s="306"/>
      <c r="AE76" s="306"/>
      <c r="AF76" s="307"/>
      <c r="AG76" s="394"/>
      <c r="AH76" s="306"/>
      <c r="AI76" s="306"/>
      <c r="AJ76" s="306"/>
      <c r="AK76" s="307"/>
    </row>
    <row r="77" spans="2:37">
      <c r="B77" s="86">
        <f t="shared" si="9"/>
        <v>24</v>
      </c>
      <c r="C77" s="394"/>
      <c r="D77" s="306" t="s">
        <v>356</v>
      </c>
      <c r="E77" s="307"/>
      <c r="F77" s="394" t="s">
        <v>1479</v>
      </c>
      <c r="G77" s="306"/>
      <c r="H77" s="306"/>
      <c r="I77" s="306"/>
      <c r="J77" s="306"/>
      <c r="K77" s="394"/>
      <c r="L77" s="306"/>
      <c r="M77" s="306"/>
      <c r="N77" s="306"/>
      <c r="O77" s="306"/>
      <c r="P77" s="306"/>
      <c r="Q77" s="306"/>
      <c r="R77" s="306"/>
      <c r="S77" s="306"/>
      <c r="T77" s="306"/>
      <c r="U77" s="306"/>
      <c r="V77" s="306"/>
      <c r="W77" s="306"/>
      <c r="X77" s="306"/>
      <c r="Y77" s="306"/>
      <c r="Z77" s="306"/>
      <c r="AA77" s="307"/>
      <c r="AB77" s="394" t="s">
        <v>1360</v>
      </c>
      <c r="AC77" s="306"/>
      <c r="AD77" s="306"/>
      <c r="AE77" s="306"/>
      <c r="AF77" s="307"/>
      <c r="AG77" s="394"/>
      <c r="AH77" s="306"/>
      <c r="AI77" s="306"/>
      <c r="AJ77" s="306"/>
      <c r="AK77" s="307"/>
    </row>
    <row r="78" spans="2:37">
      <c r="B78" s="86">
        <f t="shared" si="9"/>
        <v>25</v>
      </c>
      <c r="C78" s="394"/>
      <c r="D78" s="306" t="s">
        <v>357</v>
      </c>
      <c r="E78" s="307"/>
      <c r="F78" s="394" t="s">
        <v>1480</v>
      </c>
      <c r="G78" s="306"/>
      <c r="H78" s="306"/>
      <c r="I78" s="306"/>
      <c r="J78" s="306"/>
      <c r="K78" s="394"/>
      <c r="L78" s="306"/>
      <c r="M78" s="306"/>
      <c r="N78" s="306"/>
      <c r="O78" s="306"/>
      <c r="P78" s="306"/>
      <c r="Q78" s="306"/>
      <c r="R78" s="306"/>
      <c r="S78" s="306"/>
      <c r="T78" s="306"/>
      <c r="U78" s="306"/>
      <c r="V78" s="306"/>
      <c r="W78" s="306"/>
      <c r="X78" s="306"/>
      <c r="Y78" s="306"/>
      <c r="Z78" s="306"/>
      <c r="AA78" s="307"/>
      <c r="AB78" s="394" t="s">
        <v>1360</v>
      </c>
      <c r="AC78" s="306"/>
      <c r="AD78" s="306"/>
      <c r="AE78" s="306"/>
      <c r="AF78" s="307"/>
      <c r="AG78" s="394"/>
      <c r="AH78" s="306"/>
      <c r="AI78" s="306"/>
      <c r="AJ78" s="306"/>
      <c r="AK78" s="307"/>
    </row>
    <row r="79" spans="2:37">
      <c r="B79" s="327">
        <f t="shared" si="9"/>
        <v>26</v>
      </c>
      <c r="C79" s="394" t="s">
        <v>1471</v>
      </c>
      <c r="D79" s="306"/>
      <c r="E79" s="307"/>
      <c r="F79" s="394" t="s">
        <v>1477</v>
      </c>
      <c r="G79" s="306"/>
      <c r="H79" s="306"/>
      <c r="I79" s="306"/>
      <c r="J79" s="306"/>
      <c r="K79" s="394" t="s">
        <v>1485</v>
      </c>
      <c r="L79" s="306"/>
      <c r="M79" s="306"/>
      <c r="N79" s="306"/>
      <c r="O79" s="306"/>
      <c r="P79" s="306"/>
      <c r="Q79" s="306"/>
      <c r="R79" s="306"/>
      <c r="S79" s="306"/>
      <c r="T79" s="306"/>
      <c r="U79" s="306"/>
      <c r="V79" s="306"/>
      <c r="W79" s="306"/>
      <c r="X79" s="306"/>
      <c r="Y79" s="306"/>
      <c r="Z79" s="306"/>
      <c r="AA79" s="307"/>
      <c r="AB79" s="394" t="s">
        <v>1360</v>
      </c>
      <c r="AC79" s="306"/>
      <c r="AD79" s="306"/>
      <c r="AE79" s="306"/>
      <c r="AF79" s="307"/>
      <c r="AG79" s="394"/>
      <c r="AH79" s="306"/>
      <c r="AI79" s="306"/>
      <c r="AJ79" s="306"/>
      <c r="AK79" s="307"/>
    </row>
    <row r="80" spans="2:37">
      <c r="B80" s="86">
        <f t="shared" si="9"/>
        <v>27</v>
      </c>
      <c r="C80" s="394" t="s">
        <v>364</v>
      </c>
      <c r="D80" s="306" t="s">
        <v>355</v>
      </c>
      <c r="E80" s="307"/>
      <c r="F80" s="394" t="s">
        <v>1372</v>
      </c>
      <c r="G80" s="306"/>
      <c r="H80" s="306"/>
      <c r="I80" s="306"/>
      <c r="J80" s="306"/>
      <c r="K80" s="394"/>
      <c r="L80" s="306"/>
      <c r="M80" s="306"/>
      <c r="N80" s="306"/>
      <c r="O80" s="306"/>
      <c r="P80" s="306"/>
      <c r="Q80" s="306"/>
      <c r="R80" s="306"/>
      <c r="S80" s="306"/>
      <c r="T80" s="306"/>
      <c r="U80" s="306"/>
      <c r="V80" s="306"/>
      <c r="W80" s="306"/>
      <c r="X80" s="306"/>
      <c r="Y80" s="306"/>
      <c r="Z80" s="306"/>
      <c r="AA80" s="307"/>
      <c r="AB80" s="394" t="s">
        <v>1360</v>
      </c>
      <c r="AC80" s="306"/>
      <c r="AD80" s="306"/>
      <c r="AE80" s="306"/>
      <c r="AF80" s="307"/>
      <c r="AG80" s="394"/>
      <c r="AH80" s="306"/>
      <c r="AI80" s="306"/>
      <c r="AJ80" s="306"/>
      <c r="AK80" s="307"/>
    </row>
    <row r="81" spans="2:37">
      <c r="B81" s="86">
        <f t="shared" si="9"/>
        <v>28</v>
      </c>
      <c r="C81" s="394"/>
      <c r="D81" s="306" t="s">
        <v>356</v>
      </c>
      <c r="E81" s="307"/>
      <c r="F81" s="394" t="s">
        <v>1373</v>
      </c>
      <c r="G81" s="306"/>
      <c r="H81" s="306"/>
      <c r="I81" s="306"/>
      <c r="J81" s="306"/>
      <c r="K81" s="394"/>
      <c r="L81" s="306"/>
      <c r="M81" s="306"/>
      <c r="N81" s="306"/>
      <c r="O81" s="306"/>
      <c r="P81" s="306"/>
      <c r="Q81" s="306"/>
      <c r="R81" s="306"/>
      <c r="S81" s="306"/>
      <c r="T81" s="306"/>
      <c r="U81" s="306"/>
      <c r="V81" s="306"/>
      <c r="W81" s="306"/>
      <c r="X81" s="306"/>
      <c r="Y81" s="306"/>
      <c r="Z81" s="306"/>
      <c r="AA81" s="307"/>
      <c r="AB81" s="394" t="s">
        <v>1360</v>
      </c>
      <c r="AC81" s="306"/>
      <c r="AD81" s="306"/>
      <c r="AE81" s="306"/>
      <c r="AF81" s="307"/>
      <c r="AG81" s="394"/>
      <c r="AH81" s="306"/>
      <c r="AI81" s="306"/>
      <c r="AJ81" s="306"/>
      <c r="AK81" s="307"/>
    </row>
    <row r="82" spans="2:37">
      <c r="B82" s="86">
        <f t="shared" si="9"/>
        <v>29</v>
      </c>
      <c r="C82" s="394"/>
      <c r="D82" s="306" t="s">
        <v>357</v>
      </c>
      <c r="E82" s="307"/>
      <c r="F82" s="394" t="s">
        <v>1374</v>
      </c>
      <c r="G82" s="306"/>
      <c r="H82" s="306"/>
      <c r="I82" s="306"/>
      <c r="J82" s="306"/>
      <c r="K82" s="394"/>
      <c r="L82" s="306"/>
      <c r="M82" s="306"/>
      <c r="N82" s="306"/>
      <c r="O82" s="306"/>
      <c r="P82" s="306"/>
      <c r="Q82" s="306"/>
      <c r="R82" s="306"/>
      <c r="S82" s="306"/>
      <c r="T82" s="306"/>
      <c r="U82" s="306"/>
      <c r="V82" s="306"/>
      <c r="W82" s="306"/>
      <c r="X82" s="306"/>
      <c r="Y82" s="306"/>
      <c r="Z82" s="306"/>
      <c r="AA82" s="307"/>
      <c r="AB82" s="394" t="s">
        <v>1360</v>
      </c>
      <c r="AC82" s="306"/>
      <c r="AD82" s="306"/>
      <c r="AE82" s="306"/>
      <c r="AF82" s="307"/>
      <c r="AG82" s="394"/>
      <c r="AH82" s="306"/>
      <c r="AI82" s="306"/>
      <c r="AJ82" s="306"/>
      <c r="AK82" s="307"/>
    </row>
    <row r="83" spans="2:37">
      <c r="B83" s="86">
        <f t="shared" si="9"/>
        <v>30</v>
      </c>
      <c r="C83" s="394" t="s">
        <v>1473</v>
      </c>
      <c r="D83" s="306"/>
      <c r="E83" s="307"/>
      <c r="F83" s="394" t="s">
        <v>1476</v>
      </c>
      <c r="G83" s="306"/>
      <c r="H83" s="306"/>
      <c r="I83" s="306"/>
      <c r="J83" s="306"/>
      <c r="K83" s="394"/>
      <c r="L83" s="306"/>
      <c r="M83" s="306"/>
      <c r="N83" s="306"/>
      <c r="O83" s="306"/>
      <c r="P83" s="306"/>
      <c r="Q83" s="306"/>
      <c r="R83" s="306"/>
      <c r="S83" s="306"/>
      <c r="T83" s="306"/>
      <c r="U83" s="306"/>
      <c r="V83" s="306"/>
      <c r="W83" s="306"/>
      <c r="X83" s="306"/>
      <c r="Y83" s="306"/>
      <c r="Z83" s="306"/>
      <c r="AA83" s="307"/>
      <c r="AB83" s="394" t="s">
        <v>1360</v>
      </c>
      <c r="AC83" s="306"/>
      <c r="AD83" s="306"/>
      <c r="AE83" s="306"/>
      <c r="AF83" s="307"/>
      <c r="AG83" s="394"/>
      <c r="AH83" s="306"/>
      <c r="AI83" s="306"/>
      <c r="AJ83" s="306"/>
      <c r="AK83" s="307"/>
    </row>
    <row r="84" spans="2:37">
      <c r="B84" s="86">
        <f t="shared" si="9"/>
        <v>31</v>
      </c>
      <c r="C84" s="394" t="s">
        <v>366</v>
      </c>
      <c r="D84" s="306"/>
      <c r="E84" s="307"/>
      <c r="F84" s="394" t="s">
        <v>1371</v>
      </c>
      <c r="G84" s="306"/>
      <c r="H84" s="306"/>
      <c r="I84" s="306"/>
      <c r="J84" s="306"/>
      <c r="K84" s="394"/>
      <c r="L84" s="306"/>
      <c r="M84" s="306"/>
      <c r="N84" s="306"/>
      <c r="O84" s="394"/>
      <c r="P84" s="306"/>
      <c r="Q84" s="306"/>
      <c r="R84" s="306"/>
      <c r="S84" s="306"/>
      <c r="T84" s="306"/>
      <c r="U84" s="306"/>
      <c r="V84" s="306"/>
      <c r="W84" s="306"/>
      <c r="X84" s="306"/>
      <c r="Y84" s="306"/>
      <c r="Z84" s="306"/>
      <c r="AA84" s="307"/>
      <c r="AB84" s="394" t="s">
        <v>1360</v>
      </c>
      <c r="AC84" s="306"/>
      <c r="AD84" s="306"/>
      <c r="AE84" s="306"/>
      <c r="AF84" s="307"/>
      <c r="AG84" s="394"/>
      <c r="AH84" s="306"/>
      <c r="AI84" s="306"/>
      <c r="AJ84" s="306"/>
      <c r="AK84" s="307"/>
    </row>
    <row r="85" spans="2:37">
      <c r="B85" s="86">
        <f t="shared" si="9"/>
        <v>32</v>
      </c>
      <c r="C85" s="394" t="s">
        <v>359</v>
      </c>
      <c r="D85" s="306"/>
      <c r="E85" s="307"/>
      <c r="F85" s="394" t="s">
        <v>1475</v>
      </c>
      <c r="G85" s="306"/>
      <c r="H85" s="306"/>
      <c r="I85" s="306"/>
      <c r="J85" s="306"/>
      <c r="K85" s="394"/>
      <c r="L85" s="306"/>
      <c r="M85" s="306"/>
      <c r="N85" s="306"/>
      <c r="O85" s="306"/>
      <c r="P85" s="306"/>
      <c r="Q85" s="306"/>
      <c r="R85" s="306"/>
      <c r="S85" s="306"/>
      <c r="T85" s="306"/>
      <c r="U85" s="306"/>
      <c r="V85" s="306"/>
      <c r="W85" s="306"/>
      <c r="X85" s="306"/>
      <c r="Y85" s="306"/>
      <c r="Z85" s="306"/>
      <c r="AA85" s="307"/>
      <c r="AB85" s="394" t="s">
        <v>1360</v>
      </c>
      <c r="AC85" s="306"/>
      <c r="AD85" s="306"/>
      <c r="AE85" s="306"/>
      <c r="AF85" s="307"/>
      <c r="AG85" s="394"/>
      <c r="AH85" s="306"/>
      <c r="AI85" s="306"/>
      <c r="AJ85" s="306"/>
      <c r="AK85" s="307"/>
    </row>
    <row r="86" spans="2:37">
      <c r="B86" s="86">
        <f t="shared" si="9"/>
        <v>33</v>
      </c>
      <c r="C86" s="394" t="s">
        <v>358</v>
      </c>
      <c r="D86" s="306"/>
      <c r="E86" s="307"/>
      <c r="F86" s="394" t="s">
        <v>1375</v>
      </c>
      <c r="G86" s="306"/>
      <c r="H86" s="306"/>
      <c r="I86" s="306"/>
      <c r="J86" s="306"/>
      <c r="K86" s="394"/>
      <c r="L86" s="306"/>
      <c r="M86" s="306"/>
      <c r="N86" s="306"/>
      <c r="O86" s="306"/>
      <c r="P86" s="306"/>
      <c r="Q86" s="306"/>
      <c r="R86" s="306"/>
      <c r="S86" s="306"/>
      <c r="T86" s="306"/>
      <c r="U86" s="306"/>
      <c r="V86" s="306"/>
      <c r="W86" s="306"/>
      <c r="X86" s="306"/>
      <c r="Y86" s="306"/>
      <c r="Z86" s="306"/>
      <c r="AA86" s="307"/>
      <c r="AB86" s="394" t="s">
        <v>1360</v>
      </c>
      <c r="AC86" s="306"/>
      <c r="AD86" s="306"/>
      <c r="AE86" s="306"/>
      <c r="AF86" s="307"/>
      <c r="AG86" s="394"/>
      <c r="AH86" s="306"/>
      <c r="AI86" s="306"/>
      <c r="AJ86" s="306"/>
      <c r="AK86" s="307"/>
    </row>
    <row r="87" spans="2:37">
      <c r="B87" s="86"/>
      <c r="C87" s="394"/>
      <c r="D87" s="306"/>
      <c r="E87" s="307"/>
      <c r="F87" s="394"/>
      <c r="G87" s="306"/>
      <c r="H87" s="306"/>
      <c r="I87" s="306"/>
      <c r="J87" s="306"/>
      <c r="K87" s="394"/>
      <c r="L87" s="306"/>
      <c r="M87" s="306"/>
      <c r="N87" s="306"/>
      <c r="O87" s="306"/>
      <c r="P87" s="306"/>
      <c r="Q87" s="306"/>
      <c r="R87" s="306"/>
      <c r="S87" s="306"/>
      <c r="T87" s="306"/>
      <c r="U87" s="306"/>
      <c r="V87" s="306"/>
      <c r="W87" s="306"/>
      <c r="X87" s="306"/>
      <c r="Y87" s="306"/>
      <c r="Z87" s="306"/>
      <c r="AA87" s="307"/>
      <c r="AB87" s="394"/>
      <c r="AC87" s="306"/>
      <c r="AD87" s="306"/>
      <c r="AE87" s="306"/>
      <c r="AF87" s="307"/>
      <c r="AG87" s="394"/>
      <c r="AH87" s="306"/>
      <c r="AI87" s="306"/>
      <c r="AJ87" s="306"/>
      <c r="AK87" s="307"/>
    </row>
    <row r="88" spans="2:37">
      <c r="B88" s="125" t="s">
        <v>415</v>
      </c>
      <c r="C88" s="122"/>
      <c r="D88" s="122"/>
      <c r="E88" s="122"/>
      <c r="F88" s="122"/>
      <c r="G88" s="122"/>
      <c r="H88" s="122"/>
      <c r="I88" s="122"/>
      <c r="J88" s="122"/>
    </row>
    <row r="90" spans="2:37">
      <c r="D90" s="126" t="s">
        <v>400</v>
      </c>
    </row>
    <row r="91" spans="2:37" ht="6.75" customHeight="1"/>
    <row r="92" spans="2:37">
      <c r="D92" s="58" t="s">
        <v>401</v>
      </c>
    </row>
    <row r="93" spans="2:37" ht="6.75" customHeight="1"/>
    <row r="94" spans="2:37">
      <c r="D94" s="126" t="s">
        <v>402</v>
      </c>
    </row>
    <row r="95" spans="2:37" ht="6.75" customHeight="1"/>
    <row r="96" spans="2:37">
      <c r="D96" s="126" t="s">
        <v>403</v>
      </c>
    </row>
    <row r="97" spans="2:4" ht="6.75" customHeight="1"/>
    <row r="98" spans="2:4">
      <c r="D98" s="126" t="s">
        <v>404</v>
      </c>
    </row>
    <row r="99" spans="2:4" ht="6.75" customHeight="1"/>
    <row r="100" spans="2:4">
      <c r="B100" s="125" t="s">
        <v>412</v>
      </c>
      <c r="C100" s="122"/>
      <c r="D100" s="122"/>
    </row>
    <row r="101" spans="2:4" ht="6.75" customHeight="1"/>
    <row r="102" spans="2:4">
      <c r="D102" s="126" t="s">
        <v>400</v>
      </c>
    </row>
    <row r="103" spans="2:4" ht="6.75" customHeight="1"/>
    <row r="104" spans="2:4">
      <c r="D104" s="58" t="s">
        <v>413</v>
      </c>
    </row>
    <row r="105" spans="2:4" ht="6.75" customHeight="1"/>
    <row r="106" spans="2:4">
      <c r="D106" s="126" t="s">
        <v>414</v>
      </c>
    </row>
  </sheetData>
  <mergeCells count="42">
    <mergeCell ref="B31:B32"/>
    <mergeCell ref="C31:C32"/>
    <mergeCell ref="D31:D32"/>
    <mergeCell ref="E31:E32"/>
    <mergeCell ref="BI31:BI32"/>
    <mergeCell ref="L31:L32"/>
    <mergeCell ref="M31:M32"/>
    <mergeCell ref="T31:AW31"/>
    <mergeCell ref="BH31:BH32"/>
    <mergeCell ref="P31:P32"/>
    <mergeCell ref="AY31:AY32"/>
    <mergeCell ref="AZ31:AZ32"/>
    <mergeCell ref="BD31:BD32"/>
    <mergeCell ref="BE31:BG31"/>
    <mergeCell ref="O31:O32"/>
    <mergeCell ref="I31:I32"/>
    <mergeCell ref="BM31:BM32"/>
    <mergeCell ref="T33:AW33"/>
    <mergeCell ref="N31:N32"/>
    <mergeCell ref="C15:M15"/>
    <mergeCell ref="C16:M16"/>
    <mergeCell ref="C17:M17"/>
    <mergeCell ref="C18:M18"/>
    <mergeCell ref="F31:F32"/>
    <mergeCell ref="BJ31:BJ32"/>
    <mergeCell ref="BK31:BK32"/>
    <mergeCell ref="V10:W10"/>
    <mergeCell ref="P13:X13"/>
    <mergeCell ref="P14:X14"/>
    <mergeCell ref="C13:M13"/>
    <mergeCell ref="C14:M14"/>
    <mergeCell ref="Z13:AB13"/>
    <mergeCell ref="BA31:BC31"/>
    <mergeCell ref="G31:G32"/>
    <mergeCell ref="H31:H32"/>
    <mergeCell ref="J31:J32"/>
    <mergeCell ref="K31:K32"/>
    <mergeCell ref="AX31:AX32"/>
    <mergeCell ref="C21:K21"/>
    <mergeCell ref="P15:X15"/>
    <mergeCell ref="P16:X16"/>
    <mergeCell ref="Q31:S31"/>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25" bottom="0.25" header="0.3" footer="0.3"/>
  <pageSetup paperSize="8" scale="50" orientation="landscape"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A17" sqref="A17"/>
    </sheetView>
  </sheetViews>
  <sheetFormatPr defaultRowHeight="15"/>
  <cols>
    <col min="1" max="1" width="26.140625" customWidth="1"/>
    <col min="2" max="2" width="18" customWidth="1"/>
  </cols>
  <sheetData>
    <row r="1" spans="1:12">
      <c r="A1" t="s">
        <v>1451</v>
      </c>
    </row>
    <row r="2" spans="1:12">
      <c r="A2" t="s">
        <v>1452</v>
      </c>
      <c r="E2" t="s">
        <v>1467</v>
      </c>
    </row>
    <row r="3" spans="1:12">
      <c r="A3" s="329" t="s">
        <v>299</v>
      </c>
      <c r="B3" s="329" t="s">
        <v>256</v>
      </c>
      <c r="C3" s="329" t="s">
        <v>1453</v>
      </c>
      <c r="D3" s="329" t="s">
        <v>1487</v>
      </c>
      <c r="E3" s="545" t="s">
        <v>1469</v>
      </c>
      <c r="F3" s="329" t="s">
        <v>1456</v>
      </c>
      <c r="G3" s="329" t="s">
        <v>1457</v>
      </c>
      <c r="H3" s="329" t="s">
        <v>1458</v>
      </c>
      <c r="I3" s="329" t="s">
        <v>602</v>
      </c>
      <c r="J3" s="530" t="s">
        <v>1263</v>
      </c>
      <c r="K3" s="530" t="s">
        <v>1158</v>
      </c>
      <c r="L3" s="530" t="s">
        <v>1169</v>
      </c>
    </row>
    <row r="4" spans="1:12">
      <c r="A4" s="329" t="s">
        <v>1454</v>
      </c>
      <c r="B4" s="329">
        <v>1</v>
      </c>
      <c r="C4" s="329" t="s">
        <v>1152</v>
      </c>
      <c r="D4" s="329">
        <v>1</v>
      </c>
      <c r="E4" s="545" t="s">
        <v>1459</v>
      </c>
      <c r="F4" s="329">
        <v>1.1000000000000001</v>
      </c>
      <c r="G4" s="329">
        <v>1.1000000000000001</v>
      </c>
      <c r="H4" s="329">
        <v>1.1000000000000001</v>
      </c>
      <c r="I4" s="329">
        <f>F4*G4*H4</f>
        <v>1.3310000000000004</v>
      </c>
      <c r="J4" s="329">
        <v>10</v>
      </c>
      <c r="K4" s="329" t="s">
        <v>1164</v>
      </c>
      <c r="L4" s="329"/>
    </row>
    <row r="5" spans="1:12">
      <c r="C5" s="329" t="s">
        <v>1152</v>
      </c>
      <c r="D5" s="329"/>
      <c r="E5" s="545" t="s">
        <v>1460</v>
      </c>
      <c r="F5" s="329">
        <v>1.1000000000000001</v>
      </c>
      <c r="G5" s="329">
        <v>1.1000000000000001</v>
      </c>
      <c r="H5" s="329">
        <v>1.1000000000000001</v>
      </c>
      <c r="I5" s="329">
        <f>F5*G5*H5</f>
        <v>1.3310000000000004</v>
      </c>
      <c r="J5" s="329">
        <v>11</v>
      </c>
      <c r="K5" s="329" t="s">
        <v>1575</v>
      </c>
      <c r="L5" s="329"/>
    </row>
    <row r="6" spans="1:12">
      <c r="B6" t="s">
        <v>1468</v>
      </c>
    </row>
    <row r="8" spans="1:12" ht="15.75" thickBot="1">
      <c r="E8" t="s">
        <v>1467</v>
      </c>
    </row>
    <row r="9" spans="1:12">
      <c r="C9" t="s">
        <v>1461</v>
      </c>
      <c r="E9" s="531" t="s">
        <v>1455</v>
      </c>
      <c r="F9" s="532" t="s">
        <v>1462</v>
      </c>
      <c r="G9" s="532"/>
      <c r="H9" s="532"/>
      <c r="I9" s="533"/>
    </row>
    <row r="10" spans="1:12">
      <c r="E10" s="534" t="s">
        <v>394</v>
      </c>
      <c r="F10" s="535" t="s">
        <v>1464</v>
      </c>
      <c r="G10" s="536" t="s">
        <v>394</v>
      </c>
      <c r="H10" s="536" t="s">
        <v>394</v>
      </c>
      <c r="I10" s="537" t="s">
        <v>394</v>
      </c>
    </row>
    <row r="11" spans="1:12">
      <c r="E11" s="534" t="s">
        <v>1463</v>
      </c>
      <c r="F11" s="538"/>
      <c r="G11" s="538"/>
      <c r="H11" s="538"/>
      <c r="I11" s="539"/>
    </row>
    <row r="12" spans="1:12">
      <c r="E12" s="540"/>
      <c r="F12" s="535" t="s">
        <v>1465</v>
      </c>
      <c r="G12" s="535"/>
      <c r="H12" s="535"/>
      <c r="I12" s="541"/>
    </row>
    <row r="13" spans="1:12" ht="15.75" thickBot="1">
      <c r="E13" s="542"/>
      <c r="F13" s="543" t="s">
        <v>1466</v>
      </c>
      <c r="G13" s="543"/>
      <c r="H13" s="543"/>
      <c r="I13" s="544"/>
    </row>
    <row r="18" spans="1:3">
      <c r="A18" s="136" t="s">
        <v>1600</v>
      </c>
      <c r="B18" s="136"/>
      <c r="C18" s="136"/>
    </row>
    <row r="19" spans="1:3">
      <c r="A19" s="136" t="s">
        <v>1601</v>
      </c>
      <c r="B19" s="136"/>
      <c r="C19" s="136"/>
    </row>
  </sheetData>
  <pageMargins left="0.7" right="0.7" top="0.75" bottom="0.75" header="0.3" footer="0.3"/>
  <pageSetup scale="8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zoomScale="70" zoomScaleNormal="70" workbookViewId="0">
      <selection activeCell="I11" sqref="I11"/>
    </sheetView>
  </sheetViews>
  <sheetFormatPr defaultRowHeight="15"/>
  <cols>
    <col min="1" max="1" width="3.5703125" style="58" customWidth="1"/>
    <col min="2" max="5" width="9.140625" style="58"/>
    <col min="6" max="6" width="5" style="58" customWidth="1"/>
    <col min="7" max="16384" width="9.140625" style="58"/>
  </cols>
  <sheetData>
    <row r="1" spans="2:19" ht="8.25" customHeight="1"/>
    <row r="8" spans="2:19" ht="8.25" customHeight="1"/>
    <row r="10" spans="2:19">
      <c r="N10" s="700"/>
      <c r="O10" s="700"/>
    </row>
    <row r="11" spans="2:19" ht="7.5" customHeight="1"/>
    <row r="13" spans="2:19" s="62" customFormat="1" ht="18" customHeight="1">
      <c r="B13" s="59"/>
      <c r="C13" s="701" t="s">
        <v>290</v>
      </c>
      <c r="D13" s="701"/>
      <c r="E13" s="701"/>
      <c r="F13" s="701"/>
      <c r="G13" s="701"/>
      <c r="H13" s="701"/>
      <c r="I13" s="701"/>
      <c r="J13" s="363"/>
      <c r="K13" s="60"/>
      <c r="L13" s="59"/>
      <c r="M13" s="701" t="s">
        <v>296</v>
      </c>
      <c r="N13" s="701"/>
      <c r="O13" s="701"/>
      <c r="P13" s="702" t="s">
        <v>297</v>
      </c>
      <c r="Q13" s="702"/>
      <c r="R13" s="702"/>
      <c r="S13" s="61"/>
    </row>
    <row r="14" spans="2:19" s="62" customFormat="1" ht="18" customHeight="1">
      <c r="B14" s="63"/>
      <c r="C14" s="703" t="s">
        <v>291</v>
      </c>
      <c r="D14" s="703"/>
      <c r="E14" s="703"/>
      <c r="F14" s="703"/>
      <c r="G14" s="703"/>
      <c r="H14" s="703"/>
      <c r="I14" s="703"/>
      <c r="J14" s="361"/>
      <c r="K14" s="64"/>
      <c r="L14" s="63"/>
      <c r="M14" s="703" t="s">
        <v>293</v>
      </c>
      <c r="N14" s="703"/>
      <c r="O14" s="703"/>
      <c r="P14" s="137"/>
      <c r="Q14" s="749" t="s">
        <v>297</v>
      </c>
      <c r="R14" s="749"/>
      <c r="S14" s="854"/>
    </row>
    <row r="15" spans="2:19" s="62" customFormat="1" ht="18" customHeight="1">
      <c r="B15" s="63"/>
      <c r="C15" s="703" t="s">
        <v>261</v>
      </c>
      <c r="D15" s="703"/>
      <c r="E15" s="703"/>
      <c r="F15" s="703"/>
      <c r="G15" s="703"/>
      <c r="H15" s="703"/>
      <c r="I15" s="703"/>
      <c r="J15" s="361"/>
      <c r="K15" s="64"/>
      <c r="L15" s="63"/>
      <c r="M15" s="703" t="s">
        <v>367</v>
      </c>
      <c r="N15" s="703"/>
      <c r="O15" s="703"/>
      <c r="P15" s="703"/>
      <c r="Q15" s="703"/>
      <c r="R15" s="703"/>
      <c r="S15" s="65"/>
    </row>
    <row r="16" spans="2:19" s="62" customFormat="1" ht="18" customHeight="1">
      <c r="B16" s="63"/>
      <c r="C16" s="703" t="s">
        <v>292</v>
      </c>
      <c r="D16" s="703"/>
      <c r="E16" s="703"/>
      <c r="F16" s="703"/>
      <c r="G16" s="703"/>
      <c r="H16" s="703"/>
      <c r="I16" s="703"/>
      <c r="J16" s="361"/>
      <c r="K16" s="64"/>
      <c r="L16" s="63"/>
      <c r="M16" s="703" t="s">
        <v>295</v>
      </c>
      <c r="N16" s="703"/>
      <c r="O16" s="703"/>
      <c r="P16" s="703"/>
      <c r="Q16" s="703"/>
      <c r="R16" s="703"/>
      <c r="S16" s="65"/>
    </row>
    <row r="17" spans="2:19" s="62" customFormat="1" ht="18" customHeight="1">
      <c r="B17" s="63"/>
      <c r="C17" s="703" t="s">
        <v>595</v>
      </c>
      <c r="D17" s="703"/>
      <c r="E17" s="703"/>
      <c r="F17" s="703"/>
      <c r="G17" s="703"/>
      <c r="H17" s="703"/>
      <c r="I17" s="703"/>
      <c r="J17" s="360"/>
      <c r="K17" s="64"/>
      <c r="L17" s="63"/>
      <c r="M17" s="69"/>
      <c r="N17" s="69"/>
      <c r="O17" s="69"/>
      <c r="P17" s="69"/>
      <c r="Q17" s="69"/>
      <c r="R17" s="69"/>
      <c r="S17" s="65"/>
    </row>
    <row r="18" spans="2:19" s="62" customFormat="1" ht="18" customHeight="1">
      <c r="B18" s="63"/>
      <c r="C18" s="703" t="s">
        <v>259</v>
      </c>
      <c r="D18" s="703"/>
      <c r="E18" s="703"/>
      <c r="F18" s="703"/>
      <c r="G18" s="703"/>
      <c r="H18" s="703"/>
      <c r="I18" s="703"/>
      <c r="J18" s="360"/>
      <c r="K18" s="64"/>
      <c r="L18" s="63"/>
      <c r="M18" s="69"/>
      <c r="N18" s="69"/>
      <c r="O18" s="69"/>
      <c r="P18" s="69"/>
      <c r="Q18" s="69"/>
      <c r="R18" s="69"/>
      <c r="S18" s="65"/>
    </row>
    <row r="19" spans="2:19" s="62" customFormat="1" ht="18" customHeight="1">
      <c r="B19" s="63"/>
      <c r="C19" s="360"/>
      <c r="D19" s="360"/>
      <c r="E19" s="360"/>
      <c r="F19" s="360"/>
      <c r="G19" s="360"/>
      <c r="H19" s="360"/>
      <c r="I19" s="360"/>
      <c r="J19" s="360"/>
      <c r="K19" s="64"/>
      <c r="L19" s="63"/>
      <c r="M19" s="69"/>
      <c r="N19" s="69"/>
      <c r="O19" s="69"/>
      <c r="P19" s="69"/>
      <c r="Q19" s="69"/>
      <c r="R19" s="69"/>
      <c r="S19" s="65"/>
    </row>
    <row r="20" spans="2:19" s="62" customFormat="1" ht="18" customHeight="1">
      <c r="B20" s="63"/>
      <c r="C20" s="360"/>
      <c r="D20" s="360"/>
      <c r="E20" s="360"/>
      <c r="F20" s="360"/>
      <c r="G20" s="360"/>
      <c r="H20" s="360"/>
      <c r="I20" s="360"/>
      <c r="J20" s="360"/>
      <c r="K20" s="64"/>
      <c r="L20" s="63"/>
      <c r="M20" s="69"/>
      <c r="N20" s="69"/>
      <c r="O20" s="69"/>
      <c r="P20" s="69"/>
      <c r="Q20" s="69"/>
      <c r="R20" s="69"/>
      <c r="S20" s="65"/>
    </row>
    <row r="21" spans="2:19" s="62" customFormat="1" ht="18" customHeight="1">
      <c r="B21" s="63"/>
      <c r="C21" s="360"/>
      <c r="D21" s="360"/>
      <c r="E21" s="360"/>
      <c r="F21" s="360"/>
      <c r="G21" s="360"/>
      <c r="H21" s="360"/>
      <c r="I21" s="360"/>
      <c r="J21" s="360"/>
      <c r="K21" s="64"/>
      <c r="L21" s="63"/>
      <c r="M21" s="69"/>
      <c r="N21" s="69"/>
      <c r="O21" s="69"/>
      <c r="P21" s="69"/>
      <c r="Q21" s="69"/>
      <c r="R21" s="69"/>
      <c r="S21" s="65"/>
    </row>
    <row r="22" spans="2:19" s="62" customFormat="1" ht="18" customHeight="1">
      <c r="B22" s="63"/>
      <c r="C22" s="360"/>
      <c r="D22" s="360"/>
      <c r="E22" s="360"/>
      <c r="F22" s="360"/>
      <c r="G22" s="360"/>
      <c r="H22" s="360"/>
      <c r="I22" s="360"/>
      <c r="J22" s="360"/>
      <c r="K22" s="64"/>
      <c r="L22" s="63"/>
      <c r="M22" s="69"/>
      <c r="N22" s="69"/>
      <c r="O22" s="69"/>
      <c r="P22" s="69"/>
      <c r="Q22" s="69"/>
      <c r="R22" s="69"/>
      <c r="S22" s="65"/>
    </row>
    <row r="23" spans="2:19" s="62" customFormat="1" ht="18" customHeight="1">
      <c r="B23" s="63"/>
      <c r="C23" s="360"/>
      <c r="D23" s="360"/>
      <c r="E23" s="360"/>
      <c r="F23" s="360"/>
      <c r="G23" s="360"/>
      <c r="H23" s="360"/>
      <c r="I23" s="360"/>
      <c r="J23" s="360"/>
      <c r="K23" s="64"/>
      <c r="L23" s="63"/>
      <c r="M23" s="69"/>
      <c r="N23" s="69"/>
      <c r="O23" s="69"/>
      <c r="P23" s="69"/>
      <c r="Q23" s="69"/>
      <c r="R23" s="69"/>
      <c r="S23" s="65"/>
    </row>
    <row r="24" spans="2:19" s="62" customFormat="1" ht="18" customHeight="1">
      <c r="B24" s="63"/>
      <c r="C24" s="360"/>
      <c r="D24" s="360"/>
      <c r="E24" s="360"/>
      <c r="F24" s="360"/>
      <c r="G24" s="360"/>
      <c r="H24" s="360"/>
      <c r="I24" s="360"/>
      <c r="J24" s="360"/>
      <c r="K24" s="64"/>
      <c r="L24" s="63"/>
      <c r="M24" s="69"/>
      <c r="N24" s="69"/>
      <c r="O24" s="69"/>
      <c r="P24" s="69"/>
      <c r="Q24" s="69"/>
      <c r="R24" s="69"/>
      <c r="S24" s="65"/>
    </row>
    <row r="25" spans="2:19" s="62" customFormat="1" ht="18" customHeight="1">
      <c r="B25" s="63"/>
      <c r="C25" s="360"/>
      <c r="D25" s="360"/>
      <c r="E25" s="360"/>
      <c r="F25" s="360"/>
      <c r="G25" s="360"/>
      <c r="H25" s="360"/>
      <c r="I25" s="360"/>
      <c r="J25" s="360"/>
      <c r="K25" s="64"/>
      <c r="L25" s="63"/>
      <c r="M25" s="69"/>
      <c r="N25" s="69"/>
      <c r="O25" s="69"/>
      <c r="P25" s="69"/>
      <c r="Q25" s="69"/>
      <c r="R25" s="69"/>
      <c r="S25" s="65"/>
    </row>
    <row r="26" spans="2:19" s="62" customFormat="1" ht="6" customHeight="1">
      <c r="B26" s="66"/>
      <c r="C26" s="350"/>
      <c r="D26" s="350"/>
      <c r="E26" s="350"/>
      <c r="F26" s="350"/>
      <c r="G26" s="350"/>
      <c r="H26" s="350"/>
      <c r="I26" s="350"/>
      <c r="J26" s="350"/>
      <c r="K26" s="67"/>
      <c r="L26" s="66"/>
      <c r="M26" s="67"/>
      <c r="N26" s="67"/>
      <c r="O26" s="67"/>
      <c r="P26" s="67"/>
      <c r="Q26" s="67"/>
      <c r="R26" s="67"/>
      <c r="S26" s="68"/>
    </row>
    <row r="37" spans="1:1">
      <c r="A37" s="281" t="s">
        <v>1193</v>
      </c>
    </row>
  </sheetData>
  <mergeCells count="13">
    <mergeCell ref="C18:I18"/>
    <mergeCell ref="C13:I13"/>
    <mergeCell ref="C14:I14"/>
    <mergeCell ref="C15:I15"/>
    <mergeCell ref="C16:I16"/>
    <mergeCell ref="C17:I17"/>
    <mergeCell ref="N10:O10"/>
    <mergeCell ref="M15:R15"/>
    <mergeCell ref="M16:R16"/>
    <mergeCell ref="M13:O13"/>
    <mergeCell ref="P13:R13"/>
    <mergeCell ref="M14:O14"/>
    <mergeCell ref="Q14:S14"/>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scale="70" orientation="landscape" r:id="rId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7"/>
  <sheetViews>
    <sheetView topLeftCell="A13" zoomScale="70" zoomScaleNormal="70" workbookViewId="0">
      <selection activeCell="I38" sqref="I38"/>
    </sheetView>
  </sheetViews>
  <sheetFormatPr defaultRowHeight="15"/>
  <cols>
    <col min="1" max="1" width="3.5703125" style="58" customWidth="1"/>
    <col min="2" max="16384" width="9.140625" style="58"/>
  </cols>
  <sheetData>
    <row r="1" spans="2:13" ht="8.25" customHeight="1"/>
    <row r="8" spans="2:13" ht="8.25" customHeight="1"/>
    <row r="10" spans="2:13">
      <c r="L10" s="855"/>
      <c r="M10" s="855"/>
    </row>
    <row r="11" spans="2:13" ht="7.5" customHeight="1"/>
    <row r="13" spans="2:13" s="62" customFormat="1" ht="18" customHeight="1">
      <c r="B13" s="59"/>
      <c r="C13" s="858" t="s">
        <v>290</v>
      </c>
      <c r="D13" s="858"/>
      <c r="E13" s="858"/>
      <c r="F13" s="858"/>
      <c r="G13" s="60"/>
      <c r="H13" s="59"/>
      <c r="I13" s="858"/>
      <c r="J13" s="858"/>
      <c r="K13" s="858"/>
      <c r="L13" s="858"/>
      <c r="M13" s="61"/>
    </row>
    <row r="14" spans="2:13" s="62" customFormat="1" ht="18" customHeight="1">
      <c r="B14" s="63"/>
      <c r="C14" s="856" t="s">
        <v>291</v>
      </c>
      <c r="D14" s="856"/>
      <c r="E14" s="856"/>
      <c r="F14" s="856"/>
      <c r="G14" s="64"/>
      <c r="H14" s="63"/>
      <c r="I14" s="856"/>
      <c r="J14" s="856"/>
      <c r="K14" s="856"/>
      <c r="L14" s="856"/>
      <c r="M14" s="65"/>
    </row>
    <row r="15" spans="2:13" s="62" customFormat="1" ht="18" customHeight="1">
      <c r="B15" s="63"/>
      <c r="C15" s="856" t="s">
        <v>261</v>
      </c>
      <c r="D15" s="856"/>
      <c r="E15" s="856"/>
      <c r="F15" s="856"/>
      <c r="G15" s="64"/>
      <c r="H15" s="63"/>
      <c r="I15" s="856"/>
      <c r="J15" s="856"/>
      <c r="K15" s="856"/>
      <c r="L15" s="856"/>
      <c r="M15" s="65"/>
    </row>
    <row r="16" spans="2:13" s="62" customFormat="1" ht="18" customHeight="1">
      <c r="B16" s="63"/>
      <c r="C16" s="856" t="s">
        <v>292</v>
      </c>
      <c r="D16" s="856"/>
      <c r="E16" s="856"/>
      <c r="F16" s="856"/>
      <c r="G16" s="64"/>
      <c r="H16" s="63"/>
      <c r="I16" s="856"/>
      <c r="J16" s="856"/>
      <c r="K16" s="856"/>
      <c r="L16" s="856"/>
      <c r="M16" s="65"/>
    </row>
    <row r="17" spans="2:13" s="62" customFormat="1" ht="6" customHeight="1">
      <c r="B17" s="66"/>
      <c r="C17" s="857"/>
      <c r="D17" s="857"/>
      <c r="E17" s="857"/>
      <c r="F17" s="857"/>
      <c r="G17" s="67"/>
      <c r="H17" s="66"/>
      <c r="I17" s="67"/>
      <c r="J17" s="67"/>
      <c r="K17" s="67"/>
      <c r="L17" s="67"/>
      <c r="M17" s="68"/>
    </row>
  </sheetData>
  <mergeCells count="10">
    <mergeCell ref="L10:M10"/>
    <mergeCell ref="C16:F16"/>
    <mergeCell ref="C17:F17"/>
    <mergeCell ref="I13:L13"/>
    <mergeCell ref="I14:L14"/>
    <mergeCell ref="I15:L15"/>
    <mergeCell ref="I16:L16"/>
    <mergeCell ref="C13:F13"/>
    <mergeCell ref="C14:F14"/>
    <mergeCell ref="C15:F15"/>
  </mergeCells>
  <hyperlinks>
    <hyperlink ref="C14" r:id="rId1" display="http://ebs.toyotavn.com.vn:8000/OA_HTML/OA.jsp?OAFunc=OAHOMEPAGE&amp;akRegionApplicationId=0&amp;navRespId=20634&amp;navRespAppId=401&amp;navSecGrpId=0&amp;transactionid=1330402827&amp;oapc=2&amp;oas=D4zRHwEYAOLUz7ePXQgrkA.."/>
    <hyperlink ref="C15" r:id="rId2" display="http://ebs.toyotavn.com.vn:8000/OA_HTML/OA.jsp?OAFunc=OAHOMEPAGE&amp;akRegionApplicationId=0&amp;navRespId=20634&amp;navRespAppId=401&amp;navSecGrpId=0&amp;transactionid=1330402827&amp;oapc=2&amp;oas=D4zRHwEYAOLUz7ePXQgrkA.."/>
  </hyperlinks>
  <pageMargins left="0.7" right="0.7" top="0.75" bottom="0.75" header="0.3" footer="0.3"/>
  <pageSetup scale="70" orientation="landscape" r:id="rId3"/>
  <drawing r:id="rId4"/>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DJ81"/>
  <sheetViews>
    <sheetView showGridLines="0" topLeftCell="A16" zoomScale="70" zoomScaleNormal="70" workbookViewId="0">
      <selection activeCell="DM69" sqref="DM69"/>
    </sheetView>
  </sheetViews>
  <sheetFormatPr defaultColWidth="1.28515625" defaultRowHeight="7.5" customHeight="1"/>
  <cols>
    <col min="1" max="4" width="1" style="13" customWidth="1"/>
    <col min="5" max="67" width="1.28515625" style="13"/>
    <col min="68" max="68" width="1.28515625" style="13" customWidth="1"/>
    <col min="69" max="92" width="1.28515625" style="13"/>
    <col min="93" max="93" width="1.7109375" style="13" customWidth="1"/>
    <col min="94" max="94" width="1.28515625" style="13"/>
    <col min="95" max="95" width="1" style="13" customWidth="1"/>
    <col min="96" max="110" width="1.28515625" style="13"/>
    <col min="111" max="114" width="1" style="13" customWidth="1"/>
    <col min="115" max="16384" width="1.28515625" style="13"/>
  </cols>
  <sheetData>
    <row r="1" spans="1:114" ht="25.5">
      <c r="A1" s="12" t="s">
        <v>263</v>
      </c>
    </row>
    <row r="2" spans="1:114" ht="22.5">
      <c r="A2" s="14" t="s">
        <v>264</v>
      </c>
    </row>
    <row r="3" spans="1:114" ht="7.5"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row>
    <row r="4" spans="1:114" ht="7.5"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row>
    <row r="5" spans="1:114" ht="7.5"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row>
    <row r="6" spans="1:114" ht="7.5" customHeight="1">
      <c r="A6" s="15"/>
      <c r="B6" s="15"/>
      <c r="C6" s="15"/>
      <c r="D6" s="15"/>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5"/>
      <c r="DH6" s="15"/>
      <c r="DI6" s="15"/>
      <c r="DJ6" s="15"/>
    </row>
    <row r="7" spans="1:114" ht="7.5" customHeight="1">
      <c r="A7" s="15"/>
      <c r="B7" s="15"/>
      <c r="C7" s="15"/>
      <c r="D7" s="15"/>
      <c r="E7" s="16"/>
      <c r="F7" s="17"/>
      <c r="G7" s="18"/>
      <c r="H7" s="18"/>
      <c r="I7" s="18"/>
      <c r="J7" s="886" t="s">
        <v>265</v>
      </c>
      <c r="K7" s="886"/>
      <c r="L7" s="886"/>
      <c r="M7" s="886"/>
      <c r="N7" s="886"/>
      <c r="O7" s="886"/>
      <c r="P7" s="886"/>
      <c r="Q7" s="886"/>
      <c r="R7" s="886"/>
      <c r="S7" s="886"/>
      <c r="T7" s="886"/>
      <c r="U7" s="886"/>
      <c r="V7" s="886"/>
      <c r="W7" s="886"/>
      <c r="X7" s="886"/>
      <c r="Y7" s="886"/>
      <c r="Z7" s="886"/>
      <c r="AA7" s="886"/>
      <c r="AB7" s="886"/>
      <c r="AC7" s="886"/>
      <c r="AD7" s="886"/>
      <c r="AE7" s="886"/>
      <c r="AF7" s="886"/>
      <c r="AG7" s="886"/>
      <c r="AH7" s="886"/>
      <c r="AI7" s="886"/>
      <c r="AJ7" s="886"/>
      <c r="AK7" s="886"/>
      <c r="AL7" s="886"/>
      <c r="AM7" s="886"/>
      <c r="AN7" s="886"/>
      <c r="AO7" s="886"/>
      <c r="AP7" s="18"/>
      <c r="AQ7" s="18"/>
      <c r="AR7" s="18"/>
      <c r="AS7" s="19"/>
      <c r="AT7" s="20"/>
      <c r="AU7" s="21"/>
      <c r="AV7" s="21"/>
      <c r="AW7" s="21"/>
      <c r="AX7" s="21"/>
      <c r="AY7" s="21"/>
      <c r="AZ7" s="21"/>
      <c r="BA7" s="21"/>
      <c r="BB7" s="21"/>
      <c r="BC7" s="21"/>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3"/>
      <c r="DF7" s="16"/>
      <c r="DG7" s="15"/>
      <c r="DH7" s="15"/>
      <c r="DI7" s="15"/>
      <c r="DJ7" s="15"/>
    </row>
    <row r="8" spans="1:114" ht="7.5" customHeight="1">
      <c r="A8" s="15"/>
      <c r="B8" s="15"/>
      <c r="C8" s="15"/>
      <c r="D8" s="15"/>
      <c r="E8" s="16"/>
      <c r="F8" s="24"/>
      <c r="G8" s="25"/>
      <c r="H8" s="25"/>
      <c r="I8" s="25"/>
      <c r="J8" s="887"/>
      <c r="K8" s="887"/>
      <c r="L8" s="887"/>
      <c r="M8" s="887"/>
      <c r="N8" s="887"/>
      <c r="O8" s="887"/>
      <c r="P8" s="887"/>
      <c r="Q8" s="887"/>
      <c r="R8" s="887"/>
      <c r="S8" s="887"/>
      <c r="T8" s="887"/>
      <c r="U8" s="887"/>
      <c r="V8" s="887"/>
      <c r="W8" s="887"/>
      <c r="X8" s="887"/>
      <c r="Y8" s="887"/>
      <c r="Z8" s="887"/>
      <c r="AA8" s="887"/>
      <c r="AB8" s="887"/>
      <c r="AC8" s="887"/>
      <c r="AD8" s="887"/>
      <c r="AE8" s="887"/>
      <c r="AF8" s="887"/>
      <c r="AG8" s="887"/>
      <c r="AH8" s="887"/>
      <c r="AI8" s="887"/>
      <c r="AJ8" s="887"/>
      <c r="AK8" s="887"/>
      <c r="AL8" s="887"/>
      <c r="AM8" s="887"/>
      <c r="AN8" s="887"/>
      <c r="AO8" s="887"/>
      <c r="AP8" s="25"/>
      <c r="AQ8" s="25"/>
      <c r="AR8" s="25"/>
      <c r="AS8" s="26"/>
      <c r="AT8" s="27"/>
      <c r="AU8" s="901" t="s">
        <v>266</v>
      </c>
      <c r="AV8" s="902"/>
      <c r="AW8" s="902"/>
      <c r="AX8" s="902"/>
      <c r="AY8" s="902"/>
      <c r="AZ8" s="902"/>
      <c r="BA8" s="902"/>
      <c r="BB8" s="902"/>
      <c r="BC8" s="902"/>
      <c r="BD8" s="902"/>
      <c r="BE8" s="902"/>
      <c r="BF8" s="902"/>
      <c r="BG8" s="902"/>
      <c r="BH8" s="902"/>
      <c r="BI8" s="902"/>
      <c r="BJ8" s="902"/>
      <c r="BK8" s="902"/>
      <c r="BL8" s="902"/>
      <c r="BM8" s="902"/>
      <c r="BN8" s="902"/>
      <c r="BO8" s="902"/>
      <c r="BP8" s="902"/>
      <c r="BQ8" s="902"/>
      <c r="BR8" s="902"/>
      <c r="BS8" s="902"/>
      <c r="BT8" s="902"/>
      <c r="BU8" s="902"/>
      <c r="BV8" s="902"/>
      <c r="BW8" s="903"/>
      <c r="BX8" s="28"/>
      <c r="BY8" s="859" t="s">
        <v>267</v>
      </c>
      <c r="BZ8" s="860"/>
      <c r="CA8" s="860"/>
      <c r="CB8" s="860"/>
      <c r="CC8" s="860"/>
      <c r="CD8" s="860"/>
      <c r="CE8" s="860"/>
      <c r="CF8" s="860"/>
      <c r="CG8" s="860"/>
      <c r="CH8" s="861"/>
      <c r="CI8" s="29"/>
      <c r="CJ8" s="859" t="s">
        <v>268</v>
      </c>
      <c r="CK8" s="860"/>
      <c r="CL8" s="860"/>
      <c r="CM8" s="860"/>
      <c r="CN8" s="860"/>
      <c r="CO8" s="860"/>
      <c r="CP8" s="860"/>
      <c r="CQ8" s="860"/>
      <c r="CR8" s="860"/>
      <c r="CS8" s="861"/>
      <c r="CT8" s="30"/>
      <c r="CU8" s="859" t="s">
        <v>269</v>
      </c>
      <c r="CV8" s="860"/>
      <c r="CW8" s="860"/>
      <c r="CX8" s="860"/>
      <c r="CY8" s="860"/>
      <c r="CZ8" s="860"/>
      <c r="DA8" s="860"/>
      <c r="DB8" s="860"/>
      <c r="DC8" s="860"/>
      <c r="DD8" s="861"/>
      <c r="DE8" s="31"/>
      <c r="DF8" s="16"/>
      <c r="DG8" s="15"/>
      <c r="DH8" s="15"/>
      <c r="DI8" s="15"/>
      <c r="DJ8" s="15"/>
    </row>
    <row r="9" spans="1:114" ht="7.5" customHeight="1" thickBot="1">
      <c r="A9" s="15"/>
      <c r="B9" s="15"/>
      <c r="C9" s="15"/>
      <c r="D9" s="15"/>
      <c r="E9" s="16"/>
      <c r="F9" s="24"/>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7"/>
      <c r="AU9" s="904"/>
      <c r="AV9" s="905"/>
      <c r="AW9" s="905"/>
      <c r="AX9" s="905"/>
      <c r="AY9" s="905"/>
      <c r="AZ9" s="905"/>
      <c r="BA9" s="905"/>
      <c r="BB9" s="905"/>
      <c r="BC9" s="905"/>
      <c r="BD9" s="905"/>
      <c r="BE9" s="905"/>
      <c r="BF9" s="905"/>
      <c r="BG9" s="905"/>
      <c r="BH9" s="905"/>
      <c r="BI9" s="905"/>
      <c r="BJ9" s="905"/>
      <c r="BK9" s="905"/>
      <c r="BL9" s="905"/>
      <c r="BM9" s="905"/>
      <c r="BN9" s="905"/>
      <c r="BO9" s="905"/>
      <c r="BP9" s="905"/>
      <c r="BQ9" s="905"/>
      <c r="BR9" s="905"/>
      <c r="BS9" s="905"/>
      <c r="BT9" s="905"/>
      <c r="BU9" s="905"/>
      <c r="BV9" s="905"/>
      <c r="BW9" s="906"/>
      <c r="BX9" s="28"/>
      <c r="BY9" s="862"/>
      <c r="BZ9" s="863"/>
      <c r="CA9" s="863"/>
      <c r="CB9" s="863"/>
      <c r="CC9" s="863"/>
      <c r="CD9" s="863"/>
      <c r="CE9" s="863"/>
      <c r="CF9" s="863"/>
      <c r="CG9" s="863"/>
      <c r="CH9" s="864"/>
      <c r="CI9" s="29"/>
      <c r="CJ9" s="862"/>
      <c r="CK9" s="863"/>
      <c r="CL9" s="863"/>
      <c r="CM9" s="863"/>
      <c r="CN9" s="863"/>
      <c r="CO9" s="863"/>
      <c r="CP9" s="863"/>
      <c r="CQ9" s="863"/>
      <c r="CR9" s="863"/>
      <c r="CS9" s="864"/>
      <c r="CT9" s="30"/>
      <c r="CU9" s="862"/>
      <c r="CV9" s="863"/>
      <c r="CW9" s="863"/>
      <c r="CX9" s="863"/>
      <c r="CY9" s="863"/>
      <c r="CZ9" s="863"/>
      <c r="DA9" s="863"/>
      <c r="DB9" s="863"/>
      <c r="DC9" s="863"/>
      <c r="DD9" s="864"/>
      <c r="DE9" s="31"/>
      <c r="DF9" s="16"/>
      <c r="DG9" s="15"/>
      <c r="DH9" s="15"/>
      <c r="DI9" s="15"/>
      <c r="DJ9" s="15"/>
    </row>
    <row r="10" spans="1:114" ht="7.5" customHeight="1">
      <c r="A10" s="15"/>
      <c r="B10" s="15"/>
      <c r="C10" s="15"/>
      <c r="D10" s="15"/>
      <c r="E10" s="16"/>
      <c r="F10" s="24"/>
      <c r="G10" s="28"/>
      <c r="H10" s="28"/>
      <c r="I10" s="28"/>
      <c r="J10" s="868" t="s">
        <v>270</v>
      </c>
      <c r="K10" s="869"/>
      <c r="L10" s="869"/>
      <c r="M10" s="869"/>
      <c r="N10" s="869"/>
      <c r="O10" s="869"/>
      <c r="P10" s="869"/>
      <c r="Q10" s="869"/>
      <c r="R10" s="869"/>
      <c r="S10" s="869"/>
      <c r="T10" s="869"/>
      <c r="U10" s="869"/>
      <c r="V10" s="869"/>
      <c r="W10" s="869"/>
      <c r="X10" s="869"/>
      <c r="Y10" s="869"/>
      <c r="Z10" s="869"/>
      <c r="AA10" s="869"/>
      <c r="AB10" s="869"/>
      <c r="AC10" s="869"/>
      <c r="AD10" s="869"/>
      <c r="AE10" s="869"/>
      <c r="AF10" s="869"/>
      <c r="AG10" s="869"/>
      <c r="AH10" s="869"/>
      <c r="AI10" s="869"/>
      <c r="AJ10" s="869"/>
      <c r="AK10" s="869"/>
      <c r="AL10" s="869"/>
      <c r="AM10" s="869"/>
      <c r="AN10" s="869"/>
      <c r="AO10" s="870"/>
      <c r="AP10" s="28"/>
      <c r="AQ10" s="28"/>
      <c r="AR10" s="28"/>
      <c r="AS10" s="28"/>
      <c r="AT10" s="27"/>
      <c r="AU10" s="904"/>
      <c r="AV10" s="905"/>
      <c r="AW10" s="905"/>
      <c r="AX10" s="905"/>
      <c r="AY10" s="905"/>
      <c r="AZ10" s="905"/>
      <c r="BA10" s="905"/>
      <c r="BB10" s="905"/>
      <c r="BC10" s="905"/>
      <c r="BD10" s="905"/>
      <c r="BE10" s="905"/>
      <c r="BF10" s="905"/>
      <c r="BG10" s="905"/>
      <c r="BH10" s="905"/>
      <c r="BI10" s="905"/>
      <c r="BJ10" s="905"/>
      <c r="BK10" s="905"/>
      <c r="BL10" s="905"/>
      <c r="BM10" s="905"/>
      <c r="BN10" s="905"/>
      <c r="BO10" s="905"/>
      <c r="BP10" s="905"/>
      <c r="BQ10" s="905"/>
      <c r="BR10" s="905"/>
      <c r="BS10" s="905"/>
      <c r="BT10" s="905"/>
      <c r="BU10" s="905"/>
      <c r="BV10" s="905"/>
      <c r="BW10" s="906"/>
      <c r="BX10" s="28"/>
      <c r="BY10" s="862"/>
      <c r="BZ10" s="863"/>
      <c r="CA10" s="863"/>
      <c r="CB10" s="863"/>
      <c r="CC10" s="863"/>
      <c r="CD10" s="863"/>
      <c r="CE10" s="863"/>
      <c r="CF10" s="863"/>
      <c r="CG10" s="863"/>
      <c r="CH10" s="864"/>
      <c r="CI10" s="29"/>
      <c r="CJ10" s="862"/>
      <c r="CK10" s="863"/>
      <c r="CL10" s="863"/>
      <c r="CM10" s="863"/>
      <c r="CN10" s="863"/>
      <c r="CO10" s="863"/>
      <c r="CP10" s="863"/>
      <c r="CQ10" s="863"/>
      <c r="CR10" s="863"/>
      <c r="CS10" s="864"/>
      <c r="CT10" s="30"/>
      <c r="CU10" s="862"/>
      <c r="CV10" s="863"/>
      <c r="CW10" s="863"/>
      <c r="CX10" s="863"/>
      <c r="CY10" s="863"/>
      <c r="CZ10" s="863"/>
      <c r="DA10" s="863"/>
      <c r="DB10" s="863"/>
      <c r="DC10" s="863"/>
      <c r="DD10" s="864"/>
      <c r="DE10" s="31"/>
      <c r="DF10" s="16"/>
      <c r="DG10" s="15"/>
      <c r="DH10" s="15"/>
      <c r="DI10" s="15"/>
      <c r="DJ10" s="15"/>
    </row>
    <row r="11" spans="1:114" ht="7.5" customHeight="1">
      <c r="A11" s="15"/>
      <c r="B11" s="15"/>
      <c r="C11" s="15"/>
      <c r="D11" s="15"/>
      <c r="E11" s="16"/>
      <c r="F11" s="24"/>
      <c r="G11" s="28"/>
      <c r="H11" s="28"/>
      <c r="I11" s="28"/>
      <c r="J11" s="871"/>
      <c r="K11" s="872"/>
      <c r="L11" s="872"/>
      <c r="M11" s="872"/>
      <c r="N11" s="872"/>
      <c r="O11" s="872"/>
      <c r="P11" s="872"/>
      <c r="Q11" s="872"/>
      <c r="R11" s="872"/>
      <c r="S11" s="872"/>
      <c r="T11" s="872"/>
      <c r="U11" s="872"/>
      <c r="V11" s="872"/>
      <c r="W11" s="872"/>
      <c r="X11" s="872"/>
      <c r="Y11" s="872"/>
      <c r="Z11" s="872"/>
      <c r="AA11" s="872"/>
      <c r="AB11" s="872"/>
      <c r="AC11" s="872"/>
      <c r="AD11" s="872"/>
      <c r="AE11" s="872"/>
      <c r="AF11" s="872"/>
      <c r="AG11" s="872"/>
      <c r="AH11" s="872"/>
      <c r="AI11" s="872"/>
      <c r="AJ11" s="872"/>
      <c r="AK11" s="872"/>
      <c r="AL11" s="872"/>
      <c r="AM11" s="872"/>
      <c r="AN11" s="872"/>
      <c r="AO11" s="873"/>
      <c r="AP11" s="28"/>
      <c r="AQ11" s="28"/>
      <c r="AR11" s="28"/>
      <c r="AS11" s="28"/>
      <c r="AT11" s="24"/>
      <c r="AU11" s="904"/>
      <c r="AV11" s="905"/>
      <c r="AW11" s="905"/>
      <c r="AX11" s="905"/>
      <c r="AY11" s="905"/>
      <c r="AZ11" s="905"/>
      <c r="BA11" s="905"/>
      <c r="BB11" s="905"/>
      <c r="BC11" s="905"/>
      <c r="BD11" s="905"/>
      <c r="BE11" s="905"/>
      <c r="BF11" s="905"/>
      <c r="BG11" s="905"/>
      <c r="BH11" s="905"/>
      <c r="BI11" s="905"/>
      <c r="BJ11" s="905"/>
      <c r="BK11" s="905"/>
      <c r="BL11" s="905"/>
      <c r="BM11" s="905"/>
      <c r="BN11" s="905"/>
      <c r="BO11" s="905"/>
      <c r="BP11" s="905"/>
      <c r="BQ11" s="905"/>
      <c r="BR11" s="905"/>
      <c r="BS11" s="905"/>
      <c r="BT11" s="905"/>
      <c r="BU11" s="905"/>
      <c r="BV11" s="905"/>
      <c r="BW11" s="906"/>
      <c r="BX11" s="28"/>
      <c r="BY11" s="862"/>
      <c r="BZ11" s="863"/>
      <c r="CA11" s="863"/>
      <c r="CB11" s="863"/>
      <c r="CC11" s="863"/>
      <c r="CD11" s="863"/>
      <c r="CE11" s="863"/>
      <c r="CF11" s="863"/>
      <c r="CG11" s="863"/>
      <c r="CH11" s="864"/>
      <c r="CI11" s="29"/>
      <c r="CJ11" s="862"/>
      <c r="CK11" s="863"/>
      <c r="CL11" s="863"/>
      <c r="CM11" s="863"/>
      <c r="CN11" s="863"/>
      <c r="CO11" s="863"/>
      <c r="CP11" s="863"/>
      <c r="CQ11" s="863"/>
      <c r="CR11" s="863"/>
      <c r="CS11" s="864"/>
      <c r="CT11" s="30"/>
      <c r="CU11" s="862"/>
      <c r="CV11" s="863"/>
      <c r="CW11" s="863"/>
      <c r="CX11" s="863"/>
      <c r="CY11" s="863"/>
      <c r="CZ11" s="863"/>
      <c r="DA11" s="863"/>
      <c r="DB11" s="863"/>
      <c r="DC11" s="863"/>
      <c r="DD11" s="864"/>
      <c r="DE11" s="31"/>
      <c r="DF11" s="16"/>
      <c r="DG11" s="15"/>
      <c r="DH11" s="15"/>
      <c r="DI11" s="15"/>
      <c r="DJ11" s="15"/>
    </row>
    <row r="12" spans="1:114" ht="7.5" customHeight="1" thickBot="1">
      <c r="A12" s="15"/>
      <c r="B12" s="15"/>
      <c r="C12" s="15"/>
      <c r="D12" s="15"/>
      <c r="E12" s="16"/>
      <c r="F12" s="24"/>
      <c r="G12" s="28"/>
      <c r="H12" s="28"/>
      <c r="I12" s="28"/>
      <c r="J12" s="871"/>
      <c r="K12" s="872"/>
      <c r="L12" s="872"/>
      <c r="M12" s="872"/>
      <c r="N12" s="872"/>
      <c r="O12" s="872"/>
      <c r="P12" s="872"/>
      <c r="Q12" s="872"/>
      <c r="R12" s="872"/>
      <c r="S12" s="872"/>
      <c r="T12" s="872"/>
      <c r="U12" s="872"/>
      <c r="V12" s="872"/>
      <c r="W12" s="872"/>
      <c r="X12" s="872"/>
      <c r="Y12" s="872"/>
      <c r="Z12" s="872"/>
      <c r="AA12" s="872"/>
      <c r="AB12" s="872"/>
      <c r="AC12" s="872"/>
      <c r="AD12" s="872"/>
      <c r="AE12" s="872"/>
      <c r="AF12" s="872"/>
      <c r="AG12" s="872"/>
      <c r="AH12" s="872"/>
      <c r="AI12" s="872"/>
      <c r="AJ12" s="872"/>
      <c r="AK12" s="872"/>
      <c r="AL12" s="872"/>
      <c r="AM12" s="872"/>
      <c r="AN12" s="872"/>
      <c r="AO12" s="873"/>
      <c r="AP12" s="28"/>
      <c r="AQ12" s="28"/>
      <c r="AR12" s="28"/>
      <c r="AS12" s="28"/>
      <c r="AT12" s="24"/>
      <c r="AU12" s="907"/>
      <c r="AV12" s="908"/>
      <c r="AW12" s="908"/>
      <c r="AX12" s="908"/>
      <c r="AY12" s="908"/>
      <c r="AZ12" s="908"/>
      <c r="BA12" s="908"/>
      <c r="BB12" s="908"/>
      <c r="BC12" s="908"/>
      <c r="BD12" s="908"/>
      <c r="BE12" s="908"/>
      <c r="BF12" s="908"/>
      <c r="BG12" s="908"/>
      <c r="BH12" s="908"/>
      <c r="BI12" s="908"/>
      <c r="BJ12" s="908"/>
      <c r="BK12" s="908"/>
      <c r="BL12" s="908"/>
      <c r="BM12" s="908"/>
      <c r="BN12" s="908"/>
      <c r="BO12" s="908"/>
      <c r="BP12" s="908"/>
      <c r="BQ12" s="908"/>
      <c r="BR12" s="908"/>
      <c r="BS12" s="908"/>
      <c r="BT12" s="908"/>
      <c r="BU12" s="908"/>
      <c r="BV12" s="908"/>
      <c r="BW12" s="909"/>
      <c r="BX12" s="28"/>
      <c r="BY12" s="865"/>
      <c r="BZ12" s="866"/>
      <c r="CA12" s="866"/>
      <c r="CB12" s="866"/>
      <c r="CC12" s="866"/>
      <c r="CD12" s="866"/>
      <c r="CE12" s="866"/>
      <c r="CF12" s="866"/>
      <c r="CG12" s="866"/>
      <c r="CH12" s="867"/>
      <c r="CI12" s="29"/>
      <c r="CJ12" s="865"/>
      <c r="CK12" s="866"/>
      <c r="CL12" s="866"/>
      <c r="CM12" s="866"/>
      <c r="CN12" s="866"/>
      <c r="CO12" s="866"/>
      <c r="CP12" s="866"/>
      <c r="CQ12" s="866"/>
      <c r="CR12" s="866"/>
      <c r="CS12" s="867"/>
      <c r="CT12" s="30"/>
      <c r="CU12" s="865"/>
      <c r="CV12" s="866"/>
      <c r="CW12" s="866"/>
      <c r="CX12" s="866"/>
      <c r="CY12" s="866"/>
      <c r="CZ12" s="866"/>
      <c r="DA12" s="866"/>
      <c r="DB12" s="866"/>
      <c r="DC12" s="866"/>
      <c r="DD12" s="867"/>
      <c r="DE12" s="31"/>
      <c r="DF12" s="16"/>
      <c r="DG12" s="15"/>
      <c r="DH12" s="15"/>
      <c r="DI12" s="15"/>
      <c r="DJ12" s="15"/>
    </row>
    <row r="13" spans="1:114" ht="7.5" customHeight="1">
      <c r="A13" s="15"/>
      <c r="B13" s="15"/>
      <c r="C13" s="15"/>
      <c r="D13" s="15"/>
      <c r="E13" s="16"/>
      <c r="F13" s="24"/>
      <c r="G13" s="28"/>
      <c r="H13" s="28"/>
      <c r="I13" s="28"/>
      <c r="J13" s="871"/>
      <c r="K13" s="872"/>
      <c r="L13" s="872"/>
      <c r="M13" s="872"/>
      <c r="N13" s="872"/>
      <c r="O13" s="872"/>
      <c r="P13" s="872"/>
      <c r="Q13" s="872"/>
      <c r="R13" s="872"/>
      <c r="S13" s="872"/>
      <c r="T13" s="872"/>
      <c r="U13" s="872"/>
      <c r="V13" s="872"/>
      <c r="W13" s="872"/>
      <c r="X13" s="872"/>
      <c r="Y13" s="872"/>
      <c r="Z13" s="872"/>
      <c r="AA13" s="872"/>
      <c r="AB13" s="872"/>
      <c r="AC13" s="872"/>
      <c r="AD13" s="872"/>
      <c r="AE13" s="872"/>
      <c r="AF13" s="872"/>
      <c r="AG13" s="872"/>
      <c r="AH13" s="872"/>
      <c r="AI13" s="872"/>
      <c r="AJ13" s="872"/>
      <c r="AK13" s="872"/>
      <c r="AL13" s="872"/>
      <c r="AM13" s="872"/>
      <c r="AN13" s="872"/>
      <c r="AO13" s="873"/>
      <c r="AP13" s="28"/>
      <c r="AQ13" s="28"/>
      <c r="AR13" s="28"/>
      <c r="AS13" s="28"/>
      <c r="AT13" s="24"/>
      <c r="AU13" s="32"/>
      <c r="AV13" s="32"/>
      <c r="AW13" s="32"/>
      <c r="AX13" s="32"/>
      <c r="AY13" s="32"/>
      <c r="AZ13" s="32"/>
      <c r="BA13" s="32"/>
      <c r="BB13" s="32"/>
      <c r="BC13" s="28"/>
      <c r="BD13" s="28"/>
      <c r="BE13" s="28"/>
      <c r="BF13" s="29"/>
      <c r="BG13" s="29"/>
      <c r="BH13" s="29"/>
      <c r="BI13" s="29"/>
      <c r="BJ13" s="29"/>
      <c r="BK13" s="29"/>
      <c r="BL13" s="29"/>
      <c r="BM13" s="29"/>
      <c r="BN13" s="29"/>
      <c r="BO13" s="29"/>
      <c r="BP13" s="29"/>
      <c r="BQ13" s="29"/>
      <c r="BR13" s="29"/>
      <c r="BS13" s="29"/>
      <c r="BT13" s="29"/>
      <c r="BU13" s="29"/>
      <c r="BV13" s="29"/>
      <c r="BW13" s="29"/>
      <c r="BX13" s="29"/>
      <c r="BY13" s="33"/>
      <c r="BZ13" s="33"/>
      <c r="CA13" s="33"/>
      <c r="CB13" s="33"/>
      <c r="CC13" s="33"/>
      <c r="CD13" s="33"/>
      <c r="CE13" s="33"/>
      <c r="CF13" s="33"/>
      <c r="CG13" s="33"/>
      <c r="CH13" s="28"/>
      <c r="CI13" s="33"/>
      <c r="CJ13" s="33"/>
      <c r="CK13" s="33"/>
      <c r="CL13" s="33"/>
      <c r="CM13" s="33"/>
      <c r="CN13" s="33"/>
      <c r="CO13" s="33"/>
      <c r="CP13" s="33"/>
      <c r="CQ13" s="33"/>
      <c r="CR13" s="33"/>
      <c r="CS13" s="28"/>
      <c r="CT13" s="33"/>
      <c r="CU13" s="33"/>
      <c r="CV13" s="33"/>
      <c r="CW13" s="33"/>
      <c r="CX13" s="33"/>
      <c r="CY13" s="33"/>
      <c r="CZ13" s="33"/>
      <c r="DA13" s="33"/>
      <c r="DB13" s="33"/>
      <c r="DC13" s="33"/>
      <c r="DD13" s="28"/>
      <c r="DE13" s="31"/>
      <c r="DF13" s="16"/>
      <c r="DG13" s="15"/>
      <c r="DH13" s="15"/>
      <c r="DI13" s="15"/>
      <c r="DJ13" s="15"/>
    </row>
    <row r="14" spans="1:114" ht="7.5" customHeight="1">
      <c r="A14" s="15"/>
      <c r="B14" s="15"/>
      <c r="C14" s="15"/>
      <c r="D14" s="15"/>
      <c r="E14" s="16"/>
      <c r="F14" s="24"/>
      <c r="G14" s="28"/>
      <c r="H14" s="28"/>
      <c r="I14" s="28"/>
      <c r="J14" s="871"/>
      <c r="K14" s="872"/>
      <c r="L14" s="872"/>
      <c r="M14" s="872"/>
      <c r="N14" s="872"/>
      <c r="O14" s="872"/>
      <c r="P14" s="872"/>
      <c r="Q14" s="872"/>
      <c r="R14" s="872"/>
      <c r="S14" s="872"/>
      <c r="T14" s="872"/>
      <c r="U14" s="872"/>
      <c r="V14" s="872"/>
      <c r="W14" s="872"/>
      <c r="X14" s="872"/>
      <c r="Y14" s="872"/>
      <c r="Z14" s="872"/>
      <c r="AA14" s="872"/>
      <c r="AB14" s="872"/>
      <c r="AC14" s="872"/>
      <c r="AD14" s="872"/>
      <c r="AE14" s="872"/>
      <c r="AF14" s="872"/>
      <c r="AG14" s="872"/>
      <c r="AH14" s="872"/>
      <c r="AI14" s="872"/>
      <c r="AJ14" s="872"/>
      <c r="AK14" s="872"/>
      <c r="AL14" s="872"/>
      <c r="AM14" s="872"/>
      <c r="AN14" s="872"/>
      <c r="AO14" s="873"/>
      <c r="AP14" s="28"/>
      <c r="AQ14" s="28"/>
      <c r="AR14" s="28"/>
      <c r="AS14" s="28"/>
      <c r="AT14" s="24"/>
      <c r="AU14" s="877" t="e">
        <f>VLOOKUP(VLOOKUP(AU8,#REF!,2,FALSE),#REF!,2,FALSE)</f>
        <v>#REF!</v>
      </c>
      <c r="AV14" s="878"/>
      <c r="AW14" s="878"/>
      <c r="AX14" s="878"/>
      <c r="AY14" s="878"/>
      <c r="AZ14" s="878"/>
      <c r="BA14" s="878"/>
      <c r="BB14" s="878"/>
      <c r="BC14" s="878"/>
      <c r="BD14" s="878"/>
      <c r="BE14" s="878"/>
      <c r="BF14" s="878"/>
      <c r="BG14" s="878"/>
      <c r="BH14" s="878"/>
      <c r="BI14" s="878"/>
      <c r="BJ14" s="878"/>
      <c r="BK14" s="878"/>
      <c r="BL14" s="878"/>
      <c r="BM14" s="878"/>
      <c r="BN14" s="878"/>
      <c r="BO14" s="878"/>
      <c r="BP14" s="878"/>
      <c r="BQ14" s="878"/>
      <c r="BR14" s="878"/>
      <c r="BS14" s="878"/>
      <c r="BT14" s="878"/>
      <c r="BU14" s="878"/>
      <c r="BV14" s="878"/>
      <c r="BW14" s="879"/>
      <c r="BX14" s="29"/>
      <c r="BY14" s="859" t="s">
        <v>271</v>
      </c>
      <c r="BZ14" s="860"/>
      <c r="CA14" s="860"/>
      <c r="CB14" s="860"/>
      <c r="CC14" s="860"/>
      <c r="CD14" s="860"/>
      <c r="CE14" s="860"/>
      <c r="CF14" s="860"/>
      <c r="CG14" s="860"/>
      <c r="CH14" s="861"/>
      <c r="CI14" s="29"/>
      <c r="CJ14" s="859" t="s">
        <v>272</v>
      </c>
      <c r="CK14" s="860"/>
      <c r="CL14" s="860"/>
      <c r="CM14" s="860"/>
      <c r="CN14" s="860"/>
      <c r="CO14" s="860"/>
      <c r="CP14" s="860"/>
      <c r="CQ14" s="860"/>
      <c r="CR14" s="860"/>
      <c r="CS14" s="861"/>
      <c r="CT14" s="34"/>
      <c r="CU14" s="859" t="s">
        <v>273</v>
      </c>
      <c r="CV14" s="860"/>
      <c r="CW14" s="860"/>
      <c r="CX14" s="860"/>
      <c r="CY14" s="860"/>
      <c r="CZ14" s="860"/>
      <c r="DA14" s="860"/>
      <c r="DB14" s="860"/>
      <c r="DC14" s="860"/>
      <c r="DD14" s="861"/>
      <c r="DE14" s="31"/>
      <c r="DF14" s="16"/>
      <c r="DG14" s="15"/>
      <c r="DH14" s="15"/>
      <c r="DI14" s="15"/>
      <c r="DJ14" s="15"/>
    </row>
    <row r="15" spans="1:114" ht="7.5" customHeight="1">
      <c r="A15" s="15"/>
      <c r="B15" s="15"/>
      <c r="C15" s="15"/>
      <c r="D15" s="15"/>
      <c r="E15" s="16"/>
      <c r="F15" s="24"/>
      <c r="G15" s="28"/>
      <c r="H15" s="28"/>
      <c r="I15" s="28"/>
      <c r="J15" s="871"/>
      <c r="K15" s="872"/>
      <c r="L15" s="872"/>
      <c r="M15" s="872"/>
      <c r="N15" s="872"/>
      <c r="O15" s="872"/>
      <c r="P15" s="872"/>
      <c r="Q15" s="872"/>
      <c r="R15" s="872"/>
      <c r="S15" s="872"/>
      <c r="T15" s="872"/>
      <c r="U15" s="872"/>
      <c r="V15" s="872"/>
      <c r="W15" s="872"/>
      <c r="X15" s="872"/>
      <c r="Y15" s="872"/>
      <c r="Z15" s="872"/>
      <c r="AA15" s="872"/>
      <c r="AB15" s="872"/>
      <c r="AC15" s="872"/>
      <c r="AD15" s="872"/>
      <c r="AE15" s="872"/>
      <c r="AF15" s="872"/>
      <c r="AG15" s="872"/>
      <c r="AH15" s="872"/>
      <c r="AI15" s="872"/>
      <c r="AJ15" s="872"/>
      <c r="AK15" s="872"/>
      <c r="AL15" s="872"/>
      <c r="AM15" s="872"/>
      <c r="AN15" s="872"/>
      <c r="AO15" s="873"/>
      <c r="AP15" s="28"/>
      <c r="AQ15" s="28"/>
      <c r="AR15" s="28"/>
      <c r="AS15" s="28"/>
      <c r="AT15" s="24"/>
      <c r="AU15" s="880"/>
      <c r="AV15" s="881"/>
      <c r="AW15" s="881"/>
      <c r="AX15" s="881"/>
      <c r="AY15" s="881"/>
      <c r="AZ15" s="881"/>
      <c r="BA15" s="881"/>
      <c r="BB15" s="881"/>
      <c r="BC15" s="881"/>
      <c r="BD15" s="881"/>
      <c r="BE15" s="881"/>
      <c r="BF15" s="881"/>
      <c r="BG15" s="881"/>
      <c r="BH15" s="881"/>
      <c r="BI15" s="881"/>
      <c r="BJ15" s="881"/>
      <c r="BK15" s="881"/>
      <c r="BL15" s="881"/>
      <c r="BM15" s="881"/>
      <c r="BN15" s="881"/>
      <c r="BO15" s="881"/>
      <c r="BP15" s="881"/>
      <c r="BQ15" s="881"/>
      <c r="BR15" s="881"/>
      <c r="BS15" s="881"/>
      <c r="BT15" s="881"/>
      <c r="BU15" s="881"/>
      <c r="BV15" s="881"/>
      <c r="BW15" s="882"/>
      <c r="BX15" s="28"/>
      <c r="BY15" s="862"/>
      <c r="BZ15" s="863"/>
      <c r="CA15" s="863"/>
      <c r="CB15" s="863"/>
      <c r="CC15" s="863"/>
      <c r="CD15" s="863"/>
      <c r="CE15" s="863"/>
      <c r="CF15" s="863"/>
      <c r="CG15" s="863"/>
      <c r="CH15" s="864"/>
      <c r="CI15" s="29"/>
      <c r="CJ15" s="862"/>
      <c r="CK15" s="863"/>
      <c r="CL15" s="863"/>
      <c r="CM15" s="863"/>
      <c r="CN15" s="863"/>
      <c r="CO15" s="863"/>
      <c r="CP15" s="863"/>
      <c r="CQ15" s="863"/>
      <c r="CR15" s="863"/>
      <c r="CS15" s="864"/>
      <c r="CT15" s="34"/>
      <c r="CU15" s="862"/>
      <c r="CV15" s="863"/>
      <c r="CW15" s="863"/>
      <c r="CX15" s="863"/>
      <c r="CY15" s="863"/>
      <c r="CZ15" s="863"/>
      <c r="DA15" s="863"/>
      <c r="DB15" s="863"/>
      <c r="DC15" s="863"/>
      <c r="DD15" s="864"/>
      <c r="DE15" s="31"/>
      <c r="DF15" s="16"/>
      <c r="DG15" s="15"/>
      <c r="DH15" s="15"/>
      <c r="DI15" s="15"/>
      <c r="DJ15" s="15"/>
    </row>
    <row r="16" spans="1:114" ht="7.5" customHeight="1">
      <c r="A16" s="15"/>
      <c r="B16" s="15"/>
      <c r="C16" s="15"/>
      <c r="D16" s="15"/>
      <c r="E16" s="16"/>
      <c r="F16" s="24"/>
      <c r="G16" s="28"/>
      <c r="H16" s="28"/>
      <c r="I16" s="28"/>
      <c r="J16" s="871"/>
      <c r="K16" s="872"/>
      <c r="L16" s="872"/>
      <c r="M16" s="872"/>
      <c r="N16" s="872"/>
      <c r="O16" s="872"/>
      <c r="P16" s="872"/>
      <c r="Q16" s="872"/>
      <c r="R16" s="872"/>
      <c r="S16" s="872"/>
      <c r="T16" s="872"/>
      <c r="U16" s="872"/>
      <c r="V16" s="872"/>
      <c r="W16" s="872"/>
      <c r="X16" s="872"/>
      <c r="Y16" s="872"/>
      <c r="Z16" s="872"/>
      <c r="AA16" s="872"/>
      <c r="AB16" s="872"/>
      <c r="AC16" s="872"/>
      <c r="AD16" s="872"/>
      <c r="AE16" s="872"/>
      <c r="AF16" s="872"/>
      <c r="AG16" s="872"/>
      <c r="AH16" s="872"/>
      <c r="AI16" s="872"/>
      <c r="AJ16" s="872"/>
      <c r="AK16" s="872"/>
      <c r="AL16" s="872"/>
      <c r="AM16" s="872"/>
      <c r="AN16" s="872"/>
      <c r="AO16" s="873"/>
      <c r="AP16" s="28"/>
      <c r="AQ16" s="28"/>
      <c r="AR16" s="28"/>
      <c r="AS16" s="28"/>
      <c r="AT16" s="24"/>
      <c r="AU16" s="880"/>
      <c r="AV16" s="881"/>
      <c r="AW16" s="881"/>
      <c r="AX16" s="881"/>
      <c r="AY16" s="881"/>
      <c r="AZ16" s="881"/>
      <c r="BA16" s="881"/>
      <c r="BB16" s="881"/>
      <c r="BC16" s="881"/>
      <c r="BD16" s="881"/>
      <c r="BE16" s="881"/>
      <c r="BF16" s="881"/>
      <c r="BG16" s="881"/>
      <c r="BH16" s="881"/>
      <c r="BI16" s="881"/>
      <c r="BJ16" s="881"/>
      <c r="BK16" s="881"/>
      <c r="BL16" s="881"/>
      <c r="BM16" s="881"/>
      <c r="BN16" s="881"/>
      <c r="BO16" s="881"/>
      <c r="BP16" s="881"/>
      <c r="BQ16" s="881"/>
      <c r="BR16" s="881"/>
      <c r="BS16" s="881"/>
      <c r="BT16" s="881"/>
      <c r="BU16" s="881"/>
      <c r="BV16" s="881"/>
      <c r="BW16" s="882"/>
      <c r="BX16" s="29"/>
      <c r="BY16" s="862"/>
      <c r="BZ16" s="863"/>
      <c r="CA16" s="863"/>
      <c r="CB16" s="863"/>
      <c r="CC16" s="863"/>
      <c r="CD16" s="863"/>
      <c r="CE16" s="863"/>
      <c r="CF16" s="863"/>
      <c r="CG16" s="863"/>
      <c r="CH16" s="864"/>
      <c r="CI16" s="29"/>
      <c r="CJ16" s="862"/>
      <c r="CK16" s="863"/>
      <c r="CL16" s="863"/>
      <c r="CM16" s="863"/>
      <c r="CN16" s="863"/>
      <c r="CO16" s="863"/>
      <c r="CP16" s="863"/>
      <c r="CQ16" s="863"/>
      <c r="CR16" s="863"/>
      <c r="CS16" s="864"/>
      <c r="CT16" s="34"/>
      <c r="CU16" s="862"/>
      <c r="CV16" s="863"/>
      <c r="CW16" s="863"/>
      <c r="CX16" s="863"/>
      <c r="CY16" s="863"/>
      <c r="CZ16" s="863"/>
      <c r="DA16" s="863"/>
      <c r="DB16" s="863"/>
      <c r="DC16" s="863"/>
      <c r="DD16" s="864"/>
      <c r="DE16" s="31"/>
      <c r="DF16" s="16"/>
      <c r="DG16" s="15"/>
      <c r="DH16" s="15"/>
      <c r="DI16" s="15"/>
      <c r="DJ16" s="15"/>
    </row>
    <row r="17" spans="1:114" ht="7.5" customHeight="1" thickBot="1">
      <c r="A17" s="15"/>
      <c r="B17" s="15"/>
      <c r="C17" s="15"/>
      <c r="D17" s="15"/>
      <c r="E17" s="16"/>
      <c r="F17" s="24"/>
      <c r="G17" s="28"/>
      <c r="H17" s="28"/>
      <c r="I17" s="28"/>
      <c r="J17" s="874"/>
      <c r="K17" s="875"/>
      <c r="L17" s="875"/>
      <c r="M17" s="875"/>
      <c r="N17" s="875"/>
      <c r="O17" s="875"/>
      <c r="P17" s="875"/>
      <c r="Q17" s="875"/>
      <c r="R17" s="875"/>
      <c r="S17" s="875"/>
      <c r="T17" s="875"/>
      <c r="U17" s="875"/>
      <c r="V17" s="875"/>
      <c r="W17" s="875"/>
      <c r="X17" s="875"/>
      <c r="Y17" s="875"/>
      <c r="Z17" s="875"/>
      <c r="AA17" s="875"/>
      <c r="AB17" s="875"/>
      <c r="AC17" s="875"/>
      <c r="AD17" s="875"/>
      <c r="AE17" s="875"/>
      <c r="AF17" s="875"/>
      <c r="AG17" s="875"/>
      <c r="AH17" s="875"/>
      <c r="AI17" s="875"/>
      <c r="AJ17" s="875"/>
      <c r="AK17" s="875"/>
      <c r="AL17" s="875"/>
      <c r="AM17" s="875"/>
      <c r="AN17" s="875"/>
      <c r="AO17" s="876"/>
      <c r="AP17" s="28"/>
      <c r="AQ17" s="28"/>
      <c r="AR17" s="28"/>
      <c r="AS17" s="28"/>
      <c r="AT17" s="24"/>
      <c r="AU17" s="880"/>
      <c r="AV17" s="881"/>
      <c r="AW17" s="881"/>
      <c r="AX17" s="881"/>
      <c r="AY17" s="881"/>
      <c r="AZ17" s="881"/>
      <c r="BA17" s="881"/>
      <c r="BB17" s="881"/>
      <c r="BC17" s="881"/>
      <c r="BD17" s="881"/>
      <c r="BE17" s="881"/>
      <c r="BF17" s="881"/>
      <c r="BG17" s="881"/>
      <c r="BH17" s="881"/>
      <c r="BI17" s="881"/>
      <c r="BJ17" s="881"/>
      <c r="BK17" s="881"/>
      <c r="BL17" s="881"/>
      <c r="BM17" s="881"/>
      <c r="BN17" s="881"/>
      <c r="BO17" s="881"/>
      <c r="BP17" s="881"/>
      <c r="BQ17" s="881"/>
      <c r="BR17" s="881"/>
      <c r="BS17" s="881"/>
      <c r="BT17" s="881"/>
      <c r="BU17" s="881"/>
      <c r="BV17" s="881"/>
      <c r="BW17" s="882"/>
      <c r="BX17" s="29"/>
      <c r="BY17" s="862"/>
      <c r="BZ17" s="863"/>
      <c r="CA17" s="863"/>
      <c r="CB17" s="863"/>
      <c r="CC17" s="863"/>
      <c r="CD17" s="863"/>
      <c r="CE17" s="863"/>
      <c r="CF17" s="863"/>
      <c r="CG17" s="863"/>
      <c r="CH17" s="864"/>
      <c r="CI17" s="29"/>
      <c r="CJ17" s="862"/>
      <c r="CK17" s="863"/>
      <c r="CL17" s="863"/>
      <c r="CM17" s="863"/>
      <c r="CN17" s="863"/>
      <c r="CO17" s="863"/>
      <c r="CP17" s="863"/>
      <c r="CQ17" s="863"/>
      <c r="CR17" s="863"/>
      <c r="CS17" s="864"/>
      <c r="CT17" s="34"/>
      <c r="CU17" s="862"/>
      <c r="CV17" s="863"/>
      <c r="CW17" s="863"/>
      <c r="CX17" s="863"/>
      <c r="CY17" s="863"/>
      <c r="CZ17" s="863"/>
      <c r="DA17" s="863"/>
      <c r="DB17" s="863"/>
      <c r="DC17" s="863"/>
      <c r="DD17" s="864"/>
      <c r="DE17" s="31"/>
      <c r="DF17" s="16"/>
      <c r="DG17" s="15"/>
      <c r="DH17" s="15"/>
      <c r="DI17" s="15"/>
      <c r="DJ17" s="15"/>
    </row>
    <row r="18" spans="1:114" ht="7.5" customHeight="1" thickBot="1">
      <c r="A18" s="15"/>
      <c r="B18" s="15"/>
      <c r="C18" s="15"/>
      <c r="D18" s="15"/>
      <c r="E18" s="16"/>
      <c r="F18" s="24"/>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4"/>
      <c r="AU18" s="883"/>
      <c r="AV18" s="884"/>
      <c r="AW18" s="884"/>
      <c r="AX18" s="884"/>
      <c r="AY18" s="884"/>
      <c r="AZ18" s="884"/>
      <c r="BA18" s="884"/>
      <c r="BB18" s="884"/>
      <c r="BC18" s="884"/>
      <c r="BD18" s="884"/>
      <c r="BE18" s="884"/>
      <c r="BF18" s="884"/>
      <c r="BG18" s="884"/>
      <c r="BH18" s="884"/>
      <c r="BI18" s="884"/>
      <c r="BJ18" s="884"/>
      <c r="BK18" s="884"/>
      <c r="BL18" s="884"/>
      <c r="BM18" s="884"/>
      <c r="BN18" s="884"/>
      <c r="BO18" s="884"/>
      <c r="BP18" s="884"/>
      <c r="BQ18" s="884"/>
      <c r="BR18" s="884"/>
      <c r="BS18" s="884"/>
      <c r="BT18" s="884"/>
      <c r="BU18" s="884"/>
      <c r="BV18" s="884"/>
      <c r="BW18" s="885"/>
      <c r="BX18" s="29"/>
      <c r="BY18" s="865"/>
      <c r="BZ18" s="866"/>
      <c r="CA18" s="866"/>
      <c r="CB18" s="866"/>
      <c r="CC18" s="866"/>
      <c r="CD18" s="866"/>
      <c r="CE18" s="866"/>
      <c r="CF18" s="866"/>
      <c r="CG18" s="866"/>
      <c r="CH18" s="867"/>
      <c r="CI18" s="29"/>
      <c r="CJ18" s="865"/>
      <c r="CK18" s="866"/>
      <c r="CL18" s="866"/>
      <c r="CM18" s="866"/>
      <c r="CN18" s="866"/>
      <c r="CO18" s="866"/>
      <c r="CP18" s="866"/>
      <c r="CQ18" s="866"/>
      <c r="CR18" s="866"/>
      <c r="CS18" s="867"/>
      <c r="CT18" s="34"/>
      <c r="CU18" s="865"/>
      <c r="CV18" s="866"/>
      <c r="CW18" s="866"/>
      <c r="CX18" s="866"/>
      <c r="CY18" s="866"/>
      <c r="CZ18" s="866"/>
      <c r="DA18" s="866"/>
      <c r="DB18" s="866"/>
      <c r="DC18" s="866"/>
      <c r="DD18" s="867"/>
      <c r="DE18" s="31"/>
      <c r="DF18" s="16"/>
      <c r="DG18" s="15"/>
      <c r="DH18" s="15"/>
      <c r="DI18" s="15"/>
      <c r="DJ18" s="15"/>
    </row>
    <row r="19" spans="1:114" ht="7.5" customHeight="1">
      <c r="A19" s="15"/>
      <c r="B19" s="15"/>
      <c r="C19" s="15"/>
      <c r="D19" s="15"/>
      <c r="E19" s="16"/>
      <c r="F19" s="35"/>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5"/>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7"/>
      <c r="DF19" s="16"/>
      <c r="DG19" s="15"/>
      <c r="DH19" s="15"/>
      <c r="DI19" s="15"/>
      <c r="DJ19" s="15"/>
    </row>
    <row r="20" spans="1:114" ht="7.5" customHeight="1">
      <c r="A20" s="15"/>
      <c r="B20" s="15"/>
      <c r="C20" s="15"/>
      <c r="D20" s="15"/>
      <c r="E20" s="16"/>
      <c r="F20" s="886" t="s">
        <v>274</v>
      </c>
      <c r="G20" s="886"/>
      <c r="H20" s="886"/>
      <c r="I20" s="886"/>
      <c r="J20" s="886"/>
      <c r="K20" s="886"/>
      <c r="L20" s="886"/>
      <c r="M20" s="886"/>
      <c r="N20" s="886"/>
      <c r="O20" s="886"/>
      <c r="P20" s="886"/>
      <c r="Q20" s="886"/>
      <c r="R20" s="886"/>
      <c r="S20" s="886"/>
      <c r="T20" s="886"/>
      <c r="U20" s="886"/>
      <c r="V20" s="886"/>
      <c r="W20" s="886"/>
      <c r="X20" s="886"/>
      <c r="Y20" s="886"/>
      <c r="Z20" s="886"/>
      <c r="AA20" s="886"/>
      <c r="AB20" s="886"/>
      <c r="AC20" s="886"/>
      <c r="AD20" s="886"/>
      <c r="AE20" s="886"/>
      <c r="AF20" s="886"/>
      <c r="AG20" s="886"/>
      <c r="AH20" s="886"/>
      <c r="AI20" s="886"/>
      <c r="AJ20" s="886"/>
      <c r="AK20" s="886"/>
      <c r="AL20" s="886"/>
      <c r="AM20" s="886"/>
      <c r="AN20" s="886"/>
      <c r="AO20" s="886"/>
      <c r="AP20" s="886"/>
      <c r="AQ20" s="886"/>
      <c r="AR20" s="886"/>
      <c r="AS20" s="88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5"/>
      <c r="DH20" s="15"/>
      <c r="DI20" s="15"/>
      <c r="DJ20" s="15"/>
    </row>
    <row r="21" spans="1:114" ht="7.5" customHeight="1">
      <c r="A21" s="15"/>
      <c r="B21" s="15"/>
      <c r="C21" s="15"/>
      <c r="D21" s="15"/>
      <c r="E21" s="16"/>
      <c r="F21" s="887"/>
      <c r="G21" s="887"/>
      <c r="H21" s="887"/>
      <c r="I21" s="887"/>
      <c r="J21" s="887"/>
      <c r="K21" s="887"/>
      <c r="L21" s="887"/>
      <c r="M21" s="887"/>
      <c r="N21" s="887"/>
      <c r="O21" s="887"/>
      <c r="P21" s="887"/>
      <c r="Q21" s="887"/>
      <c r="R21" s="887"/>
      <c r="S21" s="887"/>
      <c r="T21" s="887"/>
      <c r="U21" s="887"/>
      <c r="V21" s="887"/>
      <c r="W21" s="887"/>
      <c r="X21" s="887"/>
      <c r="Y21" s="887"/>
      <c r="Z21" s="887"/>
      <c r="AA21" s="887"/>
      <c r="AB21" s="887"/>
      <c r="AC21" s="887"/>
      <c r="AD21" s="887"/>
      <c r="AE21" s="887"/>
      <c r="AF21" s="887"/>
      <c r="AG21" s="887"/>
      <c r="AH21" s="887"/>
      <c r="AI21" s="887"/>
      <c r="AJ21" s="887"/>
      <c r="AK21" s="887"/>
      <c r="AL21" s="887"/>
      <c r="AM21" s="887"/>
      <c r="AN21" s="887"/>
      <c r="AO21" s="887"/>
      <c r="AP21" s="887"/>
      <c r="AQ21" s="887"/>
      <c r="AR21" s="887"/>
      <c r="AS21" s="887"/>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38"/>
      <c r="CU21" s="38"/>
      <c r="CV21" s="38"/>
      <c r="CW21" s="38"/>
      <c r="CX21" s="38"/>
      <c r="CY21" s="38"/>
      <c r="CZ21" s="38"/>
      <c r="DA21" s="16"/>
      <c r="DB21" s="16"/>
      <c r="DC21" s="16"/>
      <c r="DD21" s="16"/>
      <c r="DE21" s="16"/>
      <c r="DF21" s="16"/>
      <c r="DG21" s="15"/>
      <c r="DH21" s="15"/>
      <c r="DI21" s="15"/>
      <c r="DJ21" s="15"/>
    </row>
    <row r="22" spans="1:114" ht="7.5" customHeight="1">
      <c r="A22" s="15"/>
      <c r="B22" s="15"/>
      <c r="C22" s="15"/>
      <c r="D22" s="15"/>
      <c r="E22" s="16"/>
      <c r="F22" s="887"/>
      <c r="G22" s="887"/>
      <c r="H22" s="887"/>
      <c r="I22" s="887"/>
      <c r="J22" s="887"/>
      <c r="K22" s="887"/>
      <c r="L22" s="887"/>
      <c r="M22" s="887"/>
      <c r="N22" s="887"/>
      <c r="O22" s="887"/>
      <c r="P22" s="887"/>
      <c r="Q22" s="887"/>
      <c r="R22" s="887"/>
      <c r="S22" s="887"/>
      <c r="T22" s="887"/>
      <c r="U22" s="887"/>
      <c r="V22" s="887"/>
      <c r="W22" s="887"/>
      <c r="X22" s="887"/>
      <c r="Y22" s="887"/>
      <c r="Z22" s="887"/>
      <c r="AA22" s="887"/>
      <c r="AB22" s="887"/>
      <c r="AC22" s="887"/>
      <c r="AD22" s="887"/>
      <c r="AE22" s="887"/>
      <c r="AF22" s="887"/>
      <c r="AG22" s="887"/>
      <c r="AH22" s="887"/>
      <c r="AI22" s="887"/>
      <c r="AJ22" s="887"/>
      <c r="AK22" s="887"/>
      <c r="AL22" s="887"/>
      <c r="AM22" s="887"/>
      <c r="AN22" s="887"/>
      <c r="AO22" s="887"/>
      <c r="AP22" s="887"/>
      <c r="AQ22" s="887"/>
      <c r="AR22" s="887"/>
      <c r="AS22" s="887"/>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38"/>
      <c r="CU22" s="38"/>
      <c r="CV22" s="38"/>
      <c r="CW22" s="38"/>
      <c r="CX22" s="38"/>
      <c r="CY22" s="38"/>
      <c r="CZ22" s="38"/>
      <c r="DA22" s="16"/>
      <c r="DB22" s="16"/>
      <c r="DC22" s="16"/>
      <c r="DD22" s="16"/>
      <c r="DE22" s="16"/>
      <c r="DF22" s="16"/>
      <c r="DG22" s="15"/>
      <c r="DH22" s="15"/>
      <c r="DI22" s="15"/>
      <c r="DJ22" s="15"/>
    </row>
    <row r="23" spans="1:114" ht="7.5" customHeight="1" thickBot="1">
      <c r="A23" s="15"/>
      <c r="B23" s="15"/>
      <c r="C23" s="15"/>
      <c r="D23" s="15"/>
      <c r="E23" s="16"/>
      <c r="F23" s="888"/>
      <c r="G23" s="888"/>
      <c r="H23" s="888"/>
      <c r="I23" s="888"/>
      <c r="J23" s="888"/>
      <c r="K23" s="888"/>
      <c r="L23" s="888"/>
      <c r="M23" s="888"/>
      <c r="N23" s="888"/>
      <c r="O23" s="888"/>
      <c r="P23" s="888"/>
      <c r="Q23" s="888"/>
      <c r="R23" s="888"/>
      <c r="S23" s="888"/>
      <c r="T23" s="888"/>
      <c r="U23" s="888"/>
      <c r="V23" s="888"/>
      <c r="W23" s="888"/>
      <c r="X23" s="888"/>
      <c r="Y23" s="888"/>
      <c r="Z23" s="888"/>
      <c r="AA23" s="888"/>
      <c r="AB23" s="888"/>
      <c r="AC23" s="888"/>
      <c r="AD23" s="888"/>
      <c r="AE23" s="888"/>
      <c r="AF23" s="888"/>
      <c r="AG23" s="888"/>
      <c r="AH23" s="888"/>
      <c r="AI23" s="888"/>
      <c r="AJ23" s="888"/>
      <c r="AK23" s="888"/>
      <c r="AL23" s="888"/>
      <c r="AM23" s="888"/>
      <c r="AN23" s="888"/>
      <c r="AO23" s="888"/>
      <c r="AP23" s="888"/>
      <c r="AQ23" s="888"/>
      <c r="AR23" s="888"/>
      <c r="AS23" s="888"/>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
      <c r="DH23" s="15"/>
      <c r="DI23" s="15"/>
      <c r="DJ23" s="15"/>
    </row>
    <row r="24" spans="1:114" ht="7.5" customHeight="1">
      <c r="A24" s="15"/>
      <c r="B24" s="15"/>
      <c r="C24" s="15"/>
      <c r="D24" s="15"/>
      <c r="E24" s="16"/>
      <c r="F24" s="889"/>
      <c r="G24" s="890"/>
      <c r="H24" s="890"/>
      <c r="I24" s="893" t="s">
        <v>275</v>
      </c>
      <c r="J24" s="894"/>
      <c r="K24" s="894"/>
      <c r="L24" s="894"/>
      <c r="M24" s="894"/>
      <c r="N24" s="895"/>
      <c r="O24" s="893" t="s">
        <v>276</v>
      </c>
      <c r="P24" s="894"/>
      <c r="Q24" s="894"/>
      <c r="R24" s="894"/>
      <c r="S24" s="894"/>
      <c r="T24" s="894"/>
      <c r="U24" s="894"/>
      <c r="V24" s="894"/>
      <c r="W24" s="894"/>
      <c r="X24" s="894"/>
      <c r="Y24" s="894"/>
      <c r="Z24" s="894"/>
      <c r="AA24" s="894"/>
      <c r="AB24" s="894"/>
      <c r="AC24" s="895"/>
      <c r="AD24" s="893" t="s">
        <v>277</v>
      </c>
      <c r="AE24" s="894"/>
      <c r="AF24" s="894"/>
      <c r="AG24" s="894"/>
      <c r="AH24" s="894"/>
      <c r="AI24" s="894"/>
      <c r="AJ24" s="894"/>
      <c r="AK24" s="894"/>
      <c r="AL24" s="894"/>
      <c r="AM24" s="894"/>
      <c r="AN24" s="894"/>
      <c r="AO24" s="894"/>
      <c r="AP24" s="894"/>
      <c r="AQ24" s="894"/>
      <c r="AR24" s="894"/>
      <c r="AS24" s="894"/>
      <c r="AT24" s="894"/>
      <c r="AU24" s="894"/>
      <c r="AV24" s="895"/>
      <c r="AW24" s="893" t="s">
        <v>278</v>
      </c>
      <c r="AX24" s="894"/>
      <c r="AY24" s="894"/>
      <c r="AZ24" s="894"/>
      <c r="BA24" s="894"/>
      <c r="BB24" s="894"/>
      <c r="BC24" s="894"/>
      <c r="BD24" s="894"/>
      <c r="BE24" s="894"/>
      <c r="BF24" s="894"/>
      <c r="BG24" s="894"/>
      <c r="BH24" s="894"/>
      <c r="BI24" s="894"/>
      <c r="BJ24" s="894"/>
      <c r="BK24" s="894"/>
      <c r="BL24" s="894"/>
      <c r="BM24" s="899"/>
      <c r="BN24" s="894" t="s">
        <v>279</v>
      </c>
      <c r="BO24" s="894"/>
      <c r="BP24" s="894"/>
      <c r="BQ24" s="894"/>
      <c r="BR24" s="894"/>
      <c r="BS24" s="894"/>
      <c r="BT24" s="894"/>
      <c r="BU24" s="894"/>
      <c r="BV24" s="894"/>
      <c r="BW24" s="894"/>
      <c r="BX24" s="894"/>
      <c r="BY24" s="894"/>
      <c r="BZ24" s="894"/>
      <c r="CA24" s="894"/>
      <c r="CB24" s="894"/>
      <c r="CC24" s="894"/>
      <c r="CD24" s="895"/>
      <c r="CE24" s="893" t="s">
        <v>280</v>
      </c>
      <c r="CF24" s="894"/>
      <c r="CG24" s="894"/>
      <c r="CH24" s="894"/>
      <c r="CI24" s="894"/>
      <c r="CJ24" s="894"/>
      <c r="CK24" s="894"/>
      <c r="CL24" s="894"/>
      <c r="CM24" s="894"/>
      <c r="CN24" s="894"/>
      <c r="CO24" s="894"/>
      <c r="CP24" s="894"/>
      <c r="CQ24" s="894"/>
      <c r="CR24" s="894"/>
      <c r="CS24" s="894"/>
      <c r="CT24" s="894"/>
      <c r="CU24" s="894"/>
      <c r="CV24" s="894"/>
      <c r="CW24" s="894"/>
      <c r="CX24" s="894"/>
      <c r="CY24" s="894"/>
      <c r="CZ24" s="895"/>
      <c r="DA24" s="917" t="s">
        <v>281</v>
      </c>
      <c r="DB24" s="917"/>
      <c r="DC24" s="917"/>
      <c r="DD24" s="917"/>
      <c r="DE24" s="918"/>
      <c r="DF24" s="16"/>
      <c r="DG24" s="15"/>
      <c r="DH24" s="15"/>
      <c r="DI24" s="15"/>
      <c r="DJ24" s="15"/>
    </row>
    <row r="25" spans="1:114" ht="7.5" customHeight="1">
      <c r="A25" s="15"/>
      <c r="B25" s="15"/>
      <c r="C25" s="15"/>
      <c r="D25" s="15"/>
      <c r="E25" s="16"/>
      <c r="F25" s="891"/>
      <c r="G25" s="892"/>
      <c r="H25" s="892"/>
      <c r="I25" s="896"/>
      <c r="J25" s="897"/>
      <c r="K25" s="897"/>
      <c r="L25" s="897"/>
      <c r="M25" s="897"/>
      <c r="N25" s="898"/>
      <c r="O25" s="896"/>
      <c r="P25" s="897"/>
      <c r="Q25" s="897"/>
      <c r="R25" s="897"/>
      <c r="S25" s="897"/>
      <c r="T25" s="897"/>
      <c r="U25" s="897"/>
      <c r="V25" s="897"/>
      <c r="W25" s="897"/>
      <c r="X25" s="897"/>
      <c r="Y25" s="897"/>
      <c r="Z25" s="897"/>
      <c r="AA25" s="897"/>
      <c r="AB25" s="897"/>
      <c r="AC25" s="898"/>
      <c r="AD25" s="896"/>
      <c r="AE25" s="897"/>
      <c r="AF25" s="897"/>
      <c r="AG25" s="897"/>
      <c r="AH25" s="897"/>
      <c r="AI25" s="897"/>
      <c r="AJ25" s="897"/>
      <c r="AK25" s="897"/>
      <c r="AL25" s="897"/>
      <c r="AM25" s="897"/>
      <c r="AN25" s="897"/>
      <c r="AO25" s="897"/>
      <c r="AP25" s="897"/>
      <c r="AQ25" s="897"/>
      <c r="AR25" s="897"/>
      <c r="AS25" s="897"/>
      <c r="AT25" s="897"/>
      <c r="AU25" s="897"/>
      <c r="AV25" s="898"/>
      <c r="AW25" s="896"/>
      <c r="AX25" s="897"/>
      <c r="AY25" s="897"/>
      <c r="AZ25" s="897"/>
      <c r="BA25" s="897"/>
      <c r="BB25" s="897"/>
      <c r="BC25" s="897"/>
      <c r="BD25" s="897"/>
      <c r="BE25" s="897"/>
      <c r="BF25" s="897"/>
      <c r="BG25" s="897"/>
      <c r="BH25" s="897"/>
      <c r="BI25" s="897"/>
      <c r="BJ25" s="897"/>
      <c r="BK25" s="897"/>
      <c r="BL25" s="897"/>
      <c r="BM25" s="900"/>
      <c r="BN25" s="897"/>
      <c r="BO25" s="897"/>
      <c r="BP25" s="897"/>
      <c r="BQ25" s="897"/>
      <c r="BR25" s="897"/>
      <c r="BS25" s="897"/>
      <c r="BT25" s="897"/>
      <c r="BU25" s="897"/>
      <c r="BV25" s="897"/>
      <c r="BW25" s="897"/>
      <c r="BX25" s="897"/>
      <c r="BY25" s="897"/>
      <c r="BZ25" s="897"/>
      <c r="CA25" s="897"/>
      <c r="CB25" s="897"/>
      <c r="CC25" s="897"/>
      <c r="CD25" s="898"/>
      <c r="CE25" s="896"/>
      <c r="CF25" s="897"/>
      <c r="CG25" s="897"/>
      <c r="CH25" s="897"/>
      <c r="CI25" s="897"/>
      <c r="CJ25" s="897"/>
      <c r="CK25" s="897"/>
      <c r="CL25" s="897"/>
      <c r="CM25" s="897"/>
      <c r="CN25" s="897"/>
      <c r="CO25" s="897"/>
      <c r="CP25" s="897"/>
      <c r="CQ25" s="897"/>
      <c r="CR25" s="897"/>
      <c r="CS25" s="897"/>
      <c r="CT25" s="897"/>
      <c r="CU25" s="897"/>
      <c r="CV25" s="897"/>
      <c r="CW25" s="897"/>
      <c r="CX25" s="897"/>
      <c r="CY25" s="897"/>
      <c r="CZ25" s="898"/>
      <c r="DA25" s="919"/>
      <c r="DB25" s="919"/>
      <c r="DC25" s="919"/>
      <c r="DD25" s="919"/>
      <c r="DE25" s="920"/>
      <c r="DF25" s="16"/>
      <c r="DG25" s="15"/>
      <c r="DH25" s="15"/>
      <c r="DI25" s="15"/>
      <c r="DJ25" s="15"/>
    </row>
    <row r="26" spans="1:114" s="45" customFormat="1" ht="16.5" customHeight="1">
      <c r="A26" s="39"/>
      <c r="B26" s="39"/>
      <c r="C26" s="39"/>
      <c r="D26" s="39"/>
      <c r="E26" s="40"/>
      <c r="F26" s="41"/>
      <c r="G26" s="42"/>
      <c r="H26" s="42"/>
      <c r="I26" s="921">
        <v>1</v>
      </c>
      <c r="J26" s="922"/>
      <c r="K26" s="922"/>
      <c r="L26" s="922"/>
      <c r="M26" s="922"/>
      <c r="N26" s="923"/>
      <c r="O26" s="924" t="s">
        <v>282</v>
      </c>
      <c r="P26" s="925"/>
      <c r="Q26" s="925"/>
      <c r="R26" s="925"/>
      <c r="S26" s="925"/>
      <c r="T26" s="925"/>
      <c r="U26" s="925"/>
      <c r="V26" s="925"/>
      <c r="W26" s="925"/>
      <c r="X26" s="925"/>
      <c r="Y26" s="925"/>
      <c r="Z26" s="925"/>
      <c r="AA26" s="925"/>
      <c r="AB26" s="925"/>
      <c r="AC26" s="926"/>
      <c r="AD26" s="921">
        <v>16</v>
      </c>
      <c r="AE26" s="922"/>
      <c r="AF26" s="922"/>
      <c r="AG26" s="922"/>
      <c r="AH26" s="922"/>
      <c r="AI26" s="922"/>
      <c r="AJ26" s="922"/>
      <c r="AK26" s="922"/>
      <c r="AL26" s="922"/>
      <c r="AM26" s="922"/>
      <c r="AN26" s="922"/>
      <c r="AO26" s="922"/>
      <c r="AP26" s="922"/>
      <c r="AQ26" s="922"/>
      <c r="AR26" s="922"/>
      <c r="AS26" s="922"/>
      <c r="AT26" s="922"/>
      <c r="AU26" s="922"/>
      <c r="AV26" s="923"/>
      <c r="AW26" s="921">
        <v>1</v>
      </c>
      <c r="AX26" s="922"/>
      <c r="AY26" s="922"/>
      <c r="AZ26" s="922"/>
      <c r="BA26" s="922"/>
      <c r="BB26" s="922"/>
      <c r="BC26" s="922"/>
      <c r="BD26" s="922"/>
      <c r="BE26" s="922"/>
      <c r="BF26" s="922"/>
      <c r="BG26" s="922"/>
      <c r="BH26" s="922"/>
      <c r="BI26" s="922"/>
      <c r="BJ26" s="922"/>
      <c r="BK26" s="922"/>
      <c r="BL26" s="922"/>
      <c r="BM26" s="927"/>
      <c r="BN26" s="922">
        <v>1</v>
      </c>
      <c r="BO26" s="922"/>
      <c r="BP26" s="922"/>
      <c r="BQ26" s="922"/>
      <c r="BR26" s="922"/>
      <c r="BS26" s="922"/>
      <c r="BT26" s="922"/>
      <c r="BU26" s="922"/>
      <c r="BV26" s="922"/>
      <c r="BW26" s="922"/>
      <c r="BX26" s="922"/>
      <c r="BY26" s="922"/>
      <c r="BZ26" s="922"/>
      <c r="CA26" s="922"/>
      <c r="CB26" s="922"/>
      <c r="CC26" s="922"/>
      <c r="CD26" s="923"/>
      <c r="CE26" s="921" t="s">
        <v>283</v>
      </c>
      <c r="CF26" s="922"/>
      <c r="CG26" s="922"/>
      <c r="CH26" s="922"/>
      <c r="CI26" s="922"/>
      <c r="CJ26" s="922"/>
      <c r="CK26" s="922"/>
      <c r="CL26" s="922"/>
      <c r="CM26" s="922"/>
      <c r="CN26" s="922"/>
      <c r="CO26" s="922"/>
      <c r="CP26" s="922"/>
      <c r="CQ26" s="922"/>
      <c r="CR26" s="922"/>
      <c r="CS26" s="922"/>
      <c r="CT26" s="922"/>
      <c r="CU26" s="922"/>
      <c r="CV26" s="922"/>
      <c r="CW26" s="922"/>
      <c r="CX26" s="922"/>
      <c r="CY26" s="922"/>
      <c r="CZ26" s="923"/>
      <c r="DA26" s="43"/>
      <c r="DB26" s="44"/>
      <c r="DC26" s="44"/>
      <c r="DD26" s="44"/>
      <c r="DE26" s="44"/>
      <c r="DF26" s="40"/>
      <c r="DG26" s="39"/>
      <c r="DH26" s="39"/>
      <c r="DI26" s="39"/>
      <c r="DJ26" s="39"/>
    </row>
    <row r="27" spans="1:114" s="45" customFormat="1" ht="16.5" customHeight="1">
      <c r="A27" s="39"/>
      <c r="B27" s="39"/>
      <c r="C27" s="39"/>
      <c r="D27" s="39"/>
      <c r="E27" s="40"/>
      <c r="F27" s="41"/>
      <c r="G27" s="42"/>
      <c r="H27" s="42"/>
      <c r="I27" s="910">
        <f>+I26+1</f>
        <v>2</v>
      </c>
      <c r="J27" s="911"/>
      <c r="K27" s="911"/>
      <c r="L27" s="911"/>
      <c r="M27" s="911"/>
      <c r="N27" s="912"/>
      <c r="O27" s="913" t="s">
        <v>284</v>
      </c>
      <c r="P27" s="914"/>
      <c r="Q27" s="914"/>
      <c r="R27" s="914"/>
      <c r="S27" s="914"/>
      <c r="T27" s="914"/>
      <c r="U27" s="914"/>
      <c r="V27" s="914"/>
      <c r="W27" s="914"/>
      <c r="X27" s="914"/>
      <c r="Y27" s="914"/>
      <c r="Z27" s="914">
        <v>8</v>
      </c>
      <c r="AA27" s="914"/>
      <c r="AB27" s="914"/>
      <c r="AC27" s="915"/>
      <c r="AD27" s="910">
        <v>16</v>
      </c>
      <c r="AE27" s="911"/>
      <c r="AF27" s="911"/>
      <c r="AG27" s="911"/>
      <c r="AH27" s="911"/>
      <c r="AI27" s="911"/>
      <c r="AJ27" s="911"/>
      <c r="AK27" s="911"/>
      <c r="AL27" s="911"/>
      <c r="AM27" s="911"/>
      <c r="AN27" s="911"/>
      <c r="AO27" s="911"/>
      <c r="AP27" s="911"/>
      <c r="AQ27" s="911"/>
      <c r="AR27" s="911"/>
      <c r="AS27" s="911"/>
      <c r="AT27" s="911"/>
      <c r="AU27" s="911"/>
      <c r="AV27" s="912"/>
      <c r="AW27" s="910">
        <v>1</v>
      </c>
      <c r="AX27" s="911"/>
      <c r="AY27" s="911"/>
      <c r="AZ27" s="911"/>
      <c r="BA27" s="911"/>
      <c r="BB27" s="911"/>
      <c r="BC27" s="911"/>
      <c r="BD27" s="911"/>
      <c r="BE27" s="911">
        <v>1</v>
      </c>
      <c r="BF27" s="911"/>
      <c r="BG27" s="911"/>
      <c r="BH27" s="911"/>
      <c r="BI27" s="911"/>
      <c r="BJ27" s="911"/>
      <c r="BK27" s="911"/>
      <c r="BL27" s="911"/>
      <c r="BM27" s="916"/>
      <c r="BN27" s="911"/>
      <c r="BO27" s="911"/>
      <c r="BP27" s="911"/>
      <c r="BQ27" s="911"/>
      <c r="BR27" s="911"/>
      <c r="BS27" s="911"/>
      <c r="BT27" s="911"/>
      <c r="BU27" s="911"/>
      <c r="BV27" s="911"/>
      <c r="BW27" s="911"/>
      <c r="BX27" s="911"/>
      <c r="BY27" s="911"/>
      <c r="BZ27" s="911"/>
      <c r="CA27" s="911"/>
      <c r="CB27" s="911"/>
      <c r="CC27" s="911"/>
      <c r="CD27" s="912"/>
      <c r="CE27" s="910" t="s">
        <v>285</v>
      </c>
      <c r="CF27" s="911"/>
      <c r="CG27" s="911"/>
      <c r="CH27" s="911"/>
      <c r="CI27" s="911"/>
      <c r="CJ27" s="911"/>
      <c r="CK27" s="911"/>
      <c r="CL27" s="911"/>
      <c r="CM27" s="911"/>
      <c r="CN27" s="911"/>
      <c r="CO27" s="911"/>
      <c r="CP27" s="911"/>
      <c r="CQ27" s="911"/>
      <c r="CR27" s="911"/>
      <c r="CS27" s="911"/>
      <c r="CT27" s="911"/>
      <c r="CU27" s="911"/>
      <c r="CV27" s="911"/>
      <c r="CW27" s="911"/>
      <c r="CX27" s="911"/>
      <c r="CY27" s="911"/>
      <c r="CZ27" s="912"/>
      <c r="DA27" s="46"/>
      <c r="DB27" s="47"/>
      <c r="DC27" s="47"/>
      <c r="DD27" s="47"/>
      <c r="DE27" s="47"/>
      <c r="DF27" s="40"/>
      <c r="DG27" s="39"/>
      <c r="DH27" s="39"/>
      <c r="DI27" s="39"/>
      <c r="DJ27" s="39"/>
    </row>
    <row r="28" spans="1:114" ht="16.5" customHeight="1">
      <c r="A28" s="15"/>
      <c r="B28" s="15"/>
      <c r="C28" s="15"/>
      <c r="D28" s="15"/>
      <c r="E28" s="16"/>
      <c r="F28" s="48"/>
      <c r="G28" s="49"/>
      <c r="H28" s="49"/>
      <c r="I28" s="910"/>
      <c r="J28" s="911"/>
      <c r="K28" s="911"/>
      <c r="L28" s="911"/>
      <c r="M28" s="911"/>
      <c r="N28" s="912"/>
      <c r="O28" s="913"/>
      <c r="P28" s="914"/>
      <c r="Q28" s="914"/>
      <c r="R28" s="914"/>
      <c r="S28" s="914"/>
      <c r="T28" s="914"/>
      <c r="U28" s="914"/>
      <c r="V28" s="914"/>
      <c r="W28" s="914"/>
      <c r="X28" s="914"/>
      <c r="Y28" s="914"/>
      <c r="Z28" s="914"/>
      <c r="AA28" s="914"/>
      <c r="AB28" s="914"/>
      <c r="AC28" s="915"/>
      <c r="AD28" s="910"/>
      <c r="AE28" s="911"/>
      <c r="AF28" s="911"/>
      <c r="AG28" s="911"/>
      <c r="AH28" s="911"/>
      <c r="AI28" s="911"/>
      <c r="AJ28" s="911"/>
      <c r="AK28" s="911"/>
      <c r="AL28" s="911"/>
      <c r="AM28" s="911"/>
      <c r="AN28" s="911"/>
      <c r="AO28" s="911"/>
      <c r="AP28" s="911"/>
      <c r="AQ28" s="911"/>
      <c r="AR28" s="911"/>
      <c r="AS28" s="911"/>
      <c r="AT28" s="911"/>
      <c r="AU28" s="911"/>
      <c r="AV28" s="912"/>
      <c r="AW28" s="910"/>
      <c r="AX28" s="911"/>
      <c r="AY28" s="911"/>
      <c r="AZ28" s="911"/>
      <c r="BA28" s="911"/>
      <c r="BB28" s="911"/>
      <c r="BC28" s="911"/>
      <c r="BD28" s="911"/>
      <c r="BE28" s="911"/>
      <c r="BF28" s="911"/>
      <c r="BG28" s="911"/>
      <c r="BH28" s="911"/>
      <c r="BI28" s="911"/>
      <c r="BJ28" s="911"/>
      <c r="BK28" s="911"/>
      <c r="BL28" s="911"/>
      <c r="BM28" s="916"/>
      <c r="BN28" s="911"/>
      <c r="BO28" s="911"/>
      <c r="BP28" s="911"/>
      <c r="BQ28" s="911"/>
      <c r="BR28" s="911"/>
      <c r="BS28" s="911"/>
      <c r="BT28" s="911"/>
      <c r="BU28" s="911"/>
      <c r="BV28" s="911"/>
      <c r="BW28" s="911"/>
      <c r="BX28" s="911"/>
      <c r="BY28" s="911"/>
      <c r="BZ28" s="911"/>
      <c r="CA28" s="911"/>
      <c r="CB28" s="911"/>
      <c r="CC28" s="911"/>
      <c r="CD28" s="912"/>
      <c r="CE28" s="910"/>
      <c r="CF28" s="911"/>
      <c r="CG28" s="911"/>
      <c r="CH28" s="911"/>
      <c r="CI28" s="911"/>
      <c r="CJ28" s="911"/>
      <c r="CK28" s="911"/>
      <c r="CL28" s="911"/>
      <c r="CM28" s="911"/>
      <c r="CN28" s="911"/>
      <c r="CO28" s="911"/>
      <c r="CP28" s="911"/>
      <c r="CQ28" s="911"/>
      <c r="CR28" s="911"/>
      <c r="CS28" s="911"/>
      <c r="CT28" s="911"/>
      <c r="CU28" s="911"/>
      <c r="CV28" s="911"/>
      <c r="CW28" s="911"/>
      <c r="CX28" s="911"/>
      <c r="CY28" s="911"/>
      <c r="CZ28" s="912"/>
      <c r="DA28" s="46"/>
      <c r="DB28" s="47"/>
      <c r="DC28" s="47"/>
      <c r="DD28" s="47"/>
      <c r="DE28" s="47"/>
      <c r="DF28" s="16"/>
      <c r="DG28" s="15"/>
      <c r="DH28" s="15"/>
      <c r="DI28" s="15"/>
      <c r="DJ28" s="15"/>
    </row>
    <row r="29" spans="1:114" ht="16.5" customHeight="1">
      <c r="A29" s="15"/>
      <c r="B29" s="15"/>
      <c r="C29" s="15"/>
      <c r="D29" s="15"/>
      <c r="E29" s="16"/>
      <c r="F29" s="48"/>
      <c r="G29" s="49"/>
      <c r="H29" s="49"/>
      <c r="I29" s="910"/>
      <c r="J29" s="911"/>
      <c r="K29" s="911"/>
      <c r="L29" s="911"/>
      <c r="M29" s="911"/>
      <c r="N29" s="912"/>
      <c r="O29" s="913"/>
      <c r="P29" s="914"/>
      <c r="Q29" s="914"/>
      <c r="R29" s="914"/>
      <c r="S29" s="914"/>
      <c r="T29" s="914"/>
      <c r="U29" s="914"/>
      <c r="V29" s="914"/>
      <c r="W29" s="914"/>
      <c r="X29" s="914"/>
      <c r="Y29" s="914"/>
      <c r="Z29" s="914"/>
      <c r="AA29" s="914"/>
      <c r="AB29" s="914"/>
      <c r="AC29" s="915"/>
      <c r="AD29" s="910"/>
      <c r="AE29" s="911"/>
      <c r="AF29" s="911"/>
      <c r="AG29" s="911"/>
      <c r="AH29" s="911"/>
      <c r="AI29" s="911"/>
      <c r="AJ29" s="911"/>
      <c r="AK29" s="911"/>
      <c r="AL29" s="911"/>
      <c r="AM29" s="911"/>
      <c r="AN29" s="911"/>
      <c r="AO29" s="911"/>
      <c r="AP29" s="911"/>
      <c r="AQ29" s="911"/>
      <c r="AR29" s="911"/>
      <c r="AS29" s="911"/>
      <c r="AT29" s="911"/>
      <c r="AU29" s="911"/>
      <c r="AV29" s="912"/>
      <c r="AW29" s="910"/>
      <c r="AX29" s="911"/>
      <c r="AY29" s="911"/>
      <c r="AZ29" s="911"/>
      <c r="BA29" s="911"/>
      <c r="BB29" s="911"/>
      <c r="BC29" s="911"/>
      <c r="BD29" s="911"/>
      <c r="BE29" s="911"/>
      <c r="BF29" s="911"/>
      <c r="BG29" s="911"/>
      <c r="BH29" s="911"/>
      <c r="BI29" s="911"/>
      <c r="BJ29" s="911"/>
      <c r="BK29" s="911"/>
      <c r="BL29" s="911"/>
      <c r="BM29" s="916"/>
      <c r="BN29" s="911"/>
      <c r="BO29" s="911"/>
      <c r="BP29" s="911"/>
      <c r="BQ29" s="911"/>
      <c r="BR29" s="911"/>
      <c r="BS29" s="911"/>
      <c r="BT29" s="911"/>
      <c r="BU29" s="911"/>
      <c r="BV29" s="911"/>
      <c r="BW29" s="911"/>
      <c r="BX29" s="911"/>
      <c r="BY29" s="911"/>
      <c r="BZ29" s="911"/>
      <c r="CA29" s="911"/>
      <c r="CB29" s="911"/>
      <c r="CC29" s="911"/>
      <c r="CD29" s="912"/>
      <c r="CE29" s="910"/>
      <c r="CF29" s="911"/>
      <c r="CG29" s="911"/>
      <c r="CH29" s="911"/>
      <c r="CI29" s="911"/>
      <c r="CJ29" s="911"/>
      <c r="CK29" s="911"/>
      <c r="CL29" s="911"/>
      <c r="CM29" s="911"/>
      <c r="CN29" s="911"/>
      <c r="CO29" s="911"/>
      <c r="CP29" s="911"/>
      <c r="CQ29" s="911"/>
      <c r="CR29" s="911"/>
      <c r="CS29" s="911"/>
      <c r="CT29" s="911"/>
      <c r="CU29" s="911"/>
      <c r="CV29" s="911"/>
      <c r="CW29" s="911"/>
      <c r="CX29" s="911"/>
      <c r="CY29" s="911"/>
      <c r="CZ29" s="912"/>
      <c r="DA29" s="46"/>
      <c r="DB29" s="47"/>
      <c r="DC29" s="47"/>
      <c r="DD29" s="47"/>
      <c r="DE29" s="47"/>
      <c r="DF29" s="16"/>
      <c r="DG29" s="15"/>
      <c r="DH29" s="15"/>
      <c r="DI29" s="15"/>
      <c r="DJ29" s="15"/>
    </row>
    <row r="30" spans="1:114" ht="16.5" customHeight="1">
      <c r="A30" s="15"/>
      <c r="B30" s="15"/>
      <c r="C30" s="15"/>
      <c r="D30" s="15"/>
      <c r="E30" s="16"/>
      <c r="F30" s="48"/>
      <c r="G30" s="49"/>
      <c r="H30" s="49"/>
      <c r="I30" s="910"/>
      <c r="J30" s="911"/>
      <c r="K30" s="911"/>
      <c r="L30" s="911"/>
      <c r="M30" s="911"/>
      <c r="N30" s="912"/>
      <c r="O30" s="913"/>
      <c r="P30" s="914"/>
      <c r="Q30" s="914"/>
      <c r="R30" s="914"/>
      <c r="S30" s="914"/>
      <c r="T30" s="914"/>
      <c r="U30" s="914"/>
      <c r="V30" s="914"/>
      <c r="W30" s="914"/>
      <c r="X30" s="914"/>
      <c r="Y30" s="914"/>
      <c r="Z30" s="914"/>
      <c r="AA30" s="914"/>
      <c r="AB30" s="914"/>
      <c r="AC30" s="915"/>
      <c r="AD30" s="910"/>
      <c r="AE30" s="911"/>
      <c r="AF30" s="911"/>
      <c r="AG30" s="911"/>
      <c r="AH30" s="911"/>
      <c r="AI30" s="911"/>
      <c r="AJ30" s="911"/>
      <c r="AK30" s="911"/>
      <c r="AL30" s="911"/>
      <c r="AM30" s="911"/>
      <c r="AN30" s="911"/>
      <c r="AO30" s="911"/>
      <c r="AP30" s="911"/>
      <c r="AQ30" s="911"/>
      <c r="AR30" s="911"/>
      <c r="AS30" s="911"/>
      <c r="AT30" s="911"/>
      <c r="AU30" s="911"/>
      <c r="AV30" s="912"/>
      <c r="AW30" s="910"/>
      <c r="AX30" s="911"/>
      <c r="AY30" s="911"/>
      <c r="AZ30" s="911"/>
      <c r="BA30" s="911"/>
      <c r="BB30" s="911"/>
      <c r="BC30" s="911"/>
      <c r="BD30" s="911"/>
      <c r="BE30" s="911"/>
      <c r="BF30" s="911"/>
      <c r="BG30" s="911"/>
      <c r="BH30" s="911"/>
      <c r="BI30" s="911"/>
      <c r="BJ30" s="911"/>
      <c r="BK30" s="911"/>
      <c r="BL30" s="911"/>
      <c r="BM30" s="916"/>
      <c r="BN30" s="911"/>
      <c r="BO30" s="911"/>
      <c r="BP30" s="911"/>
      <c r="BQ30" s="911"/>
      <c r="BR30" s="911"/>
      <c r="BS30" s="911"/>
      <c r="BT30" s="911"/>
      <c r="BU30" s="911"/>
      <c r="BV30" s="911"/>
      <c r="BW30" s="911"/>
      <c r="BX30" s="911"/>
      <c r="BY30" s="911"/>
      <c r="BZ30" s="911"/>
      <c r="CA30" s="911"/>
      <c r="CB30" s="911"/>
      <c r="CC30" s="911"/>
      <c r="CD30" s="912"/>
      <c r="CE30" s="910"/>
      <c r="CF30" s="911"/>
      <c r="CG30" s="911"/>
      <c r="CH30" s="911"/>
      <c r="CI30" s="911"/>
      <c r="CJ30" s="911"/>
      <c r="CK30" s="911"/>
      <c r="CL30" s="911"/>
      <c r="CM30" s="911"/>
      <c r="CN30" s="911"/>
      <c r="CO30" s="911"/>
      <c r="CP30" s="911"/>
      <c r="CQ30" s="911"/>
      <c r="CR30" s="911"/>
      <c r="CS30" s="911"/>
      <c r="CT30" s="911"/>
      <c r="CU30" s="911"/>
      <c r="CV30" s="911"/>
      <c r="CW30" s="911"/>
      <c r="CX30" s="911"/>
      <c r="CY30" s="911"/>
      <c r="CZ30" s="912"/>
      <c r="DA30" s="46"/>
      <c r="DB30" s="47"/>
      <c r="DC30" s="47"/>
      <c r="DD30" s="47"/>
      <c r="DE30" s="47"/>
      <c r="DF30" s="16"/>
      <c r="DG30" s="15"/>
      <c r="DH30" s="15"/>
      <c r="DI30" s="15"/>
      <c r="DJ30" s="15"/>
    </row>
    <row r="31" spans="1:114" ht="16.5" customHeight="1">
      <c r="A31" s="15"/>
      <c r="B31" s="15"/>
      <c r="C31" s="15"/>
      <c r="D31" s="15"/>
      <c r="E31" s="16"/>
      <c r="F31" s="48"/>
      <c r="G31" s="49"/>
      <c r="H31" s="49"/>
      <c r="I31" s="910"/>
      <c r="J31" s="911"/>
      <c r="K31" s="911"/>
      <c r="L31" s="911"/>
      <c r="M31" s="911"/>
      <c r="N31" s="912"/>
      <c r="O31" s="913"/>
      <c r="P31" s="914"/>
      <c r="Q31" s="914"/>
      <c r="R31" s="914"/>
      <c r="S31" s="914"/>
      <c r="T31" s="914"/>
      <c r="U31" s="914"/>
      <c r="V31" s="914"/>
      <c r="W31" s="914"/>
      <c r="X31" s="914"/>
      <c r="Y31" s="914"/>
      <c r="Z31" s="914"/>
      <c r="AA31" s="914"/>
      <c r="AB31" s="914"/>
      <c r="AC31" s="915"/>
      <c r="AD31" s="910"/>
      <c r="AE31" s="911"/>
      <c r="AF31" s="911"/>
      <c r="AG31" s="911"/>
      <c r="AH31" s="911"/>
      <c r="AI31" s="911"/>
      <c r="AJ31" s="911"/>
      <c r="AK31" s="911"/>
      <c r="AL31" s="911"/>
      <c r="AM31" s="911"/>
      <c r="AN31" s="911"/>
      <c r="AO31" s="911"/>
      <c r="AP31" s="911"/>
      <c r="AQ31" s="911"/>
      <c r="AR31" s="911"/>
      <c r="AS31" s="911"/>
      <c r="AT31" s="911"/>
      <c r="AU31" s="911"/>
      <c r="AV31" s="912"/>
      <c r="AW31" s="910"/>
      <c r="AX31" s="911"/>
      <c r="AY31" s="911"/>
      <c r="AZ31" s="911"/>
      <c r="BA31" s="911"/>
      <c r="BB31" s="911"/>
      <c r="BC31" s="911"/>
      <c r="BD31" s="911"/>
      <c r="BE31" s="911"/>
      <c r="BF31" s="911"/>
      <c r="BG31" s="911"/>
      <c r="BH31" s="911"/>
      <c r="BI31" s="911"/>
      <c r="BJ31" s="911"/>
      <c r="BK31" s="911"/>
      <c r="BL31" s="911"/>
      <c r="BM31" s="916"/>
      <c r="BN31" s="911"/>
      <c r="BO31" s="911"/>
      <c r="BP31" s="911"/>
      <c r="BQ31" s="911"/>
      <c r="BR31" s="911"/>
      <c r="BS31" s="911"/>
      <c r="BT31" s="911"/>
      <c r="BU31" s="911"/>
      <c r="BV31" s="911"/>
      <c r="BW31" s="911"/>
      <c r="BX31" s="911"/>
      <c r="BY31" s="911"/>
      <c r="BZ31" s="911"/>
      <c r="CA31" s="911"/>
      <c r="CB31" s="911"/>
      <c r="CC31" s="911"/>
      <c r="CD31" s="912"/>
      <c r="CE31" s="910"/>
      <c r="CF31" s="911"/>
      <c r="CG31" s="911"/>
      <c r="CH31" s="911"/>
      <c r="CI31" s="911"/>
      <c r="CJ31" s="911"/>
      <c r="CK31" s="911"/>
      <c r="CL31" s="911"/>
      <c r="CM31" s="911"/>
      <c r="CN31" s="911"/>
      <c r="CO31" s="911"/>
      <c r="CP31" s="911"/>
      <c r="CQ31" s="911"/>
      <c r="CR31" s="911"/>
      <c r="CS31" s="911"/>
      <c r="CT31" s="911"/>
      <c r="CU31" s="911"/>
      <c r="CV31" s="911"/>
      <c r="CW31" s="911"/>
      <c r="CX31" s="911"/>
      <c r="CY31" s="911"/>
      <c r="CZ31" s="912"/>
      <c r="DA31" s="46"/>
      <c r="DB31" s="47"/>
      <c r="DC31" s="47"/>
      <c r="DD31" s="47"/>
      <c r="DE31" s="47"/>
      <c r="DF31" s="16"/>
      <c r="DG31" s="15"/>
      <c r="DH31" s="15"/>
      <c r="DI31" s="15"/>
      <c r="DJ31" s="15"/>
    </row>
    <row r="32" spans="1:114" ht="16.5" customHeight="1">
      <c r="A32" s="15"/>
      <c r="B32" s="15"/>
      <c r="C32" s="15"/>
      <c r="D32" s="15"/>
      <c r="E32" s="16"/>
      <c r="F32" s="48"/>
      <c r="G32" s="49"/>
      <c r="H32" s="49"/>
      <c r="I32" s="910"/>
      <c r="J32" s="911"/>
      <c r="K32" s="911"/>
      <c r="L32" s="911"/>
      <c r="M32" s="911"/>
      <c r="N32" s="912"/>
      <c r="O32" s="913"/>
      <c r="P32" s="914"/>
      <c r="Q32" s="914"/>
      <c r="R32" s="914"/>
      <c r="S32" s="914"/>
      <c r="T32" s="914"/>
      <c r="U32" s="914"/>
      <c r="V32" s="914"/>
      <c r="W32" s="914"/>
      <c r="X32" s="914"/>
      <c r="Y32" s="914"/>
      <c r="Z32" s="914"/>
      <c r="AA32" s="914"/>
      <c r="AB32" s="914"/>
      <c r="AC32" s="915"/>
      <c r="AD32" s="910"/>
      <c r="AE32" s="911"/>
      <c r="AF32" s="911"/>
      <c r="AG32" s="911"/>
      <c r="AH32" s="911"/>
      <c r="AI32" s="911"/>
      <c r="AJ32" s="911"/>
      <c r="AK32" s="911"/>
      <c r="AL32" s="911"/>
      <c r="AM32" s="911"/>
      <c r="AN32" s="911"/>
      <c r="AO32" s="911"/>
      <c r="AP32" s="911"/>
      <c r="AQ32" s="911"/>
      <c r="AR32" s="911"/>
      <c r="AS32" s="911"/>
      <c r="AT32" s="911"/>
      <c r="AU32" s="911"/>
      <c r="AV32" s="912"/>
      <c r="AW32" s="910"/>
      <c r="AX32" s="911"/>
      <c r="AY32" s="911"/>
      <c r="AZ32" s="911"/>
      <c r="BA32" s="911"/>
      <c r="BB32" s="911"/>
      <c r="BC32" s="911"/>
      <c r="BD32" s="911"/>
      <c r="BE32" s="911"/>
      <c r="BF32" s="911"/>
      <c r="BG32" s="911"/>
      <c r="BH32" s="911"/>
      <c r="BI32" s="911"/>
      <c r="BJ32" s="911"/>
      <c r="BK32" s="911"/>
      <c r="BL32" s="911"/>
      <c r="BM32" s="916"/>
      <c r="BN32" s="911"/>
      <c r="BO32" s="911"/>
      <c r="BP32" s="911"/>
      <c r="BQ32" s="911"/>
      <c r="BR32" s="911"/>
      <c r="BS32" s="911"/>
      <c r="BT32" s="911"/>
      <c r="BU32" s="911"/>
      <c r="BV32" s="911"/>
      <c r="BW32" s="911"/>
      <c r="BX32" s="911"/>
      <c r="BY32" s="911"/>
      <c r="BZ32" s="911"/>
      <c r="CA32" s="911"/>
      <c r="CB32" s="911"/>
      <c r="CC32" s="911"/>
      <c r="CD32" s="912"/>
      <c r="CE32" s="910"/>
      <c r="CF32" s="911"/>
      <c r="CG32" s="911"/>
      <c r="CH32" s="911"/>
      <c r="CI32" s="911"/>
      <c r="CJ32" s="911"/>
      <c r="CK32" s="911"/>
      <c r="CL32" s="911"/>
      <c r="CM32" s="911"/>
      <c r="CN32" s="911"/>
      <c r="CO32" s="911"/>
      <c r="CP32" s="911"/>
      <c r="CQ32" s="911"/>
      <c r="CR32" s="911"/>
      <c r="CS32" s="911"/>
      <c r="CT32" s="911"/>
      <c r="CU32" s="911"/>
      <c r="CV32" s="911"/>
      <c r="CW32" s="911"/>
      <c r="CX32" s="911"/>
      <c r="CY32" s="911"/>
      <c r="CZ32" s="912"/>
      <c r="DA32" s="46"/>
      <c r="DB32" s="47"/>
      <c r="DC32" s="47"/>
      <c r="DD32" s="47"/>
      <c r="DE32" s="47"/>
      <c r="DF32" s="16"/>
      <c r="DG32" s="15"/>
      <c r="DH32" s="15"/>
      <c r="DI32" s="15"/>
      <c r="DJ32" s="15"/>
    </row>
    <row r="33" spans="1:114" ht="16.5" customHeight="1">
      <c r="A33" s="15"/>
      <c r="B33" s="15"/>
      <c r="C33" s="15"/>
      <c r="D33" s="15"/>
      <c r="E33" s="16"/>
      <c r="F33" s="48"/>
      <c r="G33" s="49"/>
      <c r="H33" s="49"/>
      <c r="I33" s="910"/>
      <c r="J33" s="911"/>
      <c r="K33" s="911"/>
      <c r="L33" s="911"/>
      <c r="M33" s="911"/>
      <c r="N33" s="912"/>
      <c r="O33" s="913"/>
      <c r="P33" s="914"/>
      <c r="Q33" s="914"/>
      <c r="R33" s="914"/>
      <c r="S33" s="914"/>
      <c r="T33" s="914"/>
      <c r="U33" s="914"/>
      <c r="V33" s="914"/>
      <c r="W33" s="914"/>
      <c r="X33" s="914"/>
      <c r="Y33" s="914"/>
      <c r="Z33" s="914"/>
      <c r="AA33" s="914"/>
      <c r="AB33" s="914"/>
      <c r="AC33" s="915"/>
      <c r="AD33" s="910"/>
      <c r="AE33" s="911"/>
      <c r="AF33" s="911"/>
      <c r="AG33" s="911"/>
      <c r="AH33" s="911"/>
      <c r="AI33" s="911"/>
      <c r="AJ33" s="911"/>
      <c r="AK33" s="911"/>
      <c r="AL33" s="911"/>
      <c r="AM33" s="911"/>
      <c r="AN33" s="911"/>
      <c r="AO33" s="911"/>
      <c r="AP33" s="911"/>
      <c r="AQ33" s="911"/>
      <c r="AR33" s="911"/>
      <c r="AS33" s="911"/>
      <c r="AT33" s="911"/>
      <c r="AU33" s="911"/>
      <c r="AV33" s="912"/>
      <c r="AW33" s="910"/>
      <c r="AX33" s="911"/>
      <c r="AY33" s="911"/>
      <c r="AZ33" s="911"/>
      <c r="BA33" s="911"/>
      <c r="BB33" s="911"/>
      <c r="BC33" s="911"/>
      <c r="BD33" s="911"/>
      <c r="BE33" s="911"/>
      <c r="BF33" s="911"/>
      <c r="BG33" s="911"/>
      <c r="BH33" s="911"/>
      <c r="BI33" s="911"/>
      <c r="BJ33" s="911"/>
      <c r="BK33" s="911"/>
      <c r="BL33" s="911"/>
      <c r="BM33" s="916"/>
      <c r="BN33" s="911"/>
      <c r="BO33" s="911"/>
      <c r="BP33" s="911"/>
      <c r="BQ33" s="911"/>
      <c r="BR33" s="911"/>
      <c r="BS33" s="911"/>
      <c r="BT33" s="911"/>
      <c r="BU33" s="911"/>
      <c r="BV33" s="911"/>
      <c r="BW33" s="911"/>
      <c r="BX33" s="911"/>
      <c r="BY33" s="911"/>
      <c r="BZ33" s="911"/>
      <c r="CA33" s="911"/>
      <c r="CB33" s="911"/>
      <c r="CC33" s="911"/>
      <c r="CD33" s="912"/>
      <c r="CE33" s="910"/>
      <c r="CF33" s="911"/>
      <c r="CG33" s="911"/>
      <c r="CH33" s="911"/>
      <c r="CI33" s="911"/>
      <c r="CJ33" s="911"/>
      <c r="CK33" s="911"/>
      <c r="CL33" s="911"/>
      <c r="CM33" s="911"/>
      <c r="CN33" s="911"/>
      <c r="CO33" s="911"/>
      <c r="CP33" s="911"/>
      <c r="CQ33" s="911"/>
      <c r="CR33" s="911"/>
      <c r="CS33" s="911"/>
      <c r="CT33" s="911"/>
      <c r="CU33" s="911"/>
      <c r="CV33" s="911"/>
      <c r="CW33" s="911"/>
      <c r="CX33" s="911"/>
      <c r="CY33" s="911"/>
      <c r="CZ33" s="912"/>
      <c r="DA33" s="46"/>
      <c r="DB33" s="47"/>
      <c r="DC33" s="47"/>
      <c r="DD33" s="47"/>
      <c r="DE33" s="47"/>
      <c r="DF33" s="16"/>
      <c r="DG33" s="15"/>
      <c r="DH33" s="15"/>
      <c r="DI33" s="15"/>
      <c r="DJ33" s="15"/>
    </row>
    <row r="34" spans="1:114" ht="16.5" customHeight="1">
      <c r="A34" s="15"/>
      <c r="B34" s="15"/>
      <c r="C34" s="15"/>
      <c r="D34" s="15"/>
      <c r="E34" s="16"/>
      <c r="F34" s="48"/>
      <c r="G34" s="49"/>
      <c r="H34" s="49"/>
      <c r="I34" s="910"/>
      <c r="J34" s="911"/>
      <c r="K34" s="911"/>
      <c r="L34" s="911"/>
      <c r="M34" s="911"/>
      <c r="N34" s="912"/>
      <c r="O34" s="913"/>
      <c r="P34" s="914"/>
      <c r="Q34" s="914"/>
      <c r="R34" s="914"/>
      <c r="S34" s="914"/>
      <c r="T34" s="914"/>
      <c r="U34" s="914"/>
      <c r="V34" s="914"/>
      <c r="W34" s="914"/>
      <c r="X34" s="914"/>
      <c r="Y34" s="914"/>
      <c r="Z34" s="914"/>
      <c r="AA34" s="914"/>
      <c r="AB34" s="914"/>
      <c r="AC34" s="915"/>
      <c r="AD34" s="910"/>
      <c r="AE34" s="911"/>
      <c r="AF34" s="911"/>
      <c r="AG34" s="911"/>
      <c r="AH34" s="911"/>
      <c r="AI34" s="911"/>
      <c r="AJ34" s="911"/>
      <c r="AK34" s="911"/>
      <c r="AL34" s="911"/>
      <c r="AM34" s="911"/>
      <c r="AN34" s="911"/>
      <c r="AO34" s="911"/>
      <c r="AP34" s="911"/>
      <c r="AQ34" s="911"/>
      <c r="AR34" s="911"/>
      <c r="AS34" s="911"/>
      <c r="AT34" s="911"/>
      <c r="AU34" s="911"/>
      <c r="AV34" s="912"/>
      <c r="AW34" s="910"/>
      <c r="AX34" s="911"/>
      <c r="AY34" s="911"/>
      <c r="AZ34" s="911"/>
      <c r="BA34" s="911"/>
      <c r="BB34" s="911"/>
      <c r="BC34" s="911"/>
      <c r="BD34" s="911"/>
      <c r="BE34" s="911"/>
      <c r="BF34" s="911"/>
      <c r="BG34" s="911"/>
      <c r="BH34" s="911"/>
      <c r="BI34" s="911"/>
      <c r="BJ34" s="911"/>
      <c r="BK34" s="911"/>
      <c r="BL34" s="911"/>
      <c r="BM34" s="916"/>
      <c r="BN34" s="911"/>
      <c r="BO34" s="911"/>
      <c r="BP34" s="911"/>
      <c r="BQ34" s="911"/>
      <c r="BR34" s="911"/>
      <c r="BS34" s="911"/>
      <c r="BT34" s="911"/>
      <c r="BU34" s="911"/>
      <c r="BV34" s="911"/>
      <c r="BW34" s="911"/>
      <c r="BX34" s="911"/>
      <c r="BY34" s="911"/>
      <c r="BZ34" s="911"/>
      <c r="CA34" s="911"/>
      <c r="CB34" s="911"/>
      <c r="CC34" s="911"/>
      <c r="CD34" s="912"/>
      <c r="CE34" s="910"/>
      <c r="CF34" s="911"/>
      <c r="CG34" s="911"/>
      <c r="CH34" s="911"/>
      <c r="CI34" s="911"/>
      <c r="CJ34" s="911"/>
      <c r="CK34" s="911"/>
      <c r="CL34" s="911"/>
      <c r="CM34" s="911"/>
      <c r="CN34" s="911"/>
      <c r="CO34" s="911"/>
      <c r="CP34" s="911"/>
      <c r="CQ34" s="911"/>
      <c r="CR34" s="911"/>
      <c r="CS34" s="911"/>
      <c r="CT34" s="911"/>
      <c r="CU34" s="911"/>
      <c r="CV34" s="911"/>
      <c r="CW34" s="911"/>
      <c r="CX34" s="911"/>
      <c r="CY34" s="911"/>
      <c r="CZ34" s="912"/>
      <c r="DA34" s="46"/>
      <c r="DB34" s="47"/>
      <c r="DC34" s="47"/>
      <c r="DD34" s="47"/>
      <c r="DE34" s="47"/>
      <c r="DF34" s="16"/>
      <c r="DG34" s="15"/>
      <c r="DH34" s="15"/>
      <c r="DI34" s="15"/>
      <c r="DJ34" s="15"/>
    </row>
    <row r="35" spans="1:114" ht="16.5" customHeight="1">
      <c r="A35" s="15"/>
      <c r="B35" s="15"/>
      <c r="C35" s="15"/>
      <c r="D35" s="15"/>
      <c r="E35" s="16"/>
      <c r="F35" s="48"/>
      <c r="G35" s="49"/>
      <c r="H35" s="49"/>
      <c r="I35" s="910"/>
      <c r="J35" s="911"/>
      <c r="K35" s="911"/>
      <c r="L35" s="911"/>
      <c r="M35" s="911"/>
      <c r="N35" s="912"/>
      <c r="O35" s="913"/>
      <c r="P35" s="914"/>
      <c r="Q35" s="914"/>
      <c r="R35" s="914"/>
      <c r="S35" s="914"/>
      <c r="T35" s="914"/>
      <c r="U35" s="914"/>
      <c r="V35" s="914"/>
      <c r="W35" s="914"/>
      <c r="X35" s="914"/>
      <c r="Y35" s="914"/>
      <c r="Z35" s="914"/>
      <c r="AA35" s="914"/>
      <c r="AB35" s="914"/>
      <c r="AC35" s="915"/>
      <c r="AD35" s="910"/>
      <c r="AE35" s="911"/>
      <c r="AF35" s="911"/>
      <c r="AG35" s="911"/>
      <c r="AH35" s="911"/>
      <c r="AI35" s="911"/>
      <c r="AJ35" s="911"/>
      <c r="AK35" s="911"/>
      <c r="AL35" s="911"/>
      <c r="AM35" s="911"/>
      <c r="AN35" s="911"/>
      <c r="AO35" s="911"/>
      <c r="AP35" s="911"/>
      <c r="AQ35" s="911"/>
      <c r="AR35" s="911"/>
      <c r="AS35" s="911"/>
      <c r="AT35" s="911"/>
      <c r="AU35" s="911"/>
      <c r="AV35" s="912"/>
      <c r="AW35" s="910"/>
      <c r="AX35" s="911"/>
      <c r="AY35" s="911"/>
      <c r="AZ35" s="911"/>
      <c r="BA35" s="911"/>
      <c r="BB35" s="911"/>
      <c r="BC35" s="911"/>
      <c r="BD35" s="911"/>
      <c r="BE35" s="911"/>
      <c r="BF35" s="911"/>
      <c r="BG35" s="911"/>
      <c r="BH35" s="911"/>
      <c r="BI35" s="911"/>
      <c r="BJ35" s="911"/>
      <c r="BK35" s="911"/>
      <c r="BL35" s="911"/>
      <c r="BM35" s="916"/>
      <c r="BN35" s="911"/>
      <c r="BO35" s="911"/>
      <c r="BP35" s="911"/>
      <c r="BQ35" s="911"/>
      <c r="BR35" s="911"/>
      <c r="BS35" s="911"/>
      <c r="BT35" s="911"/>
      <c r="BU35" s="911"/>
      <c r="BV35" s="911"/>
      <c r="BW35" s="911"/>
      <c r="BX35" s="911"/>
      <c r="BY35" s="911"/>
      <c r="BZ35" s="911"/>
      <c r="CA35" s="911"/>
      <c r="CB35" s="911"/>
      <c r="CC35" s="911"/>
      <c r="CD35" s="912"/>
      <c r="CE35" s="910"/>
      <c r="CF35" s="911"/>
      <c r="CG35" s="911"/>
      <c r="CH35" s="911"/>
      <c r="CI35" s="911"/>
      <c r="CJ35" s="911"/>
      <c r="CK35" s="911"/>
      <c r="CL35" s="911"/>
      <c r="CM35" s="911"/>
      <c r="CN35" s="911"/>
      <c r="CO35" s="911"/>
      <c r="CP35" s="911"/>
      <c r="CQ35" s="911"/>
      <c r="CR35" s="911"/>
      <c r="CS35" s="911"/>
      <c r="CT35" s="911"/>
      <c r="CU35" s="911"/>
      <c r="CV35" s="911"/>
      <c r="CW35" s="911"/>
      <c r="CX35" s="911"/>
      <c r="CY35" s="911"/>
      <c r="CZ35" s="912"/>
      <c r="DA35" s="46"/>
      <c r="DB35" s="47"/>
      <c r="DC35" s="47"/>
      <c r="DD35" s="47"/>
      <c r="DE35" s="47"/>
      <c r="DF35" s="16"/>
      <c r="DG35" s="15"/>
      <c r="DH35" s="15"/>
      <c r="DI35" s="15"/>
      <c r="DJ35" s="15"/>
    </row>
    <row r="36" spans="1:114" ht="16.5" customHeight="1">
      <c r="A36" s="15"/>
      <c r="B36" s="15"/>
      <c r="C36" s="15"/>
      <c r="D36" s="15"/>
      <c r="E36" s="16"/>
      <c r="F36" s="48"/>
      <c r="G36" s="49"/>
      <c r="H36" s="49"/>
      <c r="I36" s="910"/>
      <c r="J36" s="911"/>
      <c r="K36" s="911"/>
      <c r="L36" s="911"/>
      <c r="M36" s="911"/>
      <c r="N36" s="912"/>
      <c r="O36" s="913"/>
      <c r="P36" s="914"/>
      <c r="Q36" s="914"/>
      <c r="R36" s="914"/>
      <c r="S36" s="914"/>
      <c r="T36" s="914"/>
      <c r="U36" s="914"/>
      <c r="V36" s="914"/>
      <c r="W36" s="914"/>
      <c r="X36" s="914"/>
      <c r="Y36" s="914"/>
      <c r="Z36" s="914"/>
      <c r="AA36" s="914"/>
      <c r="AB36" s="914"/>
      <c r="AC36" s="915"/>
      <c r="AD36" s="910"/>
      <c r="AE36" s="911"/>
      <c r="AF36" s="911"/>
      <c r="AG36" s="911"/>
      <c r="AH36" s="911"/>
      <c r="AI36" s="911"/>
      <c r="AJ36" s="911"/>
      <c r="AK36" s="911"/>
      <c r="AL36" s="911"/>
      <c r="AM36" s="911"/>
      <c r="AN36" s="911"/>
      <c r="AO36" s="911"/>
      <c r="AP36" s="911"/>
      <c r="AQ36" s="911"/>
      <c r="AR36" s="911"/>
      <c r="AS36" s="911"/>
      <c r="AT36" s="911"/>
      <c r="AU36" s="911"/>
      <c r="AV36" s="912"/>
      <c r="AW36" s="910"/>
      <c r="AX36" s="911"/>
      <c r="AY36" s="911"/>
      <c r="AZ36" s="911"/>
      <c r="BA36" s="911"/>
      <c r="BB36" s="911"/>
      <c r="BC36" s="911"/>
      <c r="BD36" s="911"/>
      <c r="BE36" s="911"/>
      <c r="BF36" s="911"/>
      <c r="BG36" s="911"/>
      <c r="BH36" s="911"/>
      <c r="BI36" s="911"/>
      <c r="BJ36" s="911"/>
      <c r="BK36" s="911"/>
      <c r="BL36" s="911"/>
      <c r="BM36" s="916"/>
      <c r="BN36" s="911"/>
      <c r="BO36" s="911"/>
      <c r="BP36" s="911"/>
      <c r="BQ36" s="911"/>
      <c r="BR36" s="911"/>
      <c r="BS36" s="911"/>
      <c r="BT36" s="911"/>
      <c r="BU36" s="911"/>
      <c r="BV36" s="911"/>
      <c r="BW36" s="911"/>
      <c r="BX36" s="911"/>
      <c r="BY36" s="911"/>
      <c r="BZ36" s="911"/>
      <c r="CA36" s="911"/>
      <c r="CB36" s="911"/>
      <c r="CC36" s="911"/>
      <c r="CD36" s="912"/>
      <c r="CE36" s="910"/>
      <c r="CF36" s="911"/>
      <c r="CG36" s="911"/>
      <c r="CH36" s="911"/>
      <c r="CI36" s="911"/>
      <c r="CJ36" s="911"/>
      <c r="CK36" s="911"/>
      <c r="CL36" s="911"/>
      <c r="CM36" s="911"/>
      <c r="CN36" s="911"/>
      <c r="CO36" s="911"/>
      <c r="CP36" s="911"/>
      <c r="CQ36" s="911"/>
      <c r="CR36" s="911"/>
      <c r="CS36" s="911"/>
      <c r="CT36" s="911"/>
      <c r="CU36" s="911"/>
      <c r="CV36" s="911"/>
      <c r="CW36" s="911"/>
      <c r="CX36" s="911"/>
      <c r="CY36" s="911"/>
      <c r="CZ36" s="912"/>
      <c r="DA36" s="46"/>
      <c r="DB36" s="47"/>
      <c r="DC36" s="47"/>
      <c r="DD36" s="47"/>
      <c r="DE36" s="47"/>
      <c r="DF36" s="16"/>
      <c r="DG36" s="15"/>
      <c r="DH36" s="15"/>
      <c r="DI36" s="15"/>
      <c r="DJ36" s="15"/>
    </row>
    <row r="37" spans="1:114" ht="16.5" customHeight="1">
      <c r="A37" s="15"/>
      <c r="B37" s="15"/>
      <c r="C37" s="15"/>
      <c r="D37" s="15"/>
      <c r="E37" s="16"/>
      <c r="F37" s="48"/>
      <c r="G37" s="49"/>
      <c r="H37" s="49"/>
      <c r="I37" s="910"/>
      <c r="J37" s="911"/>
      <c r="K37" s="911"/>
      <c r="L37" s="911"/>
      <c r="M37" s="911"/>
      <c r="N37" s="912"/>
      <c r="O37" s="913"/>
      <c r="P37" s="914"/>
      <c r="Q37" s="914"/>
      <c r="R37" s="914"/>
      <c r="S37" s="914"/>
      <c r="T37" s="914"/>
      <c r="U37" s="914"/>
      <c r="V37" s="914"/>
      <c r="W37" s="914"/>
      <c r="X37" s="914"/>
      <c r="Y37" s="914"/>
      <c r="Z37" s="914"/>
      <c r="AA37" s="914"/>
      <c r="AB37" s="914"/>
      <c r="AC37" s="915"/>
      <c r="AD37" s="910"/>
      <c r="AE37" s="911"/>
      <c r="AF37" s="911"/>
      <c r="AG37" s="911"/>
      <c r="AH37" s="911"/>
      <c r="AI37" s="911"/>
      <c r="AJ37" s="911"/>
      <c r="AK37" s="911"/>
      <c r="AL37" s="911"/>
      <c r="AM37" s="911"/>
      <c r="AN37" s="911"/>
      <c r="AO37" s="911"/>
      <c r="AP37" s="911"/>
      <c r="AQ37" s="911"/>
      <c r="AR37" s="911"/>
      <c r="AS37" s="911"/>
      <c r="AT37" s="911"/>
      <c r="AU37" s="911"/>
      <c r="AV37" s="912"/>
      <c r="AW37" s="910"/>
      <c r="AX37" s="911"/>
      <c r="AY37" s="911"/>
      <c r="AZ37" s="911"/>
      <c r="BA37" s="911"/>
      <c r="BB37" s="911"/>
      <c r="BC37" s="911"/>
      <c r="BD37" s="911"/>
      <c r="BE37" s="911"/>
      <c r="BF37" s="911"/>
      <c r="BG37" s="911"/>
      <c r="BH37" s="911"/>
      <c r="BI37" s="911"/>
      <c r="BJ37" s="911"/>
      <c r="BK37" s="911"/>
      <c r="BL37" s="911"/>
      <c r="BM37" s="916"/>
      <c r="BN37" s="911"/>
      <c r="BO37" s="911"/>
      <c r="BP37" s="911"/>
      <c r="BQ37" s="911"/>
      <c r="BR37" s="911"/>
      <c r="BS37" s="911"/>
      <c r="BT37" s="911"/>
      <c r="BU37" s="911"/>
      <c r="BV37" s="911"/>
      <c r="BW37" s="911"/>
      <c r="BX37" s="911"/>
      <c r="BY37" s="911"/>
      <c r="BZ37" s="911"/>
      <c r="CA37" s="911"/>
      <c r="CB37" s="911"/>
      <c r="CC37" s="911"/>
      <c r="CD37" s="912"/>
      <c r="CE37" s="910"/>
      <c r="CF37" s="911"/>
      <c r="CG37" s="911"/>
      <c r="CH37" s="911"/>
      <c r="CI37" s="911"/>
      <c r="CJ37" s="911"/>
      <c r="CK37" s="911"/>
      <c r="CL37" s="911"/>
      <c r="CM37" s="911"/>
      <c r="CN37" s="911"/>
      <c r="CO37" s="911"/>
      <c r="CP37" s="911"/>
      <c r="CQ37" s="911"/>
      <c r="CR37" s="911"/>
      <c r="CS37" s="911"/>
      <c r="CT37" s="911"/>
      <c r="CU37" s="911"/>
      <c r="CV37" s="911"/>
      <c r="CW37" s="911"/>
      <c r="CX37" s="911"/>
      <c r="CY37" s="911"/>
      <c r="CZ37" s="912"/>
      <c r="DA37" s="46"/>
      <c r="DB37" s="47"/>
      <c r="DC37" s="47"/>
      <c r="DD37" s="47"/>
      <c r="DE37" s="47"/>
      <c r="DF37" s="16"/>
      <c r="DG37" s="15"/>
      <c r="DH37" s="15"/>
      <c r="DI37" s="15"/>
      <c r="DJ37" s="15"/>
    </row>
    <row r="38" spans="1:114" ht="16.5" customHeight="1">
      <c r="A38" s="15"/>
      <c r="B38" s="15"/>
      <c r="C38" s="15"/>
      <c r="D38" s="15"/>
      <c r="E38" s="16"/>
      <c r="F38" s="48"/>
      <c r="G38" s="49"/>
      <c r="H38" s="49"/>
      <c r="I38" s="910"/>
      <c r="J38" s="911"/>
      <c r="K38" s="911"/>
      <c r="L38" s="911"/>
      <c r="M38" s="911"/>
      <c r="N38" s="912"/>
      <c r="O38" s="913"/>
      <c r="P38" s="914"/>
      <c r="Q38" s="914"/>
      <c r="R38" s="914"/>
      <c r="S38" s="914"/>
      <c r="T38" s="914"/>
      <c r="U38" s="914"/>
      <c r="V38" s="914"/>
      <c r="W38" s="914"/>
      <c r="X38" s="914"/>
      <c r="Y38" s="914"/>
      <c r="Z38" s="914"/>
      <c r="AA38" s="914"/>
      <c r="AB38" s="914"/>
      <c r="AC38" s="915"/>
      <c r="AD38" s="910"/>
      <c r="AE38" s="911"/>
      <c r="AF38" s="911"/>
      <c r="AG38" s="911"/>
      <c r="AH38" s="911"/>
      <c r="AI38" s="911"/>
      <c r="AJ38" s="911"/>
      <c r="AK38" s="911"/>
      <c r="AL38" s="911"/>
      <c r="AM38" s="911"/>
      <c r="AN38" s="911"/>
      <c r="AO38" s="911"/>
      <c r="AP38" s="911"/>
      <c r="AQ38" s="911"/>
      <c r="AR38" s="911"/>
      <c r="AS38" s="911"/>
      <c r="AT38" s="911"/>
      <c r="AU38" s="911"/>
      <c r="AV38" s="912"/>
      <c r="AW38" s="910"/>
      <c r="AX38" s="911"/>
      <c r="AY38" s="911"/>
      <c r="AZ38" s="911"/>
      <c r="BA38" s="911"/>
      <c r="BB38" s="911"/>
      <c r="BC38" s="911"/>
      <c r="BD38" s="911"/>
      <c r="BE38" s="911"/>
      <c r="BF38" s="911"/>
      <c r="BG38" s="911"/>
      <c r="BH38" s="911"/>
      <c r="BI38" s="911"/>
      <c r="BJ38" s="911"/>
      <c r="BK38" s="911"/>
      <c r="BL38" s="911"/>
      <c r="BM38" s="916"/>
      <c r="BN38" s="911"/>
      <c r="BO38" s="911"/>
      <c r="BP38" s="911"/>
      <c r="BQ38" s="911"/>
      <c r="BR38" s="911"/>
      <c r="BS38" s="911"/>
      <c r="BT38" s="911"/>
      <c r="BU38" s="911"/>
      <c r="BV38" s="911"/>
      <c r="BW38" s="911"/>
      <c r="BX38" s="911"/>
      <c r="BY38" s="911"/>
      <c r="BZ38" s="911"/>
      <c r="CA38" s="911"/>
      <c r="CB38" s="911"/>
      <c r="CC38" s="911"/>
      <c r="CD38" s="912"/>
      <c r="CE38" s="910"/>
      <c r="CF38" s="911"/>
      <c r="CG38" s="911"/>
      <c r="CH38" s="911"/>
      <c r="CI38" s="911"/>
      <c r="CJ38" s="911"/>
      <c r="CK38" s="911"/>
      <c r="CL38" s="911"/>
      <c r="CM38" s="911"/>
      <c r="CN38" s="911"/>
      <c r="CO38" s="911"/>
      <c r="CP38" s="911"/>
      <c r="CQ38" s="911"/>
      <c r="CR38" s="911"/>
      <c r="CS38" s="911"/>
      <c r="CT38" s="911"/>
      <c r="CU38" s="911"/>
      <c r="CV38" s="911"/>
      <c r="CW38" s="911"/>
      <c r="CX38" s="911"/>
      <c r="CY38" s="911"/>
      <c r="CZ38" s="912"/>
      <c r="DA38" s="46"/>
      <c r="DB38" s="47"/>
      <c r="DC38" s="47"/>
      <c r="DD38" s="47"/>
      <c r="DE38" s="47"/>
      <c r="DF38" s="16"/>
      <c r="DG38" s="15"/>
      <c r="DH38" s="15"/>
      <c r="DI38" s="15"/>
      <c r="DJ38" s="15"/>
    </row>
    <row r="39" spans="1:114" ht="16.5" customHeight="1">
      <c r="A39" s="15"/>
      <c r="B39" s="15"/>
      <c r="C39" s="15"/>
      <c r="D39" s="15"/>
      <c r="E39" s="16"/>
      <c r="F39" s="50"/>
      <c r="G39" s="51"/>
      <c r="H39" s="51"/>
      <c r="I39" s="910"/>
      <c r="J39" s="911"/>
      <c r="K39" s="911"/>
      <c r="L39" s="911"/>
      <c r="M39" s="911"/>
      <c r="N39" s="912"/>
      <c r="O39" s="913"/>
      <c r="P39" s="914"/>
      <c r="Q39" s="914"/>
      <c r="R39" s="914"/>
      <c r="S39" s="914"/>
      <c r="T39" s="914"/>
      <c r="U39" s="914"/>
      <c r="V39" s="914"/>
      <c r="W39" s="914"/>
      <c r="X39" s="914"/>
      <c r="Y39" s="914"/>
      <c r="Z39" s="914"/>
      <c r="AA39" s="914"/>
      <c r="AB39" s="914"/>
      <c r="AC39" s="915"/>
      <c r="AD39" s="910"/>
      <c r="AE39" s="911"/>
      <c r="AF39" s="911"/>
      <c r="AG39" s="911"/>
      <c r="AH39" s="911"/>
      <c r="AI39" s="911"/>
      <c r="AJ39" s="911"/>
      <c r="AK39" s="911"/>
      <c r="AL39" s="911"/>
      <c r="AM39" s="911"/>
      <c r="AN39" s="911"/>
      <c r="AO39" s="911"/>
      <c r="AP39" s="911"/>
      <c r="AQ39" s="911"/>
      <c r="AR39" s="911"/>
      <c r="AS39" s="911"/>
      <c r="AT39" s="911"/>
      <c r="AU39" s="911"/>
      <c r="AV39" s="912"/>
      <c r="AW39" s="910"/>
      <c r="AX39" s="911"/>
      <c r="AY39" s="911"/>
      <c r="AZ39" s="911"/>
      <c r="BA39" s="911"/>
      <c r="BB39" s="911"/>
      <c r="BC39" s="911"/>
      <c r="BD39" s="911"/>
      <c r="BE39" s="911"/>
      <c r="BF39" s="911"/>
      <c r="BG39" s="911"/>
      <c r="BH39" s="911"/>
      <c r="BI39" s="911"/>
      <c r="BJ39" s="911"/>
      <c r="BK39" s="911"/>
      <c r="BL39" s="911"/>
      <c r="BM39" s="916"/>
      <c r="BN39" s="911"/>
      <c r="BO39" s="911"/>
      <c r="BP39" s="911"/>
      <c r="BQ39" s="911"/>
      <c r="BR39" s="911"/>
      <c r="BS39" s="911"/>
      <c r="BT39" s="911"/>
      <c r="BU39" s="911"/>
      <c r="BV39" s="911"/>
      <c r="BW39" s="911"/>
      <c r="BX39" s="911"/>
      <c r="BY39" s="911"/>
      <c r="BZ39" s="911"/>
      <c r="CA39" s="911"/>
      <c r="CB39" s="911"/>
      <c r="CC39" s="911"/>
      <c r="CD39" s="912"/>
      <c r="CE39" s="910"/>
      <c r="CF39" s="911"/>
      <c r="CG39" s="911"/>
      <c r="CH39" s="911"/>
      <c r="CI39" s="911"/>
      <c r="CJ39" s="911"/>
      <c r="CK39" s="911"/>
      <c r="CL39" s="911"/>
      <c r="CM39" s="911"/>
      <c r="CN39" s="911"/>
      <c r="CO39" s="911"/>
      <c r="CP39" s="911"/>
      <c r="CQ39" s="911"/>
      <c r="CR39" s="911"/>
      <c r="CS39" s="911"/>
      <c r="CT39" s="911"/>
      <c r="CU39" s="911"/>
      <c r="CV39" s="911"/>
      <c r="CW39" s="911"/>
      <c r="CX39" s="911"/>
      <c r="CY39" s="911"/>
      <c r="CZ39" s="912"/>
      <c r="DA39" s="46"/>
      <c r="DB39" s="47"/>
      <c r="DC39" s="47"/>
      <c r="DD39" s="47"/>
      <c r="DE39" s="47"/>
      <c r="DF39" s="16"/>
      <c r="DG39" s="15"/>
      <c r="DH39" s="15"/>
      <c r="DI39" s="15"/>
      <c r="DJ39" s="15"/>
    </row>
    <row r="40" spans="1:114" ht="7.5" customHeight="1">
      <c r="A40" s="15"/>
      <c r="B40" s="15"/>
      <c r="C40" s="15"/>
      <c r="D40" s="15"/>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5"/>
      <c r="DH40" s="15"/>
      <c r="DI40" s="15"/>
      <c r="DJ40" s="15"/>
    </row>
    <row r="41" spans="1:114" ht="7.5" customHeight="1">
      <c r="A41" s="15"/>
      <c r="B41" s="15"/>
      <c r="C41" s="15"/>
      <c r="D41" s="15"/>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5"/>
      <c r="DH41" s="15"/>
      <c r="DI41" s="15"/>
      <c r="DJ41" s="15"/>
    </row>
    <row r="42" spans="1:114" ht="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row>
    <row r="43" spans="1:114" ht="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row>
    <row r="44" spans="1:114" ht="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row>
    <row r="46" spans="1:114" ht="22.5">
      <c r="A46" s="14" t="s">
        <v>286</v>
      </c>
    </row>
    <row r="47" spans="1:114" ht="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row>
    <row r="48" spans="1:114" ht="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row>
    <row r="49" spans="1:114" ht="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row>
    <row r="50" spans="1:114" ht="7.5" customHeight="1">
      <c r="A50" s="15"/>
      <c r="B50" s="15"/>
      <c r="C50" s="15"/>
      <c r="D50" s="15"/>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5"/>
      <c r="DH50" s="15"/>
      <c r="DI50" s="15"/>
      <c r="DJ50" s="15"/>
    </row>
    <row r="51" spans="1:114" ht="7.5" customHeight="1">
      <c r="A51" s="15"/>
      <c r="B51" s="15"/>
      <c r="C51" s="15"/>
      <c r="D51" s="15"/>
      <c r="E51" s="16"/>
      <c r="F51" s="17"/>
      <c r="G51" s="886" t="s">
        <v>287</v>
      </c>
      <c r="H51" s="886"/>
      <c r="I51" s="886"/>
      <c r="J51" s="886"/>
      <c r="K51" s="886"/>
      <c r="L51" s="886"/>
      <c r="M51" s="886"/>
      <c r="N51" s="886"/>
      <c r="O51" s="886"/>
      <c r="P51" s="886"/>
      <c r="Q51" s="886"/>
      <c r="R51" s="886"/>
      <c r="S51" s="886"/>
      <c r="T51" s="886"/>
      <c r="U51" s="886"/>
      <c r="V51" s="886"/>
      <c r="W51" s="886"/>
      <c r="X51" s="886"/>
      <c r="Y51" s="886"/>
      <c r="Z51" s="886"/>
      <c r="AA51" s="886"/>
      <c r="AB51" s="886"/>
      <c r="AC51" s="886"/>
      <c r="AD51" s="886"/>
      <c r="AE51" s="886"/>
      <c r="AF51" s="886"/>
      <c r="AG51" s="886"/>
      <c r="AH51" s="886"/>
      <c r="AI51" s="886"/>
      <c r="AJ51" s="886"/>
      <c r="AK51" s="886"/>
      <c r="AL51" s="886"/>
      <c r="AM51" s="886"/>
      <c r="AN51" s="886"/>
      <c r="AO51" s="886"/>
      <c r="AP51" s="886"/>
      <c r="AQ51" s="886"/>
      <c r="AR51" s="886"/>
      <c r="AS51" s="886"/>
      <c r="AT51" s="886"/>
      <c r="AU51" s="886"/>
      <c r="AV51" s="886"/>
      <c r="AW51" s="886"/>
      <c r="AX51" s="886"/>
      <c r="AY51" s="886"/>
      <c r="AZ51" s="886"/>
      <c r="BA51" s="886"/>
      <c r="BB51" s="886"/>
      <c r="BC51" s="886"/>
      <c r="BD51" s="886"/>
      <c r="BE51" s="886"/>
      <c r="BF51" s="886"/>
      <c r="BG51" s="886"/>
      <c r="BH51" s="886"/>
      <c r="BI51" s="886"/>
      <c r="BJ51" s="886"/>
      <c r="BK51" s="886"/>
      <c r="BL51" s="52"/>
      <c r="BM51" s="53"/>
      <c r="BN51" s="886" t="s">
        <v>265</v>
      </c>
      <c r="BO51" s="886"/>
      <c r="BP51" s="886"/>
      <c r="BQ51" s="886"/>
      <c r="BR51" s="886"/>
      <c r="BS51" s="886"/>
      <c r="BT51" s="886"/>
      <c r="BU51" s="886"/>
      <c r="BV51" s="886"/>
      <c r="BW51" s="886"/>
      <c r="BX51" s="886"/>
      <c r="BY51" s="886"/>
      <c r="BZ51" s="886"/>
      <c r="CA51" s="886"/>
      <c r="CB51" s="886"/>
      <c r="CC51" s="886"/>
      <c r="CD51" s="886"/>
      <c r="CE51" s="886"/>
      <c r="CF51" s="886"/>
      <c r="CG51" s="886"/>
      <c r="CH51" s="886"/>
      <c r="CI51" s="886"/>
      <c r="CJ51" s="886"/>
      <c r="CK51" s="886"/>
      <c r="CL51" s="886"/>
      <c r="CM51" s="886"/>
      <c r="CN51" s="886"/>
      <c r="CO51" s="886"/>
      <c r="CP51" s="886"/>
      <c r="CQ51" s="886"/>
      <c r="CR51" s="886"/>
      <c r="CS51" s="886"/>
      <c r="CT51" s="886"/>
      <c r="CU51" s="886"/>
      <c r="CV51" s="886"/>
      <c r="CW51" s="886"/>
      <c r="CX51" s="886"/>
      <c r="CY51" s="886"/>
      <c r="CZ51" s="886"/>
      <c r="DA51" s="886"/>
      <c r="DB51" s="886"/>
      <c r="DC51" s="886"/>
      <c r="DD51" s="886"/>
      <c r="DE51" s="23"/>
      <c r="DF51" s="16"/>
      <c r="DG51" s="15"/>
      <c r="DH51" s="15"/>
      <c r="DI51" s="15"/>
      <c r="DJ51" s="15"/>
    </row>
    <row r="52" spans="1:114" ht="7.5" customHeight="1" thickBot="1">
      <c r="A52" s="15"/>
      <c r="B52" s="15"/>
      <c r="C52" s="15"/>
      <c r="D52" s="15"/>
      <c r="E52" s="16"/>
      <c r="F52" s="24"/>
      <c r="G52" s="928"/>
      <c r="H52" s="928"/>
      <c r="I52" s="928"/>
      <c r="J52" s="928"/>
      <c r="K52" s="928"/>
      <c r="L52" s="928"/>
      <c r="M52" s="928"/>
      <c r="N52" s="928"/>
      <c r="O52" s="928"/>
      <c r="P52" s="928"/>
      <c r="Q52" s="887"/>
      <c r="R52" s="887"/>
      <c r="S52" s="887"/>
      <c r="T52" s="887"/>
      <c r="U52" s="887"/>
      <c r="V52" s="887"/>
      <c r="W52" s="887"/>
      <c r="X52" s="887"/>
      <c r="Y52" s="887"/>
      <c r="Z52" s="887"/>
      <c r="AA52" s="887"/>
      <c r="AB52" s="887"/>
      <c r="AC52" s="887"/>
      <c r="AD52" s="887"/>
      <c r="AE52" s="887"/>
      <c r="AF52" s="887"/>
      <c r="AG52" s="887"/>
      <c r="AH52" s="887"/>
      <c r="AI52" s="887"/>
      <c r="AJ52" s="887"/>
      <c r="AK52" s="887"/>
      <c r="AL52" s="887"/>
      <c r="AM52" s="887"/>
      <c r="AN52" s="887"/>
      <c r="AO52" s="887"/>
      <c r="AP52" s="887"/>
      <c r="AQ52" s="887"/>
      <c r="AR52" s="887"/>
      <c r="AS52" s="887"/>
      <c r="AT52" s="887"/>
      <c r="AU52" s="887"/>
      <c r="AV52" s="887"/>
      <c r="AW52" s="887"/>
      <c r="AX52" s="887"/>
      <c r="AY52" s="887"/>
      <c r="AZ52" s="887"/>
      <c r="BA52" s="887"/>
      <c r="BB52" s="887"/>
      <c r="BC52" s="887"/>
      <c r="BD52" s="887"/>
      <c r="BE52" s="887"/>
      <c r="BF52" s="887"/>
      <c r="BG52" s="887"/>
      <c r="BH52" s="887"/>
      <c r="BI52" s="887"/>
      <c r="BJ52" s="887"/>
      <c r="BK52" s="887"/>
      <c r="BL52" s="54"/>
      <c r="BM52" s="55"/>
      <c r="BN52" s="928"/>
      <c r="BO52" s="928"/>
      <c r="BP52" s="928"/>
      <c r="BQ52" s="928"/>
      <c r="BR52" s="928"/>
      <c r="BS52" s="928"/>
      <c r="BT52" s="928"/>
      <c r="BU52" s="928"/>
      <c r="BV52" s="928"/>
      <c r="BW52" s="928"/>
      <c r="BX52" s="887"/>
      <c r="BY52" s="887"/>
      <c r="BZ52" s="887"/>
      <c r="CA52" s="887"/>
      <c r="CB52" s="887"/>
      <c r="CC52" s="887"/>
      <c r="CD52" s="887"/>
      <c r="CE52" s="887"/>
      <c r="CF52" s="887"/>
      <c r="CG52" s="887"/>
      <c r="CH52" s="887"/>
      <c r="CI52" s="887"/>
      <c r="CJ52" s="887"/>
      <c r="CK52" s="887"/>
      <c r="CL52" s="887"/>
      <c r="CM52" s="887"/>
      <c r="CN52" s="887"/>
      <c r="CO52" s="887"/>
      <c r="CP52" s="887"/>
      <c r="CQ52" s="887"/>
      <c r="CR52" s="887"/>
      <c r="CS52" s="887"/>
      <c r="CT52" s="887"/>
      <c r="CU52" s="887"/>
      <c r="CV52" s="887"/>
      <c r="CW52" s="887"/>
      <c r="CX52" s="887"/>
      <c r="CY52" s="887"/>
      <c r="CZ52" s="887"/>
      <c r="DA52" s="887"/>
      <c r="DB52" s="887"/>
      <c r="DC52" s="887"/>
      <c r="DD52" s="887"/>
      <c r="DE52" s="31"/>
      <c r="DF52" s="16"/>
      <c r="DG52" s="15"/>
      <c r="DH52" s="15"/>
      <c r="DI52" s="15"/>
      <c r="DJ52" s="15"/>
    </row>
    <row r="53" spans="1:114" ht="7.5" customHeight="1">
      <c r="A53" s="15"/>
      <c r="B53" s="15"/>
      <c r="C53" s="15"/>
      <c r="D53" s="15"/>
      <c r="E53" s="16"/>
      <c r="F53" s="24"/>
      <c r="G53" s="929" t="s">
        <v>288</v>
      </c>
      <c r="H53" s="930"/>
      <c r="I53" s="930"/>
      <c r="J53" s="930"/>
      <c r="K53" s="930"/>
      <c r="L53" s="930"/>
      <c r="M53" s="930"/>
      <c r="N53" s="930"/>
      <c r="O53" s="930"/>
      <c r="P53" s="930"/>
      <c r="Q53" s="935" t="str">
        <f>AU8</f>
        <v>DMVN170908-01</v>
      </c>
      <c r="R53" s="936"/>
      <c r="S53" s="936"/>
      <c r="T53" s="936"/>
      <c r="U53" s="936"/>
      <c r="V53" s="936"/>
      <c r="W53" s="936"/>
      <c r="X53" s="936"/>
      <c r="Y53" s="936"/>
      <c r="Z53" s="936"/>
      <c r="AA53" s="936"/>
      <c r="AB53" s="936"/>
      <c r="AC53" s="936"/>
      <c r="AD53" s="936"/>
      <c r="AE53" s="936"/>
      <c r="AF53" s="936"/>
      <c r="AG53" s="936"/>
      <c r="AH53" s="936"/>
      <c r="AI53" s="936"/>
      <c r="AJ53" s="936"/>
      <c r="AK53" s="936"/>
      <c r="AL53" s="936"/>
      <c r="AM53" s="936"/>
      <c r="AN53" s="936"/>
      <c r="AO53" s="936"/>
      <c r="AP53" s="936"/>
      <c r="AQ53" s="936"/>
      <c r="AR53" s="936"/>
      <c r="AS53" s="936"/>
      <c r="AT53" s="936"/>
      <c r="AU53" s="936"/>
      <c r="AV53" s="936"/>
      <c r="AW53" s="936"/>
      <c r="AX53" s="936"/>
      <c r="AY53" s="936"/>
      <c r="AZ53" s="936"/>
      <c r="BA53" s="936"/>
      <c r="BB53" s="936"/>
      <c r="BC53" s="936"/>
      <c r="BD53" s="936"/>
      <c r="BE53" s="936"/>
      <c r="BF53" s="936"/>
      <c r="BG53" s="936"/>
      <c r="BH53" s="936"/>
      <c r="BI53" s="936"/>
      <c r="BJ53" s="936"/>
      <c r="BK53" s="937"/>
      <c r="BL53" s="31"/>
      <c r="BM53" s="28"/>
      <c r="BN53" s="929" t="s">
        <v>289</v>
      </c>
      <c r="BO53" s="930"/>
      <c r="BP53" s="930"/>
      <c r="BQ53" s="930"/>
      <c r="BR53" s="930"/>
      <c r="BS53" s="930"/>
      <c r="BT53" s="930"/>
      <c r="BU53" s="930"/>
      <c r="BV53" s="930"/>
      <c r="BW53" s="930"/>
      <c r="BX53" s="944" t="s">
        <v>270</v>
      </c>
      <c r="BY53" s="945"/>
      <c r="BZ53" s="945"/>
      <c r="CA53" s="945"/>
      <c r="CB53" s="945"/>
      <c r="CC53" s="945"/>
      <c r="CD53" s="945"/>
      <c r="CE53" s="945"/>
      <c r="CF53" s="945"/>
      <c r="CG53" s="945"/>
      <c r="CH53" s="945"/>
      <c r="CI53" s="945"/>
      <c r="CJ53" s="945"/>
      <c r="CK53" s="945"/>
      <c r="CL53" s="945"/>
      <c r="CM53" s="945"/>
      <c r="CN53" s="945"/>
      <c r="CO53" s="945"/>
      <c r="CP53" s="945"/>
      <c r="CQ53" s="945"/>
      <c r="CR53" s="945"/>
      <c r="CS53" s="945"/>
      <c r="CT53" s="945"/>
      <c r="CU53" s="945"/>
      <c r="CV53" s="945"/>
      <c r="CW53" s="945"/>
      <c r="CX53" s="945"/>
      <c r="CY53" s="945"/>
      <c r="CZ53" s="945"/>
      <c r="DA53" s="945"/>
      <c r="DB53" s="945"/>
      <c r="DC53" s="945"/>
      <c r="DD53" s="946"/>
      <c r="DE53" s="31"/>
      <c r="DF53" s="16"/>
      <c r="DG53" s="15"/>
      <c r="DH53" s="15"/>
      <c r="DI53" s="15"/>
      <c r="DJ53" s="15"/>
    </row>
    <row r="54" spans="1:114" ht="7.5" customHeight="1">
      <c r="A54" s="15"/>
      <c r="B54" s="15"/>
      <c r="C54" s="15"/>
      <c r="D54" s="15"/>
      <c r="E54" s="16"/>
      <c r="F54" s="24"/>
      <c r="G54" s="931"/>
      <c r="H54" s="932"/>
      <c r="I54" s="932"/>
      <c r="J54" s="932"/>
      <c r="K54" s="932"/>
      <c r="L54" s="932"/>
      <c r="M54" s="932"/>
      <c r="N54" s="932"/>
      <c r="O54" s="932"/>
      <c r="P54" s="932"/>
      <c r="Q54" s="938"/>
      <c r="R54" s="939"/>
      <c r="S54" s="939"/>
      <c r="T54" s="939"/>
      <c r="U54" s="939"/>
      <c r="V54" s="939"/>
      <c r="W54" s="939"/>
      <c r="X54" s="939"/>
      <c r="Y54" s="939"/>
      <c r="Z54" s="939"/>
      <c r="AA54" s="939"/>
      <c r="AB54" s="939"/>
      <c r="AC54" s="939"/>
      <c r="AD54" s="939"/>
      <c r="AE54" s="939"/>
      <c r="AF54" s="939"/>
      <c r="AG54" s="939"/>
      <c r="AH54" s="939"/>
      <c r="AI54" s="939"/>
      <c r="AJ54" s="939"/>
      <c r="AK54" s="939"/>
      <c r="AL54" s="939"/>
      <c r="AM54" s="939"/>
      <c r="AN54" s="939"/>
      <c r="AO54" s="939"/>
      <c r="AP54" s="939"/>
      <c r="AQ54" s="939"/>
      <c r="AR54" s="939"/>
      <c r="AS54" s="939"/>
      <c r="AT54" s="939"/>
      <c r="AU54" s="939"/>
      <c r="AV54" s="939"/>
      <c r="AW54" s="939"/>
      <c r="AX54" s="939"/>
      <c r="AY54" s="939"/>
      <c r="AZ54" s="939"/>
      <c r="BA54" s="939"/>
      <c r="BB54" s="939"/>
      <c r="BC54" s="939"/>
      <c r="BD54" s="939"/>
      <c r="BE54" s="939"/>
      <c r="BF54" s="939"/>
      <c r="BG54" s="939"/>
      <c r="BH54" s="939"/>
      <c r="BI54" s="939"/>
      <c r="BJ54" s="939"/>
      <c r="BK54" s="940"/>
      <c r="BL54" s="56"/>
      <c r="BM54" s="57"/>
      <c r="BN54" s="931"/>
      <c r="BO54" s="932"/>
      <c r="BP54" s="932"/>
      <c r="BQ54" s="932"/>
      <c r="BR54" s="932"/>
      <c r="BS54" s="932"/>
      <c r="BT54" s="932"/>
      <c r="BU54" s="932"/>
      <c r="BV54" s="932"/>
      <c r="BW54" s="932"/>
      <c r="BX54" s="947"/>
      <c r="BY54" s="948"/>
      <c r="BZ54" s="948"/>
      <c r="CA54" s="948"/>
      <c r="CB54" s="948"/>
      <c r="CC54" s="948"/>
      <c r="CD54" s="948"/>
      <c r="CE54" s="948"/>
      <c r="CF54" s="948"/>
      <c r="CG54" s="948"/>
      <c r="CH54" s="948"/>
      <c r="CI54" s="948"/>
      <c r="CJ54" s="948"/>
      <c r="CK54" s="948"/>
      <c r="CL54" s="948"/>
      <c r="CM54" s="948"/>
      <c r="CN54" s="948"/>
      <c r="CO54" s="948"/>
      <c r="CP54" s="948"/>
      <c r="CQ54" s="948"/>
      <c r="CR54" s="948"/>
      <c r="CS54" s="948"/>
      <c r="CT54" s="948"/>
      <c r="CU54" s="948"/>
      <c r="CV54" s="948"/>
      <c r="CW54" s="948"/>
      <c r="CX54" s="948"/>
      <c r="CY54" s="948"/>
      <c r="CZ54" s="948"/>
      <c r="DA54" s="948"/>
      <c r="DB54" s="948"/>
      <c r="DC54" s="948"/>
      <c r="DD54" s="949"/>
      <c r="DE54" s="31"/>
      <c r="DF54" s="16"/>
      <c r="DG54" s="15"/>
      <c r="DH54" s="15"/>
      <c r="DI54" s="15"/>
      <c r="DJ54" s="15"/>
    </row>
    <row r="55" spans="1:114" ht="7.5" customHeight="1">
      <c r="A55" s="15"/>
      <c r="B55" s="15"/>
      <c r="C55" s="15"/>
      <c r="D55" s="15"/>
      <c r="E55" s="16"/>
      <c r="F55" s="24"/>
      <c r="G55" s="931"/>
      <c r="H55" s="932"/>
      <c r="I55" s="932"/>
      <c r="J55" s="932"/>
      <c r="K55" s="932"/>
      <c r="L55" s="932"/>
      <c r="M55" s="932"/>
      <c r="N55" s="932"/>
      <c r="O55" s="932"/>
      <c r="P55" s="932"/>
      <c r="Q55" s="938"/>
      <c r="R55" s="939"/>
      <c r="S55" s="939"/>
      <c r="T55" s="939"/>
      <c r="U55" s="939"/>
      <c r="V55" s="939"/>
      <c r="W55" s="939"/>
      <c r="X55" s="939"/>
      <c r="Y55" s="939"/>
      <c r="Z55" s="939"/>
      <c r="AA55" s="939"/>
      <c r="AB55" s="939"/>
      <c r="AC55" s="939"/>
      <c r="AD55" s="939"/>
      <c r="AE55" s="939"/>
      <c r="AF55" s="939"/>
      <c r="AG55" s="939"/>
      <c r="AH55" s="939"/>
      <c r="AI55" s="939"/>
      <c r="AJ55" s="939"/>
      <c r="AK55" s="939"/>
      <c r="AL55" s="939"/>
      <c r="AM55" s="939"/>
      <c r="AN55" s="939"/>
      <c r="AO55" s="939"/>
      <c r="AP55" s="939"/>
      <c r="AQ55" s="939"/>
      <c r="AR55" s="939"/>
      <c r="AS55" s="939"/>
      <c r="AT55" s="939"/>
      <c r="AU55" s="939"/>
      <c r="AV55" s="939"/>
      <c r="AW55" s="939"/>
      <c r="AX55" s="939"/>
      <c r="AY55" s="939"/>
      <c r="AZ55" s="939"/>
      <c r="BA55" s="939"/>
      <c r="BB55" s="939"/>
      <c r="BC55" s="939"/>
      <c r="BD55" s="939"/>
      <c r="BE55" s="939"/>
      <c r="BF55" s="939"/>
      <c r="BG55" s="939"/>
      <c r="BH55" s="939"/>
      <c r="BI55" s="939"/>
      <c r="BJ55" s="939"/>
      <c r="BK55" s="940"/>
      <c r="BL55" s="56"/>
      <c r="BM55" s="57"/>
      <c r="BN55" s="931"/>
      <c r="BO55" s="932"/>
      <c r="BP55" s="932"/>
      <c r="BQ55" s="932"/>
      <c r="BR55" s="932"/>
      <c r="BS55" s="932"/>
      <c r="BT55" s="932"/>
      <c r="BU55" s="932"/>
      <c r="BV55" s="932"/>
      <c r="BW55" s="932"/>
      <c r="BX55" s="947"/>
      <c r="BY55" s="948"/>
      <c r="BZ55" s="948"/>
      <c r="CA55" s="948"/>
      <c r="CB55" s="948"/>
      <c r="CC55" s="948"/>
      <c r="CD55" s="948"/>
      <c r="CE55" s="948"/>
      <c r="CF55" s="948"/>
      <c r="CG55" s="948"/>
      <c r="CH55" s="948"/>
      <c r="CI55" s="948"/>
      <c r="CJ55" s="948"/>
      <c r="CK55" s="948"/>
      <c r="CL55" s="948"/>
      <c r="CM55" s="948"/>
      <c r="CN55" s="948"/>
      <c r="CO55" s="948"/>
      <c r="CP55" s="948"/>
      <c r="CQ55" s="948"/>
      <c r="CR55" s="948"/>
      <c r="CS55" s="948"/>
      <c r="CT55" s="948"/>
      <c r="CU55" s="948"/>
      <c r="CV55" s="948"/>
      <c r="CW55" s="948"/>
      <c r="CX55" s="948"/>
      <c r="CY55" s="948"/>
      <c r="CZ55" s="948"/>
      <c r="DA55" s="948"/>
      <c r="DB55" s="948"/>
      <c r="DC55" s="948"/>
      <c r="DD55" s="949"/>
      <c r="DE55" s="31"/>
      <c r="DF55" s="16"/>
      <c r="DG55" s="15"/>
      <c r="DH55" s="15"/>
      <c r="DI55" s="15"/>
      <c r="DJ55" s="15"/>
    </row>
    <row r="56" spans="1:114" ht="7.5" customHeight="1">
      <c r="A56" s="15"/>
      <c r="B56" s="15"/>
      <c r="C56" s="15"/>
      <c r="D56" s="15"/>
      <c r="E56" s="16"/>
      <c r="F56" s="24"/>
      <c r="G56" s="931"/>
      <c r="H56" s="932"/>
      <c r="I56" s="932"/>
      <c r="J56" s="932"/>
      <c r="K56" s="932"/>
      <c r="L56" s="932"/>
      <c r="M56" s="932"/>
      <c r="N56" s="932"/>
      <c r="O56" s="932"/>
      <c r="P56" s="932"/>
      <c r="Q56" s="938"/>
      <c r="R56" s="939"/>
      <c r="S56" s="939"/>
      <c r="T56" s="939"/>
      <c r="U56" s="939"/>
      <c r="V56" s="939"/>
      <c r="W56" s="939"/>
      <c r="X56" s="939"/>
      <c r="Y56" s="939"/>
      <c r="Z56" s="939"/>
      <c r="AA56" s="939"/>
      <c r="AB56" s="939"/>
      <c r="AC56" s="939"/>
      <c r="AD56" s="939"/>
      <c r="AE56" s="939"/>
      <c r="AF56" s="939"/>
      <c r="AG56" s="939"/>
      <c r="AH56" s="939"/>
      <c r="AI56" s="939"/>
      <c r="AJ56" s="939"/>
      <c r="AK56" s="939"/>
      <c r="AL56" s="939"/>
      <c r="AM56" s="939"/>
      <c r="AN56" s="939"/>
      <c r="AO56" s="939"/>
      <c r="AP56" s="939"/>
      <c r="AQ56" s="939"/>
      <c r="AR56" s="939"/>
      <c r="AS56" s="939"/>
      <c r="AT56" s="939"/>
      <c r="AU56" s="939"/>
      <c r="AV56" s="939"/>
      <c r="AW56" s="939"/>
      <c r="AX56" s="939"/>
      <c r="AY56" s="939"/>
      <c r="AZ56" s="939"/>
      <c r="BA56" s="939"/>
      <c r="BB56" s="939"/>
      <c r="BC56" s="939"/>
      <c r="BD56" s="939"/>
      <c r="BE56" s="939"/>
      <c r="BF56" s="939"/>
      <c r="BG56" s="939"/>
      <c r="BH56" s="939"/>
      <c r="BI56" s="939"/>
      <c r="BJ56" s="939"/>
      <c r="BK56" s="940"/>
      <c r="BL56" s="56"/>
      <c r="BM56" s="57"/>
      <c r="BN56" s="931"/>
      <c r="BO56" s="932"/>
      <c r="BP56" s="932"/>
      <c r="BQ56" s="932"/>
      <c r="BR56" s="932"/>
      <c r="BS56" s="932"/>
      <c r="BT56" s="932"/>
      <c r="BU56" s="932"/>
      <c r="BV56" s="932"/>
      <c r="BW56" s="932"/>
      <c r="BX56" s="947"/>
      <c r="BY56" s="948"/>
      <c r="BZ56" s="948"/>
      <c r="CA56" s="948"/>
      <c r="CB56" s="948"/>
      <c r="CC56" s="948"/>
      <c r="CD56" s="948"/>
      <c r="CE56" s="948"/>
      <c r="CF56" s="948"/>
      <c r="CG56" s="948"/>
      <c r="CH56" s="948"/>
      <c r="CI56" s="948"/>
      <c r="CJ56" s="948"/>
      <c r="CK56" s="948"/>
      <c r="CL56" s="948"/>
      <c r="CM56" s="948"/>
      <c r="CN56" s="948"/>
      <c r="CO56" s="948"/>
      <c r="CP56" s="948"/>
      <c r="CQ56" s="948"/>
      <c r="CR56" s="948"/>
      <c r="CS56" s="948"/>
      <c r="CT56" s="948"/>
      <c r="CU56" s="948"/>
      <c r="CV56" s="948"/>
      <c r="CW56" s="948"/>
      <c r="CX56" s="948"/>
      <c r="CY56" s="948"/>
      <c r="CZ56" s="948"/>
      <c r="DA56" s="948"/>
      <c r="DB56" s="948"/>
      <c r="DC56" s="948"/>
      <c r="DD56" s="949"/>
      <c r="DE56" s="31"/>
      <c r="DF56" s="16"/>
      <c r="DG56" s="15"/>
      <c r="DH56" s="15"/>
      <c r="DI56" s="15"/>
      <c r="DJ56" s="15"/>
    </row>
    <row r="57" spans="1:114" ht="7.5" customHeight="1">
      <c r="A57" s="15"/>
      <c r="B57" s="15"/>
      <c r="C57" s="15"/>
      <c r="D57" s="15"/>
      <c r="E57" s="16"/>
      <c r="F57" s="24"/>
      <c r="G57" s="931"/>
      <c r="H57" s="932"/>
      <c r="I57" s="932"/>
      <c r="J57" s="932"/>
      <c r="K57" s="932"/>
      <c r="L57" s="932"/>
      <c r="M57" s="932"/>
      <c r="N57" s="932"/>
      <c r="O57" s="932"/>
      <c r="P57" s="932"/>
      <c r="Q57" s="938"/>
      <c r="R57" s="939"/>
      <c r="S57" s="939"/>
      <c r="T57" s="939"/>
      <c r="U57" s="939"/>
      <c r="V57" s="939"/>
      <c r="W57" s="939"/>
      <c r="X57" s="939"/>
      <c r="Y57" s="939"/>
      <c r="Z57" s="939"/>
      <c r="AA57" s="939"/>
      <c r="AB57" s="939"/>
      <c r="AC57" s="939"/>
      <c r="AD57" s="939"/>
      <c r="AE57" s="939"/>
      <c r="AF57" s="939"/>
      <c r="AG57" s="939"/>
      <c r="AH57" s="939"/>
      <c r="AI57" s="939"/>
      <c r="AJ57" s="939"/>
      <c r="AK57" s="939"/>
      <c r="AL57" s="939"/>
      <c r="AM57" s="939"/>
      <c r="AN57" s="939"/>
      <c r="AO57" s="939"/>
      <c r="AP57" s="939"/>
      <c r="AQ57" s="939"/>
      <c r="AR57" s="939"/>
      <c r="AS57" s="939"/>
      <c r="AT57" s="939"/>
      <c r="AU57" s="939"/>
      <c r="AV57" s="939"/>
      <c r="AW57" s="939"/>
      <c r="AX57" s="939"/>
      <c r="AY57" s="939"/>
      <c r="AZ57" s="939"/>
      <c r="BA57" s="939"/>
      <c r="BB57" s="939"/>
      <c r="BC57" s="939"/>
      <c r="BD57" s="939"/>
      <c r="BE57" s="939"/>
      <c r="BF57" s="939"/>
      <c r="BG57" s="939"/>
      <c r="BH57" s="939"/>
      <c r="BI57" s="939"/>
      <c r="BJ57" s="939"/>
      <c r="BK57" s="940"/>
      <c r="BL57" s="56"/>
      <c r="BM57" s="57"/>
      <c r="BN57" s="931"/>
      <c r="BO57" s="932"/>
      <c r="BP57" s="932"/>
      <c r="BQ57" s="932"/>
      <c r="BR57" s="932"/>
      <c r="BS57" s="932"/>
      <c r="BT57" s="932"/>
      <c r="BU57" s="932"/>
      <c r="BV57" s="932"/>
      <c r="BW57" s="932"/>
      <c r="BX57" s="947"/>
      <c r="BY57" s="948"/>
      <c r="BZ57" s="948"/>
      <c r="CA57" s="948"/>
      <c r="CB57" s="948"/>
      <c r="CC57" s="948"/>
      <c r="CD57" s="948"/>
      <c r="CE57" s="948"/>
      <c r="CF57" s="948"/>
      <c r="CG57" s="948"/>
      <c r="CH57" s="948"/>
      <c r="CI57" s="948"/>
      <c r="CJ57" s="948"/>
      <c r="CK57" s="948"/>
      <c r="CL57" s="948"/>
      <c r="CM57" s="948"/>
      <c r="CN57" s="948"/>
      <c r="CO57" s="948"/>
      <c r="CP57" s="948"/>
      <c r="CQ57" s="948"/>
      <c r="CR57" s="948"/>
      <c r="CS57" s="948"/>
      <c r="CT57" s="948"/>
      <c r="CU57" s="948"/>
      <c r="CV57" s="948"/>
      <c r="CW57" s="948"/>
      <c r="CX57" s="948"/>
      <c r="CY57" s="948"/>
      <c r="CZ57" s="948"/>
      <c r="DA57" s="948"/>
      <c r="DB57" s="948"/>
      <c r="DC57" s="948"/>
      <c r="DD57" s="949"/>
      <c r="DE57" s="31"/>
      <c r="DF57" s="16"/>
      <c r="DG57" s="15"/>
      <c r="DH57" s="15"/>
      <c r="DI57" s="15"/>
      <c r="DJ57" s="15"/>
    </row>
    <row r="58" spans="1:114" ht="7.5" customHeight="1">
      <c r="A58" s="15"/>
      <c r="B58" s="15"/>
      <c r="C58" s="15"/>
      <c r="D58" s="15"/>
      <c r="E58" s="16"/>
      <c r="F58" s="24"/>
      <c r="G58" s="931"/>
      <c r="H58" s="932"/>
      <c r="I58" s="932"/>
      <c r="J58" s="932"/>
      <c r="K58" s="932"/>
      <c r="L58" s="932"/>
      <c r="M58" s="932"/>
      <c r="N58" s="932"/>
      <c r="O58" s="932"/>
      <c r="P58" s="932"/>
      <c r="Q58" s="938"/>
      <c r="R58" s="939"/>
      <c r="S58" s="939"/>
      <c r="T58" s="939"/>
      <c r="U58" s="939"/>
      <c r="V58" s="939"/>
      <c r="W58" s="939"/>
      <c r="X58" s="939"/>
      <c r="Y58" s="939"/>
      <c r="Z58" s="939"/>
      <c r="AA58" s="939"/>
      <c r="AB58" s="939"/>
      <c r="AC58" s="939"/>
      <c r="AD58" s="939"/>
      <c r="AE58" s="939"/>
      <c r="AF58" s="939"/>
      <c r="AG58" s="939"/>
      <c r="AH58" s="939"/>
      <c r="AI58" s="939"/>
      <c r="AJ58" s="939"/>
      <c r="AK58" s="939"/>
      <c r="AL58" s="939"/>
      <c r="AM58" s="939"/>
      <c r="AN58" s="939"/>
      <c r="AO58" s="939"/>
      <c r="AP58" s="939"/>
      <c r="AQ58" s="939"/>
      <c r="AR58" s="939"/>
      <c r="AS58" s="939"/>
      <c r="AT58" s="939"/>
      <c r="AU58" s="939"/>
      <c r="AV58" s="939"/>
      <c r="AW58" s="939"/>
      <c r="AX58" s="939"/>
      <c r="AY58" s="939"/>
      <c r="AZ58" s="939"/>
      <c r="BA58" s="939"/>
      <c r="BB58" s="939"/>
      <c r="BC58" s="939"/>
      <c r="BD58" s="939"/>
      <c r="BE58" s="939"/>
      <c r="BF58" s="939"/>
      <c r="BG58" s="939"/>
      <c r="BH58" s="939"/>
      <c r="BI58" s="939"/>
      <c r="BJ58" s="939"/>
      <c r="BK58" s="940"/>
      <c r="BL58" s="56"/>
      <c r="BM58" s="57"/>
      <c r="BN58" s="931"/>
      <c r="BO58" s="932"/>
      <c r="BP58" s="932"/>
      <c r="BQ58" s="932"/>
      <c r="BR58" s="932"/>
      <c r="BS58" s="932"/>
      <c r="BT58" s="932"/>
      <c r="BU58" s="932"/>
      <c r="BV58" s="932"/>
      <c r="BW58" s="932"/>
      <c r="BX58" s="947"/>
      <c r="BY58" s="948"/>
      <c r="BZ58" s="948"/>
      <c r="CA58" s="948"/>
      <c r="CB58" s="948"/>
      <c r="CC58" s="948"/>
      <c r="CD58" s="948"/>
      <c r="CE58" s="948"/>
      <c r="CF58" s="948"/>
      <c r="CG58" s="948"/>
      <c r="CH58" s="948"/>
      <c r="CI58" s="948"/>
      <c r="CJ58" s="948"/>
      <c r="CK58" s="948"/>
      <c r="CL58" s="948"/>
      <c r="CM58" s="948"/>
      <c r="CN58" s="948"/>
      <c r="CO58" s="948"/>
      <c r="CP58" s="948"/>
      <c r="CQ58" s="948"/>
      <c r="CR58" s="948"/>
      <c r="CS58" s="948"/>
      <c r="CT58" s="948"/>
      <c r="CU58" s="948"/>
      <c r="CV58" s="948"/>
      <c r="CW58" s="948"/>
      <c r="CX58" s="948"/>
      <c r="CY58" s="948"/>
      <c r="CZ58" s="948"/>
      <c r="DA58" s="948"/>
      <c r="DB58" s="948"/>
      <c r="DC58" s="948"/>
      <c r="DD58" s="949"/>
      <c r="DE58" s="31"/>
      <c r="DF58" s="16"/>
      <c r="DG58" s="15"/>
      <c r="DH58" s="15"/>
      <c r="DI58" s="15"/>
      <c r="DJ58" s="15"/>
    </row>
    <row r="59" spans="1:114" ht="7.5" customHeight="1">
      <c r="A59" s="15"/>
      <c r="B59" s="15"/>
      <c r="C59" s="15"/>
      <c r="D59" s="15"/>
      <c r="E59" s="16"/>
      <c r="F59" s="24"/>
      <c r="G59" s="931"/>
      <c r="H59" s="932"/>
      <c r="I59" s="932"/>
      <c r="J59" s="932"/>
      <c r="K59" s="932"/>
      <c r="L59" s="932"/>
      <c r="M59" s="932"/>
      <c r="N59" s="932"/>
      <c r="O59" s="932"/>
      <c r="P59" s="932"/>
      <c r="Q59" s="938"/>
      <c r="R59" s="939"/>
      <c r="S59" s="939"/>
      <c r="T59" s="939"/>
      <c r="U59" s="939"/>
      <c r="V59" s="939"/>
      <c r="W59" s="939"/>
      <c r="X59" s="939"/>
      <c r="Y59" s="939"/>
      <c r="Z59" s="939"/>
      <c r="AA59" s="939"/>
      <c r="AB59" s="939"/>
      <c r="AC59" s="939"/>
      <c r="AD59" s="939"/>
      <c r="AE59" s="939"/>
      <c r="AF59" s="939"/>
      <c r="AG59" s="939"/>
      <c r="AH59" s="939"/>
      <c r="AI59" s="939"/>
      <c r="AJ59" s="939"/>
      <c r="AK59" s="939"/>
      <c r="AL59" s="939"/>
      <c r="AM59" s="939"/>
      <c r="AN59" s="939"/>
      <c r="AO59" s="939"/>
      <c r="AP59" s="939"/>
      <c r="AQ59" s="939"/>
      <c r="AR59" s="939"/>
      <c r="AS59" s="939"/>
      <c r="AT59" s="939"/>
      <c r="AU59" s="939"/>
      <c r="AV59" s="939"/>
      <c r="AW59" s="939"/>
      <c r="AX59" s="939"/>
      <c r="AY59" s="939"/>
      <c r="AZ59" s="939"/>
      <c r="BA59" s="939"/>
      <c r="BB59" s="939"/>
      <c r="BC59" s="939"/>
      <c r="BD59" s="939"/>
      <c r="BE59" s="939"/>
      <c r="BF59" s="939"/>
      <c r="BG59" s="939"/>
      <c r="BH59" s="939"/>
      <c r="BI59" s="939"/>
      <c r="BJ59" s="939"/>
      <c r="BK59" s="940"/>
      <c r="BL59" s="56"/>
      <c r="BM59" s="57"/>
      <c r="BN59" s="931"/>
      <c r="BO59" s="932"/>
      <c r="BP59" s="932"/>
      <c r="BQ59" s="932"/>
      <c r="BR59" s="932"/>
      <c r="BS59" s="932"/>
      <c r="BT59" s="932"/>
      <c r="BU59" s="932"/>
      <c r="BV59" s="932"/>
      <c r="BW59" s="932"/>
      <c r="BX59" s="947"/>
      <c r="BY59" s="948"/>
      <c r="BZ59" s="948"/>
      <c r="CA59" s="948"/>
      <c r="CB59" s="948"/>
      <c r="CC59" s="948"/>
      <c r="CD59" s="948"/>
      <c r="CE59" s="948"/>
      <c r="CF59" s="948"/>
      <c r="CG59" s="948"/>
      <c r="CH59" s="948"/>
      <c r="CI59" s="948"/>
      <c r="CJ59" s="948"/>
      <c r="CK59" s="948"/>
      <c r="CL59" s="948"/>
      <c r="CM59" s="948"/>
      <c r="CN59" s="948"/>
      <c r="CO59" s="948"/>
      <c r="CP59" s="948"/>
      <c r="CQ59" s="948"/>
      <c r="CR59" s="948"/>
      <c r="CS59" s="948"/>
      <c r="CT59" s="948"/>
      <c r="CU59" s="948"/>
      <c r="CV59" s="948"/>
      <c r="CW59" s="948"/>
      <c r="CX59" s="948"/>
      <c r="CY59" s="948"/>
      <c r="CZ59" s="948"/>
      <c r="DA59" s="948"/>
      <c r="DB59" s="948"/>
      <c r="DC59" s="948"/>
      <c r="DD59" s="949"/>
      <c r="DE59" s="31"/>
      <c r="DF59" s="16"/>
      <c r="DG59" s="15"/>
      <c r="DH59" s="15"/>
      <c r="DI59" s="15"/>
      <c r="DJ59" s="15"/>
    </row>
    <row r="60" spans="1:114" ht="7.5" customHeight="1" thickBot="1">
      <c r="A60" s="15"/>
      <c r="B60" s="15"/>
      <c r="C60" s="15"/>
      <c r="D60" s="15"/>
      <c r="E60" s="16"/>
      <c r="F60" s="24"/>
      <c r="G60" s="933"/>
      <c r="H60" s="934"/>
      <c r="I60" s="934"/>
      <c r="J60" s="934"/>
      <c r="K60" s="934"/>
      <c r="L60" s="934"/>
      <c r="M60" s="934"/>
      <c r="N60" s="934"/>
      <c r="O60" s="934"/>
      <c r="P60" s="934"/>
      <c r="Q60" s="941"/>
      <c r="R60" s="942"/>
      <c r="S60" s="942"/>
      <c r="T60" s="942"/>
      <c r="U60" s="942"/>
      <c r="V60" s="942"/>
      <c r="W60" s="942"/>
      <c r="X60" s="942"/>
      <c r="Y60" s="942"/>
      <c r="Z60" s="942"/>
      <c r="AA60" s="942"/>
      <c r="AB60" s="942"/>
      <c r="AC60" s="942"/>
      <c r="AD60" s="942"/>
      <c r="AE60" s="942"/>
      <c r="AF60" s="942"/>
      <c r="AG60" s="942"/>
      <c r="AH60" s="942"/>
      <c r="AI60" s="942"/>
      <c r="AJ60" s="942"/>
      <c r="AK60" s="942"/>
      <c r="AL60" s="942"/>
      <c r="AM60" s="942"/>
      <c r="AN60" s="942"/>
      <c r="AO60" s="942"/>
      <c r="AP60" s="942"/>
      <c r="AQ60" s="942"/>
      <c r="AR60" s="942"/>
      <c r="AS60" s="942"/>
      <c r="AT60" s="942"/>
      <c r="AU60" s="942"/>
      <c r="AV60" s="942"/>
      <c r="AW60" s="942"/>
      <c r="AX60" s="942"/>
      <c r="AY60" s="942"/>
      <c r="AZ60" s="942"/>
      <c r="BA60" s="942"/>
      <c r="BB60" s="942"/>
      <c r="BC60" s="942"/>
      <c r="BD60" s="942"/>
      <c r="BE60" s="942"/>
      <c r="BF60" s="942"/>
      <c r="BG60" s="942"/>
      <c r="BH60" s="942"/>
      <c r="BI60" s="942"/>
      <c r="BJ60" s="942"/>
      <c r="BK60" s="943"/>
      <c r="BL60" s="56"/>
      <c r="BM60" s="57"/>
      <c r="BN60" s="933"/>
      <c r="BO60" s="934"/>
      <c r="BP60" s="934"/>
      <c r="BQ60" s="934"/>
      <c r="BR60" s="934"/>
      <c r="BS60" s="934"/>
      <c r="BT60" s="934"/>
      <c r="BU60" s="934"/>
      <c r="BV60" s="934"/>
      <c r="BW60" s="934"/>
      <c r="BX60" s="950"/>
      <c r="BY60" s="951"/>
      <c r="BZ60" s="951"/>
      <c r="CA60" s="951"/>
      <c r="CB60" s="951"/>
      <c r="CC60" s="951"/>
      <c r="CD60" s="951"/>
      <c r="CE60" s="951"/>
      <c r="CF60" s="951"/>
      <c r="CG60" s="951"/>
      <c r="CH60" s="951"/>
      <c r="CI60" s="951"/>
      <c r="CJ60" s="951"/>
      <c r="CK60" s="951"/>
      <c r="CL60" s="951"/>
      <c r="CM60" s="951"/>
      <c r="CN60" s="951"/>
      <c r="CO60" s="951"/>
      <c r="CP60" s="951"/>
      <c r="CQ60" s="951"/>
      <c r="CR60" s="951"/>
      <c r="CS60" s="951"/>
      <c r="CT60" s="951"/>
      <c r="CU60" s="951"/>
      <c r="CV60" s="951"/>
      <c r="CW60" s="951"/>
      <c r="CX60" s="951"/>
      <c r="CY60" s="951"/>
      <c r="CZ60" s="951"/>
      <c r="DA60" s="951"/>
      <c r="DB60" s="951"/>
      <c r="DC60" s="951"/>
      <c r="DD60" s="952"/>
      <c r="DE60" s="31"/>
      <c r="DF60" s="16"/>
      <c r="DG60" s="15"/>
      <c r="DH60" s="15"/>
      <c r="DI60" s="15"/>
      <c r="DJ60" s="15"/>
    </row>
    <row r="61" spans="1:114" ht="7.5" customHeight="1">
      <c r="A61" s="15"/>
      <c r="B61" s="15"/>
      <c r="C61" s="15"/>
      <c r="D61" s="15"/>
      <c r="E61" s="16"/>
      <c r="F61" s="35"/>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7"/>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7"/>
      <c r="DF61" s="16"/>
      <c r="DG61" s="15"/>
      <c r="DH61" s="15"/>
      <c r="DI61" s="15"/>
      <c r="DJ61" s="15"/>
    </row>
    <row r="62" spans="1:114" ht="7.5" customHeight="1">
      <c r="A62" s="15"/>
      <c r="B62" s="15"/>
      <c r="C62" s="15"/>
      <c r="D62" s="15"/>
      <c r="E62" s="16"/>
      <c r="F62" s="886" t="s">
        <v>274</v>
      </c>
      <c r="G62" s="886"/>
      <c r="H62" s="886"/>
      <c r="I62" s="886"/>
      <c r="J62" s="886"/>
      <c r="K62" s="886"/>
      <c r="L62" s="886"/>
      <c r="M62" s="886"/>
      <c r="N62" s="886"/>
      <c r="O62" s="886"/>
      <c r="P62" s="886"/>
      <c r="Q62" s="886"/>
      <c r="R62" s="886"/>
      <c r="S62" s="886"/>
      <c r="T62" s="886"/>
      <c r="U62" s="886"/>
      <c r="V62" s="886"/>
      <c r="W62" s="886"/>
      <c r="X62" s="886"/>
      <c r="Y62" s="886"/>
      <c r="Z62" s="886"/>
      <c r="AA62" s="886"/>
      <c r="AB62" s="886"/>
      <c r="AC62" s="886"/>
      <c r="AD62" s="886"/>
      <c r="AE62" s="886"/>
      <c r="AF62" s="886"/>
      <c r="AG62" s="886"/>
      <c r="AH62" s="886"/>
      <c r="AI62" s="886"/>
      <c r="AJ62" s="886"/>
      <c r="AK62" s="886"/>
      <c r="AL62" s="886"/>
      <c r="AM62" s="886"/>
      <c r="AN62" s="886"/>
      <c r="AO62" s="886"/>
      <c r="AP62" s="886"/>
      <c r="AQ62" s="886"/>
      <c r="AR62" s="886"/>
      <c r="AS62" s="88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5"/>
      <c r="DH62" s="15"/>
      <c r="DI62" s="15"/>
      <c r="DJ62" s="15"/>
    </row>
    <row r="63" spans="1:114" ht="7.5" customHeight="1">
      <c r="A63" s="15"/>
      <c r="B63" s="15"/>
      <c r="C63" s="15"/>
      <c r="D63" s="15"/>
      <c r="E63" s="16"/>
      <c r="F63" s="887"/>
      <c r="G63" s="887"/>
      <c r="H63" s="887"/>
      <c r="I63" s="887"/>
      <c r="J63" s="887"/>
      <c r="K63" s="887"/>
      <c r="L63" s="887"/>
      <c r="M63" s="887"/>
      <c r="N63" s="887"/>
      <c r="O63" s="887"/>
      <c r="P63" s="887"/>
      <c r="Q63" s="887"/>
      <c r="R63" s="887"/>
      <c r="S63" s="887"/>
      <c r="T63" s="887"/>
      <c r="U63" s="887"/>
      <c r="V63" s="887"/>
      <c r="W63" s="887"/>
      <c r="X63" s="887"/>
      <c r="Y63" s="887"/>
      <c r="Z63" s="887"/>
      <c r="AA63" s="887"/>
      <c r="AB63" s="887"/>
      <c r="AC63" s="887"/>
      <c r="AD63" s="887"/>
      <c r="AE63" s="887"/>
      <c r="AF63" s="887"/>
      <c r="AG63" s="887"/>
      <c r="AH63" s="887"/>
      <c r="AI63" s="887"/>
      <c r="AJ63" s="887"/>
      <c r="AK63" s="887"/>
      <c r="AL63" s="887"/>
      <c r="AM63" s="887"/>
      <c r="AN63" s="887"/>
      <c r="AO63" s="887"/>
      <c r="AP63" s="887"/>
      <c r="AQ63" s="887"/>
      <c r="AR63" s="887"/>
      <c r="AS63" s="887"/>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38"/>
      <c r="CU63" s="38"/>
      <c r="CV63" s="38"/>
      <c r="CW63" s="38"/>
      <c r="CX63" s="38"/>
      <c r="CY63" s="38"/>
      <c r="CZ63" s="38"/>
      <c r="DA63" s="16"/>
      <c r="DB63" s="16"/>
      <c r="DC63" s="16"/>
      <c r="DD63" s="16"/>
      <c r="DE63" s="16"/>
      <c r="DF63" s="16"/>
      <c r="DG63" s="15"/>
      <c r="DH63" s="15"/>
      <c r="DI63" s="15"/>
      <c r="DJ63" s="15"/>
    </row>
    <row r="64" spans="1:114" ht="7.5" customHeight="1">
      <c r="A64" s="15"/>
      <c r="B64" s="15"/>
      <c r="C64" s="15"/>
      <c r="D64" s="15"/>
      <c r="E64" s="16"/>
      <c r="F64" s="887"/>
      <c r="G64" s="887"/>
      <c r="H64" s="887"/>
      <c r="I64" s="887"/>
      <c r="J64" s="887"/>
      <c r="K64" s="887"/>
      <c r="L64" s="887"/>
      <c r="M64" s="887"/>
      <c r="N64" s="887"/>
      <c r="O64" s="887"/>
      <c r="P64" s="887"/>
      <c r="Q64" s="887"/>
      <c r="R64" s="887"/>
      <c r="S64" s="887"/>
      <c r="T64" s="887"/>
      <c r="U64" s="887"/>
      <c r="V64" s="887"/>
      <c r="W64" s="887"/>
      <c r="X64" s="887"/>
      <c r="Y64" s="887"/>
      <c r="Z64" s="887"/>
      <c r="AA64" s="887"/>
      <c r="AB64" s="887"/>
      <c r="AC64" s="887"/>
      <c r="AD64" s="887"/>
      <c r="AE64" s="887"/>
      <c r="AF64" s="887"/>
      <c r="AG64" s="887"/>
      <c r="AH64" s="887"/>
      <c r="AI64" s="887"/>
      <c r="AJ64" s="887"/>
      <c r="AK64" s="887"/>
      <c r="AL64" s="887"/>
      <c r="AM64" s="887"/>
      <c r="AN64" s="887"/>
      <c r="AO64" s="887"/>
      <c r="AP64" s="887"/>
      <c r="AQ64" s="887"/>
      <c r="AR64" s="887"/>
      <c r="AS64" s="887"/>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38"/>
      <c r="CU64" s="38"/>
      <c r="CV64" s="38"/>
      <c r="CW64" s="38"/>
      <c r="CX64" s="38"/>
      <c r="CY64" s="38"/>
      <c r="CZ64" s="38"/>
      <c r="DA64" s="16"/>
      <c r="DB64" s="16"/>
      <c r="DC64" s="16"/>
      <c r="DD64" s="16"/>
      <c r="DE64" s="16"/>
      <c r="DF64" s="16"/>
      <c r="DG64" s="15"/>
      <c r="DH64" s="15"/>
      <c r="DI64" s="15"/>
      <c r="DJ64" s="15"/>
    </row>
    <row r="65" spans="1:114" ht="7.5" customHeight="1" thickBot="1">
      <c r="A65" s="15"/>
      <c r="B65" s="15"/>
      <c r="C65" s="15"/>
      <c r="D65" s="15"/>
      <c r="E65" s="16"/>
      <c r="F65" s="888"/>
      <c r="G65" s="888"/>
      <c r="H65" s="888"/>
      <c r="I65" s="888"/>
      <c r="J65" s="888"/>
      <c r="K65" s="888"/>
      <c r="L65" s="888"/>
      <c r="M65" s="888"/>
      <c r="N65" s="888"/>
      <c r="O65" s="888"/>
      <c r="P65" s="888"/>
      <c r="Q65" s="888"/>
      <c r="R65" s="888"/>
      <c r="S65" s="888"/>
      <c r="T65" s="888"/>
      <c r="U65" s="888"/>
      <c r="V65" s="888"/>
      <c r="W65" s="888"/>
      <c r="X65" s="888"/>
      <c r="Y65" s="888"/>
      <c r="Z65" s="888"/>
      <c r="AA65" s="888"/>
      <c r="AB65" s="888"/>
      <c r="AC65" s="888"/>
      <c r="AD65" s="888"/>
      <c r="AE65" s="888"/>
      <c r="AF65" s="888"/>
      <c r="AG65" s="888"/>
      <c r="AH65" s="888"/>
      <c r="AI65" s="888"/>
      <c r="AJ65" s="888"/>
      <c r="AK65" s="888"/>
      <c r="AL65" s="888"/>
      <c r="AM65" s="888"/>
      <c r="AN65" s="888"/>
      <c r="AO65" s="888"/>
      <c r="AP65" s="888"/>
      <c r="AQ65" s="888"/>
      <c r="AR65" s="888"/>
      <c r="AS65" s="888"/>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5"/>
      <c r="DH65" s="15"/>
      <c r="DI65" s="15"/>
      <c r="DJ65" s="15"/>
    </row>
    <row r="66" spans="1:114" ht="7.5" customHeight="1">
      <c r="A66" s="15"/>
      <c r="B66" s="15"/>
      <c r="C66" s="15"/>
      <c r="D66" s="15"/>
      <c r="E66" s="16"/>
      <c r="F66" s="889"/>
      <c r="G66" s="890"/>
      <c r="H66" s="890"/>
      <c r="I66" s="893" t="s">
        <v>275</v>
      </c>
      <c r="J66" s="894"/>
      <c r="K66" s="894"/>
      <c r="L66" s="894"/>
      <c r="M66" s="894"/>
      <c r="N66" s="895"/>
      <c r="O66" s="893" t="s">
        <v>276</v>
      </c>
      <c r="P66" s="894"/>
      <c r="Q66" s="894"/>
      <c r="R66" s="894"/>
      <c r="S66" s="894"/>
      <c r="T66" s="894"/>
      <c r="U66" s="894"/>
      <c r="V66" s="894"/>
      <c r="W66" s="894"/>
      <c r="X66" s="894"/>
      <c r="Y66" s="894"/>
      <c r="Z66" s="894"/>
      <c r="AA66" s="894"/>
      <c r="AB66" s="894"/>
      <c r="AC66" s="895"/>
      <c r="AD66" s="893" t="s">
        <v>277</v>
      </c>
      <c r="AE66" s="894"/>
      <c r="AF66" s="894"/>
      <c r="AG66" s="894"/>
      <c r="AH66" s="894"/>
      <c r="AI66" s="894"/>
      <c r="AJ66" s="894"/>
      <c r="AK66" s="894"/>
      <c r="AL66" s="894"/>
      <c r="AM66" s="894"/>
      <c r="AN66" s="894"/>
      <c r="AO66" s="894"/>
      <c r="AP66" s="894"/>
      <c r="AQ66" s="894"/>
      <c r="AR66" s="894"/>
      <c r="AS66" s="894"/>
      <c r="AT66" s="894"/>
      <c r="AU66" s="894"/>
      <c r="AV66" s="895"/>
      <c r="AW66" s="893" t="s">
        <v>278</v>
      </c>
      <c r="AX66" s="894"/>
      <c r="AY66" s="894"/>
      <c r="AZ66" s="894"/>
      <c r="BA66" s="894"/>
      <c r="BB66" s="894"/>
      <c r="BC66" s="894"/>
      <c r="BD66" s="894"/>
      <c r="BE66" s="894"/>
      <c r="BF66" s="894"/>
      <c r="BG66" s="894"/>
      <c r="BH66" s="894"/>
      <c r="BI66" s="894"/>
      <c r="BJ66" s="894"/>
      <c r="BK66" s="894"/>
      <c r="BL66" s="894"/>
      <c r="BM66" s="899"/>
      <c r="BN66" s="894" t="s">
        <v>279</v>
      </c>
      <c r="BO66" s="894"/>
      <c r="BP66" s="894"/>
      <c r="BQ66" s="894"/>
      <c r="BR66" s="894"/>
      <c r="BS66" s="894"/>
      <c r="BT66" s="894"/>
      <c r="BU66" s="894"/>
      <c r="BV66" s="894"/>
      <c r="BW66" s="894"/>
      <c r="BX66" s="894"/>
      <c r="BY66" s="894"/>
      <c r="BZ66" s="894"/>
      <c r="CA66" s="894"/>
      <c r="CB66" s="894"/>
      <c r="CC66" s="894"/>
      <c r="CD66" s="895"/>
      <c r="CE66" s="893" t="s">
        <v>280</v>
      </c>
      <c r="CF66" s="894"/>
      <c r="CG66" s="894"/>
      <c r="CH66" s="894"/>
      <c r="CI66" s="894"/>
      <c r="CJ66" s="894"/>
      <c r="CK66" s="894"/>
      <c r="CL66" s="894"/>
      <c r="CM66" s="894"/>
      <c r="CN66" s="894"/>
      <c r="CO66" s="894"/>
      <c r="CP66" s="894"/>
      <c r="CQ66" s="894"/>
      <c r="CR66" s="894"/>
      <c r="CS66" s="894"/>
      <c r="CT66" s="894"/>
      <c r="CU66" s="894"/>
      <c r="CV66" s="894"/>
      <c r="CW66" s="894"/>
      <c r="CX66" s="894"/>
      <c r="CY66" s="894"/>
      <c r="CZ66" s="895"/>
      <c r="DA66" s="917" t="s">
        <v>281</v>
      </c>
      <c r="DB66" s="917"/>
      <c r="DC66" s="917"/>
      <c r="DD66" s="917"/>
      <c r="DE66" s="918"/>
      <c r="DF66" s="16"/>
      <c r="DG66" s="15"/>
      <c r="DH66" s="15"/>
      <c r="DI66" s="15"/>
      <c r="DJ66" s="15"/>
    </row>
    <row r="67" spans="1:114" ht="7.5" customHeight="1">
      <c r="A67" s="15"/>
      <c r="B67" s="15"/>
      <c r="C67" s="15"/>
      <c r="D67" s="15"/>
      <c r="E67" s="16"/>
      <c r="F67" s="891"/>
      <c r="G67" s="892"/>
      <c r="H67" s="892"/>
      <c r="I67" s="896"/>
      <c r="J67" s="897"/>
      <c r="K67" s="897"/>
      <c r="L67" s="897"/>
      <c r="M67" s="897"/>
      <c r="N67" s="898"/>
      <c r="O67" s="896"/>
      <c r="P67" s="897"/>
      <c r="Q67" s="897"/>
      <c r="R67" s="897"/>
      <c r="S67" s="897"/>
      <c r="T67" s="897"/>
      <c r="U67" s="897"/>
      <c r="V67" s="897"/>
      <c r="W67" s="897"/>
      <c r="X67" s="897"/>
      <c r="Y67" s="897"/>
      <c r="Z67" s="897"/>
      <c r="AA67" s="897"/>
      <c r="AB67" s="897"/>
      <c r="AC67" s="898"/>
      <c r="AD67" s="896"/>
      <c r="AE67" s="897"/>
      <c r="AF67" s="897"/>
      <c r="AG67" s="897"/>
      <c r="AH67" s="897"/>
      <c r="AI67" s="897"/>
      <c r="AJ67" s="897"/>
      <c r="AK67" s="897"/>
      <c r="AL67" s="897"/>
      <c r="AM67" s="897"/>
      <c r="AN67" s="897"/>
      <c r="AO67" s="897"/>
      <c r="AP67" s="897"/>
      <c r="AQ67" s="897"/>
      <c r="AR67" s="897"/>
      <c r="AS67" s="897"/>
      <c r="AT67" s="897"/>
      <c r="AU67" s="897"/>
      <c r="AV67" s="898"/>
      <c r="AW67" s="896"/>
      <c r="AX67" s="897"/>
      <c r="AY67" s="897"/>
      <c r="AZ67" s="897"/>
      <c r="BA67" s="897"/>
      <c r="BB67" s="897"/>
      <c r="BC67" s="897"/>
      <c r="BD67" s="897"/>
      <c r="BE67" s="897"/>
      <c r="BF67" s="897"/>
      <c r="BG67" s="897"/>
      <c r="BH67" s="897"/>
      <c r="BI67" s="897"/>
      <c r="BJ67" s="897"/>
      <c r="BK67" s="897"/>
      <c r="BL67" s="897"/>
      <c r="BM67" s="900"/>
      <c r="BN67" s="897"/>
      <c r="BO67" s="897"/>
      <c r="BP67" s="897"/>
      <c r="BQ67" s="897"/>
      <c r="BR67" s="897"/>
      <c r="BS67" s="897"/>
      <c r="BT67" s="897"/>
      <c r="BU67" s="897"/>
      <c r="BV67" s="897"/>
      <c r="BW67" s="897"/>
      <c r="BX67" s="897"/>
      <c r="BY67" s="897"/>
      <c r="BZ67" s="897"/>
      <c r="CA67" s="897"/>
      <c r="CB67" s="897"/>
      <c r="CC67" s="897"/>
      <c r="CD67" s="898"/>
      <c r="CE67" s="896"/>
      <c r="CF67" s="897"/>
      <c r="CG67" s="897"/>
      <c r="CH67" s="897"/>
      <c r="CI67" s="897"/>
      <c r="CJ67" s="897"/>
      <c r="CK67" s="897"/>
      <c r="CL67" s="897"/>
      <c r="CM67" s="897"/>
      <c r="CN67" s="897"/>
      <c r="CO67" s="897"/>
      <c r="CP67" s="897"/>
      <c r="CQ67" s="897"/>
      <c r="CR67" s="897"/>
      <c r="CS67" s="897"/>
      <c r="CT67" s="897"/>
      <c r="CU67" s="897"/>
      <c r="CV67" s="897"/>
      <c r="CW67" s="897"/>
      <c r="CX67" s="897"/>
      <c r="CY67" s="897"/>
      <c r="CZ67" s="898"/>
      <c r="DA67" s="919"/>
      <c r="DB67" s="919"/>
      <c r="DC67" s="919"/>
      <c r="DD67" s="919"/>
      <c r="DE67" s="920"/>
      <c r="DF67" s="16"/>
      <c r="DG67" s="15"/>
      <c r="DH67" s="15"/>
      <c r="DI67" s="15"/>
      <c r="DJ67" s="15"/>
    </row>
    <row r="68" spans="1:114" ht="24.75" customHeight="1">
      <c r="A68" s="15"/>
      <c r="B68" s="15"/>
      <c r="C68" s="15"/>
      <c r="D68" s="15"/>
      <c r="E68" s="16"/>
      <c r="F68" s="48"/>
      <c r="G68" s="49"/>
      <c r="H68" s="49"/>
      <c r="I68" s="921">
        <v>1</v>
      </c>
      <c r="J68" s="922"/>
      <c r="K68" s="922"/>
      <c r="L68" s="922"/>
      <c r="M68" s="922"/>
      <c r="N68" s="923"/>
      <c r="O68" s="924" t="s">
        <v>282</v>
      </c>
      <c r="P68" s="925"/>
      <c r="Q68" s="925"/>
      <c r="R68" s="925"/>
      <c r="S68" s="925"/>
      <c r="T68" s="925"/>
      <c r="U68" s="925"/>
      <c r="V68" s="925"/>
      <c r="W68" s="925"/>
      <c r="X68" s="925"/>
      <c r="Y68" s="925"/>
      <c r="Z68" s="925"/>
      <c r="AA68" s="925"/>
      <c r="AB68" s="925"/>
      <c r="AC68" s="926"/>
      <c r="AD68" s="921">
        <v>16</v>
      </c>
      <c r="AE68" s="922"/>
      <c r="AF68" s="922"/>
      <c r="AG68" s="922"/>
      <c r="AH68" s="922"/>
      <c r="AI68" s="922"/>
      <c r="AJ68" s="922"/>
      <c r="AK68" s="922"/>
      <c r="AL68" s="922"/>
      <c r="AM68" s="922"/>
      <c r="AN68" s="922"/>
      <c r="AO68" s="922"/>
      <c r="AP68" s="922"/>
      <c r="AQ68" s="922"/>
      <c r="AR68" s="922"/>
      <c r="AS68" s="922"/>
      <c r="AT68" s="922"/>
      <c r="AU68" s="922"/>
      <c r="AV68" s="923"/>
      <c r="AW68" s="921">
        <v>1</v>
      </c>
      <c r="AX68" s="922"/>
      <c r="AY68" s="922"/>
      <c r="AZ68" s="922"/>
      <c r="BA68" s="922"/>
      <c r="BB68" s="922"/>
      <c r="BC68" s="922"/>
      <c r="BD68" s="922"/>
      <c r="BE68" s="922"/>
      <c r="BF68" s="922"/>
      <c r="BG68" s="922"/>
      <c r="BH68" s="922"/>
      <c r="BI68" s="922"/>
      <c r="BJ68" s="922"/>
      <c r="BK68" s="922"/>
      <c r="BL68" s="922"/>
      <c r="BM68" s="927"/>
      <c r="BN68" s="922">
        <v>1</v>
      </c>
      <c r="BO68" s="922"/>
      <c r="BP68" s="922"/>
      <c r="BQ68" s="922"/>
      <c r="BR68" s="922"/>
      <c r="BS68" s="922"/>
      <c r="BT68" s="922"/>
      <c r="BU68" s="922"/>
      <c r="BV68" s="922"/>
      <c r="BW68" s="922"/>
      <c r="BX68" s="922"/>
      <c r="BY68" s="922"/>
      <c r="BZ68" s="922"/>
      <c r="CA68" s="922"/>
      <c r="CB68" s="922"/>
      <c r="CC68" s="922"/>
      <c r="CD68" s="923"/>
      <c r="CE68" s="921" t="s">
        <v>283</v>
      </c>
      <c r="CF68" s="922"/>
      <c r="CG68" s="922"/>
      <c r="CH68" s="922"/>
      <c r="CI68" s="922"/>
      <c r="CJ68" s="922"/>
      <c r="CK68" s="922"/>
      <c r="CL68" s="922"/>
      <c r="CM68" s="922"/>
      <c r="CN68" s="922"/>
      <c r="CO68" s="922"/>
      <c r="CP68" s="922"/>
      <c r="CQ68" s="922"/>
      <c r="CR68" s="922"/>
      <c r="CS68" s="922"/>
      <c r="CT68" s="922"/>
      <c r="CU68" s="922"/>
      <c r="CV68" s="922"/>
      <c r="CW68" s="922"/>
      <c r="CX68" s="922"/>
      <c r="CY68" s="922"/>
      <c r="CZ68" s="923"/>
      <c r="DA68" s="43"/>
      <c r="DB68" s="44"/>
      <c r="DC68" s="44"/>
      <c r="DD68" s="44"/>
      <c r="DE68" s="44"/>
      <c r="DF68" s="16"/>
      <c r="DG68" s="15"/>
      <c r="DH68" s="15"/>
      <c r="DI68" s="15"/>
      <c r="DJ68" s="15"/>
    </row>
    <row r="69" spans="1:114" ht="24.75" customHeight="1">
      <c r="A69" s="15"/>
      <c r="B69" s="15"/>
      <c r="C69" s="15"/>
      <c r="D69" s="15"/>
      <c r="E69" s="16"/>
      <c r="F69" s="48"/>
      <c r="G69" s="49"/>
      <c r="H69" s="49"/>
      <c r="I69" s="910">
        <f>+I68+1</f>
        <v>2</v>
      </c>
      <c r="J69" s="911"/>
      <c r="K69" s="911"/>
      <c r="L69" s="911"/>
      <c r="M69" s="911"/>
      <c r="N69" s="912"/>
      <c r="O69" s="913" t="s">
        <v>284</v>
      </c>
      <c r="P69" s="914"/>
      <c r="Q69" s="914"/>
      <c r="R69" s="914"/>
      <c r="S69" s="914"/>
      <c r="T69" s="914"/>
      <c r="U69" s="914"/>
      <c r="V69" s="914"/>
      <c r="W69" s="914"/>
      <c r="X69" s="914"/>
      <c r="Y69" s="914"/>
      <c r="Z69" s="914">
        <v>8</v>
      </c>
      <c r="AA69" s="914"/>
      <c r="AB69" s="914"/>
      <c r="AC69" s="915"/>
      <c r="AD69" s="910">
        <v>16</v>
      </c>
      <c r="AE69" s="911"/>
      <c r="AF69" s="911"/>
      <c r="AG69" s="911"/>
      <c r="AH69" s="911"/>
      <c r="AI69" s="911"/>
      <c r="AJ69" s="911"/>
      <c r="AK69" s="911"/>
      <c r="AL69" s="911"/>
      <c r="AM69" s="911"/>
      <c r="AN69" s="911"/>
      <c r="AO69" s="911"/>
      <c r="AP69" s="911"/>
      <c r="AQ69" s="911"/>
      <c r="AR69" s="911"/>
      <c r="AS69" s="911"/>
      <c r="AT69" s="911"/>
      <c r="AU69" s="911"/>
      <c r="AV69" s="912"/>
      <c r="AW69" s="910">
        <v>1</v>
      </c>
      <c r="AX69" s="911"/>
      <c r="AY69" s="911"/>
      <c r="AZ69" s="911"/>
      <c r="BA69" s="911"/>
      <c r="BB69" s="911"/>
      <c r="BC69" s="911"/>
      <c r="BD69" s="911"/>
      <c r="BE69" s="911">
        <v>1</v>
      </c>
      <c r="BF69" s="911"/>
      <c r="BG69" s="911"/>
      <c r="BH69" s="911"/>
      <c r="BI69" s="911"/>
      <c r="BJ69" s="911"/>
      <c r="BK69" s="911"/>
      <c r="BL69" s="911"/>
      <c r="BM69" s="916"/>
      <c r="BN69" s="911"/>
      <c r="BO69" s="911"/>
      <c r="BP69" s="911"/>
      <c r="BQ69" s="911"/>
      <c r="BR69" s="911"/>
      <c r="BS69" s="911"/>
      <c r="BT69" s="911"/>
      <c r="BU69" s="911"/>
      <c r="BV69" s="911"/>
      <c r="BW69" s="911"/>
      <c r="BX69" s="911"/>
      <c r="BY69" s="911"/>
      <c r="BZ69" s="911"/>
      <c r="CA69" s="911"/>
      <c r="CB69" s="911"/>
      <c r="CC69" s="911"/>
      <c r="CD69" s="912"/>
      <c r="CE69" s="910" t="s">
        <v>285</v>
      </c>
      <c r="CF69" s="911"/>
      <c r="CG69" s="911"/>
      <c r="CH69" s="911"/>
      <c r="CI69" s="911"/>
      <c r="CJ69" s="911"/>
      <c r="CK69" s="911"/>
      <c r="CL69" s="911"/>
      <c r="CM69" s="911"/>
      <c r="CN69" s="911"/>
      <c r="CO69" s="911"/>
      <c r="CP69" s="911"/>
      <c r="CQ69" s="911"/>
      <c r="CR69" s="911"/>
      <c r="CS69" s="911"/>
      <c r="CT69" s="911"/>
      <c r="CU69" s="911"/>
      <c r="CV69" s="911"/>
      <c r="CW69" s="911"/>
      <c r="CX69" s="911"/>
      <c r="CY69" s="911"/>
      <c r="CZ69" s="912"/>
      <c r="DA69" s="46"/>
      <c r="DB69" s="47"/>
      <c r="DC69" s="47"/>
      <c r="DD69" s="47"/>
      <c r="DE69" s="47"/>
      <c r="DF69" s="16"/>
      <c r="DG69" s="15"/>
      <c r="DH69" s="15"/>
      <c r="DI69" s="15"/>
      <c r="DJ69" s="15"/>
    </row>
    <row r="70" spans="1:114" ht="24.75" customHeight="1">
      <c r="A70" s="15"/>
      <c r="B70" s="15"/>
      <c r="C70" s="15"/>
      <c r="D70" s="15"/>
      <c r="E70" s="16"/>
      <c r="F70" s="48"/>
      <c r="G70" s="49"/>
      <c r="H70" s="49"/>
      <c r="I70" s="910">
        <f t="shared" ref="I70:I77" si="0">+I69+1</f>
        <v>3</v>
      </c>
      <c r="J70" s="911"/>
      <c r="K70" s="911"/>
      <c r="L70" s="911"/>
      <c r="M70" s="911"/>
      <c r="N70" s="912"/>
      <c r="O70" s="913"/>
      <c r="P70" s="914"/>
      <c r="Q70" s="914"/>
      <c r="R70" s="914"/>
      <c r="S70" s="914"/>
      <c r="T70" s="914"/>
      <c r="U70" s="914"/>
      <c r="V70" s="914"/>
      <c r="W70" s="914"/>
      <c r="X70" s="914"/>
      <c r="Y70" s="914"/>
      <c r="Z70" s="914"/>
      <c r="AA70" s="914"/>
      <c r="AB70" s="914"/>
      <c r="AC70" s="915"/>
      <c r="AD70" s="910"/>
      <c r="AE70" s="911"/>
      <c r="AF70" s="911"/>
      <c r="AG70" s="911"/>
      <c r="AH70" s="911"/>
      <c r="AI70" s="911"/>
      <c r="AJ70" s="911"/>
      <c r="AK70" s="911"/>
      <c r="AL70" s="911"/>
      <c r="AM70" s="911"/>
      <c r="AN70" s="911"/>
      <c r="AO70" s="911"/>
      <c r="AP70" s="911"/>
      <c r="AQ70" s="911"/>
      <c r="AR70" s="911"/>
      <c r="AS70" s="911"/>
      <c r="AT70" s="911"/>
      <c r="AU70" s="911"/>
      <c r="AV70" s="912"/>
      <c r="AW70" s="910"/>
      <c r="AX70" s="911"/>
      <c r="AY70" s="911"/>
      <c r="AZ70" s="911"/>
      <c r="BA70" s="911"/>
      <c r="BB70" s="911"/>
      <c r="BC70" s="911"/>
      <c r="BD70" s="911"/>
      <c r="BE70" s="911"/>
      <c r="BF70" s="911"/>
      <c r="BG70" s="911"/>
      <c r="BH70" s="911"/>
      <c r="BI70" s="911"/>
      <c r="BJ70" s="911"/>
      <c r="BK70" s="911"/>
      <c r="BL70" s="911"/>
      <c r="BM70" s="916"/>
      <c r="BN70" s="911"/>
      <c r="BO70" s="911"/>
      <c r="BP70" s="911"/>
      <c r="BQ70" s="911"/>
      <c r="BR70" s="911"/>
      <c r="BS70" s="911"/>
      <c r="BT70" s="911"/>
      <c r="BU70" s="911"/>
      <c r="BV70" s="911"/>
      <c r="BW70" s="911"/>
      <c r="BX70" s="911"/>
      <c r="BY70" s="911"/>
      <c r="BZ70" s="911"/>
      <c r="CA70" s="911"/>
      <c r="CB70" s="911"/>
      <c r="CC70" s="911"/>
      <c r="CD70" s="912"/>
      <c r="CE70" s="910"/>
      <c r="CF70" s="911"/>
      <c r="CG70" s="911"/>
      <c r="CH70" s="911"/>
      <c r="CI70" s="911"/>
      <c r="CJ70" s="911"/>
      <c r="CK70" s="911"/>
      <c r="CL70" s="911"/>
      <c r="CM70" s="911"/>
      <c r="CN70" s="911"/>
      <c r="CO70" s="911"/>
      <c r="CP70" s="911"/>
      <c r="CQ70" s="911"/>
      <c r="CR70" s="911"/>
      <c r="CS70" s="911"/>
      <c r="CT70" s="911"/>
      <c r="CU70" s="911"/>
      <c r="CV70" s="911"/>
      <c r="CW70" s="911"/>
      <c r="CX70" s="911"/>
      <c r="CY70" s="911"/>
      <c r="CZ70" s="912"/>
      <c r="DA70" s="46"/>
      <c r="DB70" s="47"/>
      <c r="DC70" s="47"/>
      <c r="DD70" s="47"/>
      <c r="DE70" s="47"/>
      <c r="DF70" s="16"/>
      <c r="DG70" s="15"/>
      <c r="DH70" s="15"/>
      <c r="DI70" s="15"/>
      <c r="DJ70" s="15"/>
    </row>
    <row r="71" spans="1:114" ht="24.75" customHeight="1">
      <c r="A71" s="15"/>
      <c r="B71" s="15"/>
      <c r="C71" s="15"/>
      <c r="D71" s="15"/>
      <c r="E71" s="16"/>
      <c r="F71" s="48"/>
      <c r="G71" s="49"/>
      <c r="H71" s="49"/>
      <c r="I71" s="910">
        <f t="shared" si="0"/>
        <v>4</v>
      </c>
      <c r="J71" s="911"/>
      <c r="K71" s="911"/>
      <c r="L71" s="911"/>
      <c r="M71" s="911"/>
      <c r="N71" s="912"/>
      <c r="O71" s="913"/>
      <c r="P71" s="914"/>
      <c r="Q71" s="914"/>
      <c r="R71" s="914"/>
      <c r="S71" s="914"/>
      <c r="T71" s="914"/>
      <c r="U71" s="914"/>
      <c r="V71" s="914"/>
      <c r="W71" s="914"/>
      <c r="X71" s="914"/>
      <c r="Y71" s="914"/>
      <c r="Z71" s="914"/>
      <c r="AA71" s="914"/>
      <c r="AB71" s="914"/>
      <c r="AC71" s="915"/>
      <c r="AD71" s="910"/>
      <c r="AE71" s="911"/>
      <c r="AF71" s="911"/>
      <c r="AG71" s="911"/>
      <c r="AH71" s="911"/>
      <c r="AI71" s="911"/>
      <c r="AJ71" s="911"/>
      <c r="AK71" s="911"/>
      <c r="AL71" s="911"/>
      <c r="AM71" s="911"/>
      <c r="AN71" s="911"/>
      <c r="AO71" s="911"/>
      <c r="AP71" s="911"/>
      <c r="AQ71" s="911"/>
      <c r="AR71" s="911"/>
      <c r="AS71" s="911"/>
      <c r="AT71" s="911"/>
      <c r="AU71" s="911"/>
      <c r="AV71" s="912"/>
      <c r="AW71" s="910"/>
      <c r="AX71" s="911"/>
      <c r="AY71" s="911"/>
      <c r="AZ71" s="911"/>
      <c r="BA71" s="911"/>
      <c r="BB71" s="911"/>
      <c r="BC71" s="911"/>
      <c r="BD71" s="911"/>
      <c r="BE71" s="911"/>
      <c r="BF71" s="911"/>
      <c r="BG71" s="911"/>
      <c r="BH71" s="911"/>
      <c r="BI71" s="911"/>
      <c r="BJ71" s="911"/>
      <c r="BK71" s="911"/>
      <c r="BL71" s="911"/>
      <c r="BM71" s="916"/>
      <c r="BN71" s="911"/>
      <c r="BO71" s="911"/>
      <c r="BP71" s="911"/>
      <c r="BQ71" s="911"/>
      <c r="BR71" s="911"/>
      <c r="BS71" s="911"/>
      <c r="BT71" s="911"/>
      <c r="BU71" s="911"/>
      <c r="BV71" s="911"/>
      <c r="BW71" s="911"/>
      <c r="BX71" s="911"/>
      <c r="BY71" s="911"/>
      <c r="BZ71" s="911"/>
      <c r="CA71" s="911"/>
      <c r="CB71" s="911"/>
      <c r="CC71" s="911"/>
      <c r="CD71" s="912"/>
      <c r="CE71" s="910"/>
      <c r="CF71" s="911"/>
      <c r="CG71" s="911"/>
      <c r="CH71" s="911"/>
      <c r="CI71" s="911"/>
      <c r="CJ71" s="911"/>
      <c r="CK71" s="911"/>
      <c r="CL71" s="911"/>
      <c r="CM71" s="911"/>
      <c r="CN71" s="911"/>
      <c r="CO71" s="911"/>
      <c r="CP71" s="911"/>
      <c r="CQ71" s="911"/>
      <c r="CR71" s="911"/>
      <c r="CS71" s="911"/>
      <c r="CT71" s="911"/>
      <c r="CU71" s="911"/>
      <c r="CV71" s="911"/>
      <c r="CW71" s="911"/>
      <c r="CX71" s="911"/>
      <c r="CY71" s="911"/>
      <c r="CZ71" s="912"/>
      <c r="DA71" s="46"/>
      <c r="DB71" s="47"/>
      <c r="DC71" s="47"/>
      <c r="DD71" s="47"/>
      <c r="DE71" s="47"/>
      <c r="DF71" s="16"/>
      <c r="DG71" s="15"/>
      <c r="DH71" s="15"/>
      <c r="DI71" s="15"/>
      <c r="DJ71" s="15"/>
    </row>
    <row r="72" spans="1:114" ht="24.75" customHeight="1">
      <c r="A72" s="15"/>
      <c r="B72" s="15"/>
      <c r="C72" s="15"/>
      <c r="D72" s="15"/>
      <c r="E72" s="16"/>
      <c r="F72" s="48"/>
      <c r="G72" s="49"/>
      <c r="H72" s="49"/>
      <c r="I72" s="910">
        <f t="shared" si="0"/>
        <v>5</v>
      </c>
      <c r="J72" s="911"/>
      <c r="K72" s="911"/>
      <c r="L72" s="911"/>
      <c r="M72" s="911"/>
      <c r="N72" s="912"/>
      <c r="O72" s="913"/>
      <c r="P72" s="914"/>
      <c r="Q72" s="914"/>
      <c r="R72" s="914"/>
      <c r="S72" s="914"/>
      <c r="T72" s="914"/>
      <c r="U72" s="914"/>
      <c r="V72" s="914"/>
      <c r="W72" s="914"/>
      <c r="X72" s="914"/>
      <c r="Y72" s="914"/>
      <c r="Z72" s="914"/>
      <c r="AA72" s="914"/>
      <c r="AB72" s="914"/>
      <c r="AC72" s="915"/>
      <c r="AD72" s="910"/>
      <c r="AE72" s="911"/>
      <c r="AF72" s="911"/>
      <c r="AG72" s="911"/>
      <c r="AH72" s="911"/>
      <c r="AI72" s="911"/>
      <c r="AJ72" s="911"/>
      <c r="AK72" s="911"/>
      <c r="AL72" s="911"/>
      <c r="AM72" s="911"/>
      <c r="AN72" s="911"/>
      <c r="AO72" s="911"/>
      <c r="AP72" s="911"/>
      <c r="AQ72" s="911"/>
      <c r="AR72" s="911"/>
      <c r="AS72" s="911"/>
      <c r="AT72" s="911"/>
      <c r="AU72" s="911"/>
      <c r="AV72" s="912"/>
      <c r="AW72" s="910"/>
      <c r="AX72" s="911"/>
      <c r="AY72" s="911"/>
      <c r="AZ72" s="911"/>
      <c r="BA72" s="911"/>
      <c r="BB72" s="911"/>
      <c r="BC72" s="911"/>
      <c r="BD72" s="911"/>
      <c r="BE72" s="911"/>
      <c r="BF72" s="911"/>
      <c r="BG72" s="911"/>
      <c r="BH72" s="911"/>
      <c r="BI72" s="911"/>
      <c r="BJ72" s="911"/>
      <c r="BK72" s="911"/>
      <c r="BL72" s="911"/>
      <c r="BM72" s="916"/>
      <c r="BN72" s="911"/>
      <c r="BO72" s="911"/>
      <c r="BP72" s="911"/>
      <c r="BQ72" s="911"/>
      <c r="BR72" s="911"/>
      <c r="BS72" s="911"/>
      <c r="BT72" s="911"/>
      <c r="BU72" s="911"/>
      <c r="BV72" s="911"/>
      <c r="BW72" s="911"/>
      <c r="BX72" s="911"/>
      <c r="BY72" s="911"/>
      <c r="BZ72" s="911"/>
      <c r="CA72" s="911"/>
      <c r="CB72" s="911"/>
      <c r="CC72" s="911"/>
      <c r="CD72" s="912"/>
      <c r="CE72" s="910"/>
      <c r="CF72" s="911"/>
      <c r="CG72" s="911"/>
      <c r="CH72" s="911"/>
      <c r="CI72" s="911"/>
      <c r="CJ72" s="911"/>
      <c r="CK72" s="911"/>
      <c r="CL72" s="911"/>
      <c r="CM72" s="911"/>
      <c r="CN72" s="911"/>
      <c r="CO72" s="911"/>
      <c r="CP72" s="911"/>
      <c r="CQ72" s="911"/>
      <c r="CR72" s="911"/>
      <c r="CS72" s="911"/>
      <c r="CT72" s="911"/>
      <c r="CU72" s="911"/>
      <c r="CV72" s="911"/>
      <c r="CW72" s="911"/>
      <c r="CX72" s="911"/>
      <c r="CY72" s="911"/>
      <c r="CZ72" s="912"/>
      <c r="DA72" s="46"/>
      <c r="DB72" s="47"/>
      <c r="DC72" s="47"/>
      <c r="DD72" s="47"/>
      <c r="DE72" s="47"/>
      <c r="DF72" s="16"/>
      <c r="DG72" s="15"/>
      <c r="DH72" s="15"/>
      <c r="DI72" s="15"/>
      <c r="DJ72" s="15"/>
    </row>
    <row r="73" spans="1:114" ht="24.75" customHeight="1">
      <c r="A73" s="15"/>
      <c r="B73" s="15"/>
      <c r="C73" s="15"/>
      <c r="D73" s="15"/>
      <c r="E73" s="16"/>
      <c r="F73" s="48"/>
      <c r="G73" s="49"/>
      <c r="H73" s="49"/>
      <c r="I73" s="910">
        <f t="shared" si="0"/>
        <v>6</v>
      </c>
      <c r="J73" s="911"/>
      <c r="K73" s="911"/>
      <c r="L73" s="911"/>
      <c r="M73" s="911"/>
      <c r="N73" s="912"/>
      <c r="O73" s="913"/>
      <c r="P73" s="914"/>
      <c r="Q73" s="914"/>
      <c r="R73" s="914"/>
      <c r="S73" s="914"/>
      <c r="T73" s="914"/>
      <c r="U73" s="914"/>
      <c r="V73" s="914"/>
      <c r="W73" s="914"/>
      <c r="X73" s="914"/>
      <c r="Y73" s="914"/>
      <c r="Z73" s="914"/>
      <c r="AA73" s="914"/>
      <c r="AB73" s="914"/>
      <c r="AC73" s="915"/>
      <c r="AD73" s="910"/>
      <c r="AE73" s="911"/>
      <c r="AF73" s="911"/>
      <c r="AG73" s="911"/>
      <c r="AH73" s="911"/>
      <c r="AI73" s="911"/>
      <c r="AJ73" s="911"/>
      <c r="AK73" s="911"/>
      <c r="AL73" s="911"/>
      <c r="AM73" s="911"/>
      <c r="AN73" s="911"/>
      <c r="AO73" s="911"/>
      <c r="AP73" s="911"/>
      <c r="AQ73" s="911"/>
      <c r="AR73" s="911"/>
      <c r="AS73" s="911"/>
      <c r="AT73" s="911"/>
      <c r="AU73" s="911"/>
      <c r="AV73" s="912"/>
      <c r="AW73" s="910"/>
      <c r="AX73" s="911"/>
      <c r="AY73" s="911"/>
      <c r="AZ73" s="911"/>
      <c r="BA73" s="911"/>
      <c r="BB73" s="911"/>
      <c r="BC73" s="911"/>
      <c r="BD73" s="911"/>
      <c r="BE73" s="911"/>
      <c r="BF73" s="911"/>
      <c r="BG73" s="911"/>
      <c r="BH73" s="911"/>
      <c r="BI73" s="911"/>
      <c r="BJ73" s="911"/>
      <c r="BK73" s="911"/>
      <c r="BL73" s="911"/>
      <c r="BM73" s="916"/>
      <c r="BN73" s="911"/>
      <c r="BO73" s="911"/>
      <c r="BP73" s="911"/>
      <c r="BQ73" s="911"/>
      <c r="BR73" s="911"/>
      <c r="BS73" s="911"/>
      <c r="BT73" s="911"/>
      <c r="BU73" s="911"/>
      <c r="BV73" s="911"/>
      <c r="BW73" s="911"/>
      <c r="BX73" s="911"/>
      <c r="BY73" s="911"/>
      <c r="BZ73" s="911"/>
      <c r="CA73" s="911"/>
      <c r="CB73" s="911"/>
      <c r="CC73" s="911"/>
      <c r="CD73" s="912"/>
      <c r="CE73" s="910"/>
      <c r="CF73" s="911"/>
      <c r="CG73" s="911"/>
      <c r="CH73" s="911"/>
      <c r="CI73" s="911"/>
      <c r="CJ73" s="911"/>
      <c r="CK73" s="911"/>
      <c r="CL73" s="911"/>
      <c r="CM73" s="911"/>
      <c r="CN73" s="911"/>
      <c r="CO73" s="911"/>
      <c r="CP73" s="911"/>
      <c r="CQ73" s="911"/>
      <c r="CR73" s="911"/>
      <c r="CS73" s="911"/>
      <c r="CT73" s="911"/>
      <c r="CU73" s="911"/>
      <c r="CV73" s="911"/>
      <c r="CW73" s="911"/>
      <c r="CX73" s="911"/>
      <c r="CY73" s="911"/>
      <c r="CZ73" s="912"/>
      <c r="DA73" s="46"/>
      <c r="DB73" s="47"/>
      <c r="DC73" s="47"/>
      <c r="DD73" s="47"/>
      <c r="DE73" s="47"/>
      <c r="DF73" s="16"/>
      <c r="DG73" s="15"/>
      <c r="DH73" s="15"/>
      <c r="DI73" s="15"/>
      <c r="DJ73" s="15"/>
    </row>
    <row r="74" spans="1:114" ht="24.75" customHeight="1">
      <c r="A74" s="15"/>
      <c r="B74" s="15"/>
      <c r="C74" s="15"/>
      <c r="D74" s="15"/>
      <c r="E74" s="16"/>
      <c r="F74" s="48"/>
      <c r="G74" s="49"/>
      <c r="H74" s="49"/>
      <c r="I74" s="910">
        <f t="shared" si="0"/>
        <v>7</v>
      </c>
      <c r="J74" s="911"/>
      <c r="K74" s="911"/>
      <c r="L74" s="911"/>
      <c r="M74" s="911"/>
      <c r="N74" s="912"/>
      <c r="O74" s="913"/>
      <c r="P74" s="914"/>
      <c r="Q74" s="914"/>
      <c r="R74" s="914"/>
      <c r="S74" s="914"/>
      <c r="T74" s="914"/>
      <c r="U74" s="914"/>
      <c r="V74" s="914"/>
      <c r="W74" s="914"/>
      <c r="X74" s="914"/>
      <c r="Y74" s="914"/>
      <c r="Z74" s="914"/>
      <c r="AA74" s="914"/>
      <c r="AB74" s="914"/>
      <c r="AC74" s="915"/>
      <c r="AD74" s="910"/>
      <c r="AE74" s="911"/>
      <c r="AF74" s="911"/>
      <c r="AG74" s="911"/>
      <c r="AH74" s="911"/>
      <c r="AI74" s="911"/>
      <c r="AJ74" s="911"/>
      <c r="AK74" s="911"/>
      <c r="AL74" s="911"/>
      <c r="AM74" s="911"/>
      <c r="AN74" s="911"/>
      <c r="AO74" s="911"/>
      <c r="AP74" s="911"/>
      <c r="AQ74" s="911"/>
      <c r="AR74" s="911"/>
      <c r="AS74" s="911"/>
      <c r="AT74" s="911"/>
      <c r="AU74" s="911"/>
      <c r="AV74" s="912"/>
      <c r="AW74" s="910"/>
      <c r="AX74" s="911"/>
      <c r="AY74" s="911"/>
      <c r="AZ74" s="911"/>
      <c r="BA74" s="911"/>
      <c r="BB74" s="911"/>
      <c r="BC74" s="911"/>
      <c r="BD74" s="911"/>
      <c r="BE74" s="911"/>
      <c r="BF74" s="911"/>
      <c r="BG74" s="911"/>
      <c r="BH74" s="911"/>
      <c r="BI74" s="911"/>
      <c r="BJ74" s="911"/>
      <c r="BK74" s="911"/>
      <c r="BL74" s="911"/>
      <c r="BM74" s="916"/>
      <c r="BN74" s="911"/>
      <c r="BO74" s="911"/>
      <c r="BP74" s="911"/>
      <c r="BQ74" s="911"/>
      <c r="BR74" s="911"/>
      <c r="BS74" s="911"/>
      <c r="BT74" s="911"/>
      <c r="BU74" s="911"/>
      <c r="BV74" s="911"/>
      <c r="BW74" s="911"/>
      <c r="BX74" s="911"/>
      <c r="BY74" s="911"/>
      <c r="BZ74" s="911"/>
      <c r="CA74" s="911"/>
      <c r="CB74" s="911"/>
      <c r="CC74" s="911"/>
      <c r="CD74" s="912"/>
      <c r="CE74" s="910"/>
      <c r="CF74" s="911"/>
      <c r="CG74" s="911"/>
      <c r="CH74" s="911"/>
      <c r="CI74" s="911"/>
      <c r="CJ74" s="911"/>
      <c r="CK74" s="911"/>
      <c r="CL74" s="911"/>
      <c r="CM74" s="911"/>
      <c r="CN74" s="911"/>
      <c r="CO74" s="911"/>
      <c r="CP74" s="911"/>
      <c r="CQ74" s="911"/>
      <c r="CR74" s="911"/>
      <c r="CS74" s="911"/>
      <c r="CT74" s="911"/>
      <c r="CU74" s="911"/>
      <c r="CV74" s="911"/>
      <c r="CW74" s="911"/>
      <c r="CX74" s="911"/>
      <c r="CY74" s="911"/>
      <c r="CZ74" s="912"/>
      <c r="DA74" s="46"/>
      <c r="DB74" s="47"/>
      <c r="DC74" s="47"/>
      <c r="DD74" s="47"/>
      <c r="DE74" s="47"/>
      <c r="DF74" s="16"/>
      <c r="DG74" s="15"/>
      <c r="DH74" s="15"/>
      <c r="DI74" s="15"/>
      <c r="DJ74" s="15"/>
    </row>
    <row r="75" spans="1:114" ht="24.75" customHeight="1">
      <c r="A75" s="15"/>
      <c r="B75" s="15"/>
      <c r="C75" s="15"/>
      <c r="D75" s="15"/>
      <c r="E75" s="16"/>
      <c r="F75" s="48"/>
      <c r="G75" s="49"/>
      <c r="H75" s="49"/>
      <c r="I75" s="910">
        <f t="shared" si="0"/>
        <v>8</v>
      </c>
      <c r="J75" s="911"/>
      <c r="K75" s="911"/>
      <c r="L75" s="911"/>
      <c r="M75" s="911"/>
      <c r="N75" s="912"/>
      <c r="O75" s="913"/>
      <c r="P75" s="914"/>
      <c r="Q75" s="914"/>
      <c r="R75" s="914"/>
      <c r="S75" s="914"/>
      <c r="T75" s="914"/>
      <c r="U75" s="914"/>
      <c r="V75" s="914"/>
      <c r="W75" s="914"/>
      <c r="X75" s="914"/>
      <c r="Y75" s="914"/>
      <c r="Z75" s="914"/>
      <c r="AA75" s="914"/>
      <c r="AB75" s="914"/>
      <c r="AC75" s="915"/>
      <c r="AD75" s="910"/>
      <c r="AE75" s="911"/>
      <c r="AF75" s="911"/>
      <c r="AG75" s="911"/>
      <c r="AH75" s="911"/>
      <c r="AI75" s="911"/>
      <c r="AJ75" s="911"/>
      <c r="AK75" s="911"/>
      <c r="AL75" s="911"/>
      <c r="AM75" s="911"/>
      <c r="AN75" s="911"/>
      <c r="AO75" s="911"/>
      <c r="AP75" s="911"/>
      <c r="AQ75" s="911"/>
      <c r="AR75" s="911"/>
      <c r="AS75" s="911"/>
      <c r="AT75" s="911"/>
      <c r="AU75" s="911"/>
      <c r="AV75" s="912"/>
      <c r="AW75" s="910"/>
      <c r="AX75" s="911"/>
      <c r="AY75" s="911"/>
      <c r="AZ75" s="911"/>
      <c r="BA75" s="911"/>
      <c r="BB75" s="911"/>
      <c r="BC75" s="911"/>
      <c r="BD75" s="911"/>
      <c r="BE75" s="911"/>
      <c r="BF75" s="911"/>
      <c r="BG75" s="911"/>
      <c r="BH75" s="911"/>
      <c r="BI75" s="911"/>
      <c r="BJ75" s="911"/>
      <c r="BK75" s="911"/>
      <c r="BL75" s="911"/>
      <c r="BM75" s="916"/>
      <c r="BN75" s="911"/>
      <c r="BO75" s="911"/>
      <c r="BP75" s="911"/>
      <c r="BQ75" s="911"/>
      <c r="BR75" s="911"/>
      <c r="BS75" s="911"/>
      <c r="BT75" s="911"/>
      <c r="BU75" s="911"/>
      <c r="BV75" s="911"/>
      <c r="BW75" s="911"/>
      <c r="BX75" s="911"/>
      <c r="BY75" s="911"/>
      <c r="BZ75" s="911"/>
      <c r="CA75" s="911"/>
      <c r="CB75" s="911"/>
      <c r="CC75" s="911"/>
      <c r="CD75" s="912"/>
      <c r="CE75" s="910"/>
      <c r="CF75" s="911"/>
      <c r="CG75" s="911"/>
      <c r="CH75" s="911"/>
      <c r="CI75" s="911"/>
      <c r="CJ75" s="911"/>
      <c r="CK75" s="911"/>
      <c r="CL75" s="911"/>
      <c r="CM75" s="911"/>
      <c r="CN75" s="911"/>
      <c r="CO75" s="911"/>
      <c r="CP75" s="911"/>
      <c r="CQ75" s="911"/>
      <c r="CR75" s="911"/>
      <c r="CS75" s="911"/>
      <c r="CT75" s="911"/>
      <c r="CU75" s="911"/>
      <c r="CV75" s="911"/>
      <c r="CW75" s="911"/>
      <c r="CX75" s="911"/>
      <c r="CY75" s="911"/>
      <c r="CZ75" s="912"/>
      <c r="DA75" s="46"/>
      <c r="DB75" s="47"/>
      <c r="DC75" s="47"/>
      <c r="DD75" s="47"/>
      <c r="DE75" s="47"/>
      <c r="DF75" s="16"/>
      <c r="DG75" s="15"/>
      <c r="DH75" s="15"/>
      <c r="DI75" s="15"/>
      <c r="DJ75" s="15"/>
    </row>
    <row r="76" spans="1:114" ht="24.75" customHeight="1">
      <c r="A76" s="15"/>
      <c r="B76" s="15"/>
      <c r="C76" s="15"/>
      <c r="D76" s="15"/>
      <c r="E76" s="16"/>
      <c r="F76" s="48"/>
      <c r="G76" s="49"/>
      <c r="H76" s="49"/>
      <c r="I76" s="910">
        <f t="shared" si="0"/>
        <v>9</v>
      </c>
      <c r="J76" s="911"/>
      <c r="K76" s="911"/>
      <c r="L76" s="911"/>
      <c r="M76" s="911"/>
      <c r="N76" s="912"/>
      <c r="O76" s="913"/>
      <c r="P76" s="914"/>
      <c r="Q76" s="914"/>
      <c r="R76" s="914"/>
      <c r="S76" s="914"/>
      <c r="T76" s="914"/>
      <c r="U76" s="914"/>
      <c r="V76" s="914"/>
      <c r="W76" s="914"/>
      <c r="X76" s="914"/>
      <c r="Y76" s="914"/>
      <c r="Z76" s="914"/>
      <c r="AA76" s="914"/>
      <c r="AB76" s="914"/>
      <c r="AC76" s="915"/>
      <c r="AD76" s="910"/>
      <c r="AE76" s="911"/>
      <c r="AF76" s="911"/>
      <c r="AG76" s="911"/>
      <c r="AH76" s="911"/>
      <c r="AI76" s="911"/>
      <c r="AJ76" s="911"/>
      <c r="AK76" s="911"/>
      <c r="AL76" s="911"/>
      <c r="AM76" s="911"/>
      <c r="AN76" s="911"/>
      <c r="AO76" s="911"/>
      <c r="AP76" s="911"/>
      <c r="AQ76" s="911"/>
      <c r="AR76" s="911"/>
      <c r="AS76" s="911"/>
      <c r="AT76" s="911"/>
      <c r="AU76" s="911"/>
      <c r="AV76" s="912"/>
      <c r="AW76" s="910"/>
      <c r="AX76" s="911"/>
      <c r="AY76" s="911"/>
      <c r="AZ76" s="911"/>
      <c r="BA76" s="911"/>
      <c r="BB76" s="911"/>
      <c r="BC76" s="911"/>
      <c r="BD76" s="911"/>
      <c r="BE76" s="911"/>
      <c r="BF76" s="911"/>
      <c r="BG76" s="911"/>
      <c r="BH76" s="911"/>
      <c r="BI76" s="911"/>
      <c r="BJ76" s="911"/>
      <c r="BK76" s="911"/>
      <c r="BL76" s="911"/>
      <c r="BM76" s="916"/>
      <c r="BN76" s="911"/>
      <c r="BO76" s="911"/>
      <c r="BP76" s="911"/>
      <c r="BQ76" s="911"/>
      <c r="BR76" s="911"/>
      <c r="BS76" s="911"/>
      <c r="BT76" s="911"/>
      <c r="BU76" s="911"/>
      <c r="BV76" s="911"/>
      <c r="BW76" s="911"/>
      <c r="BX76" s="911"/>
      <c r="BY76" s="911"/>
      <c r="BZ76" s="911"/>
      <c r="CA76" s="911"/>
      <c r="CB76" s="911"/>
      <c r="CC76" s="911"/>
      <c r="CD76" s="912"/>
      <c r="CE76" s="910"/>
      <c r="CF76" s="911"/>
      <c r="CG76" s="911"/>
      <c r="CH76" s="911"/>
      <c r="CI76" s="911"/>
      <c r="CJ76" s="911"/>
      <c r="CK76" s="911"/>
      <c r="CL76" s="911"/>
      <c r="CM76" s="911"/>
      <c r="CN76" s="911"/>
      <c r="CO76" s="911"/>
      <c r="CP76" s="911"/>
      <c r="CQ76" s="911"/>
      <c r="CR76" s="911"/>
      <c r="CS76" s="911"/>
      <c r="CT76" s="911"/>
      <c r="CU76" s="911"/>
      <c r="CV76" s="911"/>
      <c r="CW76" s="911"/>
      <c r="CX76" s="911"/>
      <c r="CY76" s="911"/>
      <c r="CZ76" s="912"/>
      <c r="DA76" s="46"/>
      <c r="DB76" s="47"/>
      <c r="DC76" s="47"/>
      <c r="DD76" s="47"/>
      <c r="DE76" s="47"/>
      <c r="DF76" s="16"/>
      <c r="DG76" s="15"/>
      <c r="DH76" s="15"/>
      <c r="DI76" s="15"/>
      <c r="DJ76" s="15"/>
    </row>
    <row r="77" spans="1:114" ht="24.75" customHeight="1">
      <c r="A77" s="15"/>
      <c r="B77" s="15"/>
      <c r="C77" s="15"/>
      <c r="D77" s="15"/>
      <c r="E77" s="16"/>
      <c r="F77" s="50"/>
      <c r="G77" s="51"/>
      <c r="H77" s="51"/>
      <c r="I77" s="910">
        <f t="shared" si="0"/>
        <v>10</v>
      </c>
      <c r="J77" s="911"/>
      <c r="K77" s="911"/>
      <c r="L77" s="911"/>
      <c r="M77" s="911"/>
      <c r="N77" s="912"/>
      <c r="O77" s="913"/>
      <c r="P77" s="914"/>
      <c r="Q77" s="914"/>
      <c r="R77" s="914"/>
      <c r="S77" s="914"/>
      <c r="T77" s="914"/>
      <c r="U77" s="914"/>
      <c r="V77" s="914"/>
      <c r="W77" s="914"/>
      <c r="X77" s="914"/>
      <c r="Y77" s="914"/>
      <c r="Z77" s="914"/>
      <c r="AA77" s="914"/>
      <c r="AB77" s="914"/>
      <c r="AC77" s="915"/>
      <c r="AD77" s="910"/>
      <c r="AE77" s="911"/>
      <c r="AF77" s="911"/>
      <c r="AG77" s="911"/>
      <c r="AH77" s="911"/>
      <c r="AI77" s="911"/>
      <c r="AJ77" s="911"/>
      <c r="AK77" s="911"/>
      <c r="AL77" s="911"/>
      <c r="AM77" s="911"/>
      <c r="AN77" s="911"/>
      <c r="AO77" s="911"/>
      <c r="AP77" s="911"/>
      <c r="AQ77" s="911"/>
      <c r="AR77" s="911"/>
      <c r="AS77" s="911"/>
      <c r="AT77" s="911"/>
      <c r="AU77" s="911"/>
      <c r="AV77" s="912"/>
      <c r="AW77" s="910"/>
      <c r="AX77" s="911"/>
      <c r="AY77" s="911"/>
      <c r="AZ77" s="911"/>
      <c r="BA77" s="911"/>
      <c r="BB77" s="911"/>
      <c r="BC77" s="911"/>
      <c r="BD77" s="911"/>
      <c r="BE77" s="911"/>
      <c r="BF77" s="911"/>
      <c r="BG77" s="911"/>
      <c r="BH77" s="911"/>
      <c r="BI77" s="911"/>
      <c r="BJ77" s="911"/>
      <c r="BK77" s="911"/>
      <c r="BL77" s="911"/>
      <c r="BM77" s="916"/>
      <c r="BN77" s="911"/>
      <c r="BO77" s="911"/>
      <c r="BP77" s="911"/>
      <c r="BQ77" s="911"/>
      <c r="BR77" s="911"/>
      <c r="BS77" s="911"/>
      <c r="BT77" s="911"/>
      <c r="BU77" s="911"/>
      <c r="BV77" s="911"/>
      <c r="BW77" s="911"/>
      <c r="BX77" s="911"/>
      <c r="BY77" s="911"/>
      <c r="BZ77" s="911"/>
      <c r="CA77" s="911"/>
      <c r="CB77" s="911"/>
      <c r="CC77" s="911"/>
      <c r="CD77" s="912"/>
      <c r="CE77" s="910"/>
      <c r="CF77" s="911"/>
      <c r="CG77" s="911"/>
      <c r="CH77" s="911"/>
      <c r="CI77" s="911"/>
      <c r="CJ77" s="911"/>
      <c r="CK77" s="911"/>
      <c r="CL77" s="911"/>
      <c r="CM77" s="911"/>
      <c r="CN77" s="911"/>
      <c r="CO77" s="911"/>
      <c r="CP77" s="911"/>
      <c r="CQ77" s="911"/>
      <c r="CR77" s="911"/>
      <c r="CS77" s="911"/>
      <c r="CT77" s="911"/>
      <c r="CU77" s="911"/>
      <c r="CV77" s="911"/>
      <c r="CW77" s="911"/>
      <c r="CX77" s="911"/>
      <c r="CY77" s="911"/>
      <c r="CZ77" s="912"/>
      <c r="DA77" s="46"/>
      <c r="DB77" s="47"/>
      <c r="DC77" s="47"/>
      <c r="DD77" s="47"/>
      <c r="DE77" s="47"/>
      <c r="DF77" s="16"/>
      <c r="DG77" s="15"/>
      <c r="DH77" s="15"/>
      <c r="DI77" s="15"/>
      <c r="DJ77" s="15"/>
    </row>
    <row r="78" spans="1:114" ht="7.5" customHeight="1">
      <c r="A78" s="15"/>
      <c r="B78" s="15"/>
      <c r="C78" s="15"/>
      <c r="D78" s="15"/>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5"/>
      <c r="DH78" s="15"/>
      <c r="DI78" s="15"/>
      <c r="DJ78" s="15"/>
    </row>
    <row r="79" spans="1:114" ht="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row>
    <row r="80" spans="1:114" ht="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row>
    <row r="81" spans="1:114" ht="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row>
  </sheetData>
  <mergeCells count="178">
    <mergeCell ref="I77:N77"/>
    <mergeCell ref="O77:AC77"/>
    <mergeCell ref="AD77:AV77"/>
    <mergeCell ref="AW77:BM77"/>
    <mergeCell ref="BN77:CD77"/>
    <mergeCell ref="CE77:CZ77"/>
    <mergeCell ref="I76:N76"/>
    <mergeCell ref="O76:AC76"/>
    <mergeCell ref="AD76:AV76"/>
    <mergeCell ref="AW76:BM76"/>
    <mergeCell ref="BN76:CD76"/>
    <mergeCell ref="CE76:CZ76"/>
    <mergeCell ref="I75:N75"/>
    <mergeCell ref="O75:AC75"/>
    <mergeCell ref="AD75:AV75"/>
    <mergeCell ref="AW75:BM75"/>
    <mergeCell ref="BN75:CD75"/>
    <mergeCell ref="CE75:CZ75"/>
    <mergeCell ref="I74:N74"/>
    <mergeCell ref="O74:AC74"/>
    <mergeCell ref="AD74:AV74"/>
    <mergeCell ref="AW74:BM74"/>
    <mergeCell ref="BN74:CD74"/>
    <mergeCell ref="CE74:CZ74"/>
    <mergeCell ref="I73:N73"/>
    <mergeCell ref="O73:AC73"/>
    <mergeCell ref="AD73:AV73"/>
    <mergeCell ref="AW73:BM73"/>
    <mergeCell ref="BN73:CD73"/>
    <mergeCell ref="CE73:CZ73"/>
    <mergeCell ref="I72:N72"/>
    <mergeCell ref="O72:AC72"/>
    <mergeCell ref="AD72:AV72"/>
    <mergeCell ref="AW72:BM72"/>
    <mergeCell ref="BN72:CD72"/>
    <mergeCell ref="CE72:CZ72"/>
    <mergeCell ref="I71:N71"/>
    <mergeCell ref="O71:AC71"/>
    <mergeCell ref="AD71:AV71"/>
    <mergeCell ref="AW71:BM71"/>
    <mergeCell ref="BN71:CD71"/>
    <mergeCell ref="CE71:CZ71"/>
    <mergeCell ref="I70:N70"/>
    <mergeCell ref="O70:AC70"/>
    <mergeCell ref="AD70:AV70"/>
    <mergeCell ref="AW70:BM70"/>
    <mergeCell ref="BN70:CD70"/>
    <mergeCell ref="CE70:CZ70"/>
    <mergeCell ref="I69:N69"/>
    <mergeCell ref="O69:AC69"/>
    <mergeCell ref="AD69:AV69"/>
    <mergeCell ref="AW69:BM69"/>
    <mergeCell ref="BN69:CD69"/>
    <mergeCell ref="CE69:CZ69"/>
    <mergeCell ref="BN66:CD67"/>
    <mergeCell ref="CE66:CZ67"/>
    <mergeCell ref="DA66:DE67"/>
    <mergeCell ref="I68:N68"/>
    <mergeCell ref="O68:AC68"/>
    <mergeCell ref="AD68:AV68"/>
    <mergeCell ref="AW68:BM68"/>
    <mergeCell ref="BN68:CD68"/>
    <mergeCell ref="CE68:CZ68"/>
    <mergeCell ref="F62:AS65"/>
    <mergeCell ref="F66:H67"/>
    <mergeCell ref="I66:N67"/>
    <mergeCell ref="O66:AC67"/>
    <mergeCell ref="AD66:AV67"/>
    <mergeCell ref="AW66:BM67"/>
    <mergeCell ref="G51:BK52"/>
    <mergeCell ref="BN51:DD52"/>
    <mergeCell ref="G53:P60"/>
    <mergeCell ref="Q53:BK60"/>
    <mergeCell ref="BN53:BW60"/>
    <mergeCell ref="BX53:DD60"/>
    <mergeCell ref="I39:N39"/>
    <mergeCell ref="O39:AC39"/>
    <mergeCell ref="AD39:AV39"/>
    <mergeCell ref="AW39:BM39"/>
    <mergeCell ref="BN39:CD39"/>
    <mergeCell ref="CE39:CZ39"/>
    <mergeCell ref="I38:N38"/>
    <mergeCell ref="O38:AC38"/>
    <mergeCell ref="AD38:AV38"/>
    <mergeCell ref="AW38:BM38"/>
    <mergeCell ref="BN38:CD38"/>
    <mergeCell ref="CE38:CZ38"/>
    <mergeCell ref="I37:N37"/>
    <mergeCell ref="O37:AC37"/>
    <mergeCell ref="AD37:AV37"/>
    <mergeCell ref="AW37:BM37"/>
    <mergeCell ref="BN37:CD37"/>
    <mergeCell ref="CE37:CZ37"/>
    <mergeCell ref="I36:N36"/>
    <mergeCell ref="O36:AC36"/>
    <mergeCell ref="AD36:AV36"/>
    <mergeCell ref="AW36:BM36"/>
    <mergeCell ref="BN36:CD36"/>
    <mergeCell ref="CE36:CZ36"/>
    <mergeCell ref="I35:N35"/>
    <mergeCell ref="O35:AC35"/>
    <mergeCell ref="AD35:AV35"/>
    <mergeCell ref="AW35:BM35"/>
    <mergeCell ref="BN35:CD35"/>
    <mergeCell ref="CE35:CZ35"/>
    <mergeCell ref="I34:N34"/>
    <mergeCell ref="O34:AC34"/>
    <mergeCell ref="AD34:AV34"/>
    <mergeCell ref="AW34:BM34"/>
    <mergeCell ref="BN34:CD34"/>
    <mergeCell ref="CE34:CZ34"/>
    <mergeCell ref="I33:N33"/>
    <mergeCell ref="O33:AC33"/>
    <mergeCell ref="AD33:AV33"/>
    <mergeCell ref="AW33:BM33"/>
    <mergeCell ref="BN33:CD33"/>
    <mergeCell ref="CE33:CZ33"/>
    <mergeCell ref="I32:N32"/>
    <mergeCell ref="O32:AC32"/>
    <mergeCell ref="AD32:AV32"/>
    <mergeCell ref="AW32:BM32"/>
    <mergeCell ref="BN32:CD32"/>
    <mergeCell ref="CE32:CZ32"/>
    <mergeCell ref="I31:N31"/>
    <mergeCell ref="O31:AC31"/>
    <mergeCell ref="AD31:AV31"/>
    <mergeCell ref="AW31:BM31"/>
    <mergeCell ref="BN31:CD31"/>
    <mergeCell ref="CE31:CZ31"/>
    <mergeCell ref="I30:N30"/>
    <mergeCell ref="O30:AC30"/>
    <mergeCell ref="AD30:AV30"/>
    <mergeCell ref="AW30:BM30"/>
    <mergeCell ref="BN30:CD30"/>
    <mergeCell ref="CE30:CZ30"/>
    <mergeCell ref="I29:N29"/>
    <mergeCell ref="O29:AC29"/>
    <mergeCell ref="AD29:AV29"/>
    <mergeCell ref="AW29:BM29"/>
    <mergeCell ref="BN29:CD29"/>
    <mergeCell ref="CE29:CZ29"/>
    <mergeCell ref="I28:N28"/>
    <mergeCell ref="O28:AC28"/>
    <mergeCell ref="AD28:AV28"/>
    <mergeCell ref="AW28:BM28"/>
    <mergeCell ref="BN28:CD28"/>
    <mergeCell ref="CE28:CZ28"/>
    <mergeCell ref="I27:N27"/>
    <mergeCell ref="O27:AC27"/>
    <mergeCell ref="AD27:AV27"/>
    <mergeCell ref="AW27:BM27"/>
    <mergeCell ref="BN27:CD27"/>
    <mergeCell ref="CE27:CZ27"/>
    <mergeCell ref="BN24:CD25"/>
    <mergeCell ref="CE24:CZ25"/>
    <mergeCell ref="DA24:DE25"/>
    <mergeCell ref="I26:N26"/>
    <mergeCell ref="O26:AC26"/>
    <mergeCell ref="AD26:AV26"/>
    <mergeCell ref="AW26:BM26"/>
    <mergeCell ref="BN26:CD26"/>
    <mergeCell ref="CE26:CZ26"/>
    <mergeCell ref="CJ8:CS12"/>
    <mergeCell ref="CU8:DD12"/>
    <mergeCell ref="J10:AO17"/>
    <mergeCell ref="AU14:BW18"/>
    <mergeCell ref="BY14:CH18"/>
    <mergeCell ref="CJ14:CS18"/>
    <mergeCell ref="CU14:DD18"/>
    <mergeCell ref="F20:AS23"/>
    <mergeCell ref="F24:H25"/>
    <mergeCell ref="I24:N25"/>
    <mergeCell ref="O24:AC25"/>
    <mergeCell ref="AD24:AV25"/>
    <mergeCell ref="AW24:BM25"/>
    <mergeCell ref="J7:AO8"/>
    <mergeCell ref="AU8:BW12"/>
    <mergeCell ref="BY8:CH12"/>
  </mergeCells>
  <dataValidations count="1">
    <dataValidation type="list" allowBlank="1" showInputMessage="1" showErrorMessage="1" sqref="AU8:BW12">
      <formula1>#REF!</formula1>
    </dataValidation>
  </dataValidations>
  <printOptions horizontalCentered="1"/>
  <pageMargins left="0" right="0" top="0.5" bottom="0" header="0" footer="0"/>
  <pageSetup paperSize="9" scale="6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Drop Down 1">
              <controlPr defaultSize="0" autoLine="0" autoPict="0">
                <anchor moveWithCells="1">
                  <from>
                    <xdr:col>116</xdr:col>
                    <xdr:colOff>0</xdr:colOff>
                    <xdr:row>6</xdr:row>
                    <xdr:rowOff>66675</xdr:rowOff>
                  </from>
                  <to>
                    <xdr:col>141</xdr:col>
                    <xdr:colOff>57150</xdr:colOff>
                    <xdr:row>9</xdr:row>
                    <xdr:rowOff>85725</xdr:rowOff>
                  </to>
                </anchor>
              </controlPr>
            </control>
          </mc:Choice>
        </mc:AlternateContent>
        <mc:AlternateContent xmlns:mc="http://schemas.openxmlformats.org/markup-compatibility/2006">
          <mc:Choice Requires="x14">
            <control shapeId="5122" r:id="rId5" name="Scroll Bar 2">
              <controlPr defaultSize="0" autoPict="0">
                <anchor moveWithCells="1">
                  <from>
                    <xdr:col>5</xdr:col>
                    <xdr:colOff>9525</xdr:colOff>
                    <xdr:row>23</xdr:row>
                    <xdr:rowOff>9525</xdr:rowOff>
                  </from>
                  <to>
                    <xdr:col>8</xdr:col>
                    <xdr:colOff>0</xdr:colOff>
                    <xdr:row>39</xdr:row>
                    <xdr:rowOff>0</xdr:rowOff>
                  </to>
                </anchor>
              </controlPr>
            </control>
          </mc:Choice>
        </mc:AlternateContent>
        <mc:AlternateContent xmlns:mc="http://schemas.openxmlformats.org/markup-compatibility/2006">
          <mc:Choice Requires="x14">
            <control shapeId="5123" r:id="rId6" name="Scroll Bar 3">
              <controlPr defaultSize="0" autoPict="0">
                <anchor moveWithCells="1">
                  <from>
                    <xdr:col>5</xdr:col>
                    <xdr:colOff>9525</xdr:colOff>
                    <xdr:row>82</xdr:row>
                    <xdr:rowOff>0</xdr:rowOff>
                  </from>
                  <to>
                    <xdr:col>8</xdr:col>
                    <xdr:colOff>0</xdr:colOff>
                    <xdr:row>117</xdr:row>
                    <xdr:rowOff>9525</xdr:rowOff>
                  </to>
                </anchor>
              </controlPr>
            </control>
          </mc:Choice>
        </mc:AlternateContent>
        <mc:AlternateContent xmlns:mc="http://schemas.openxmlformats.org/markup-compatibility/2006">
          <mc:Choice Requires="x14">
            <control shapeId="5124" r:id="rId7" name="Scroll Bar 4">
              <controlPr defaultSize="0" autoPict="0">
                <anchor moveWithCells="1">
                  <from>
                    <xdr:col>5</xdr:col>
                    <xdr:colOff>9525</xdr:colOff>
                    <xdr:row>65</xdr:row>
                    <xdr:rowOff>9525</xdr:rowOff>
                  </from>
                  <to>
                    <xdr:col>8</xdr:col>
                    <xdr:colOff>0</xdr:colOff>
                    <xdr:row>77</xdr:row>
                    <xdr:rowOff>9525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G329"/>
  <sheetViews>
    <sheetView workbookViewId="0">
      <selection activeCell="F80" sqref="F80:G80"/>
    </sheetView>
  </sheetViews>
  <sheetFormatPr defaultRowHeight="15"/>
  <cols>
    <col min="4" max="4" width="44.85546875" customWidth="1"/>
  </cols>
  <sheetData>
    <row r="1" spans="1:7">
      <c r="E1" s="1"/>
      <c r="F1" s="2"/>
    </row>
    <row r="2" spans="1:7" ht="12.75" customHeight="1">
      <c r="A2" s="6" t="s">
        <v>2</v>
      </c>
      <c r="B2" s="5"/>
      <c r="C2" s="953" t="s">
        <v>2</v>
      </c>
      <c r="D2" s="954"/>
      <c r="E2" s="1"/>
      <c r="F2" s="1"/>
    </row>
    <row r="3" spans="1:7" ht="12.75" customHeight="1">
      <c r="A3" s="8" t="s">
        <v>3</v>
      </c>
      <c r="B3" s="7"/>
      <c r="C3" s="3"/>
      <c r="D3" s="8" t="s">
        <v>5</v>
      </c>
      <c r="E3" s="1"/>
      <c r="F3" s="1"/>
      <c r="G3" s="3"/>
    </row>
    <row r="4" spans="1:7" ht="12.75" customHeight="1">
      <c r="A4" s="8" t="s">
        <v>4</v>
      </c>
      <c r="B4" s="7"/>
      <c r="C4" s="3"/>
      <c r="D4" s="8" t="s">
        <v>6</v>
      </c>
      <c r="E4" s="1"/>
      <c r="F4" s="961"/>
      <c r="G4" s="961"/>
    </row>
    <row r="5" spans="1:7" ht="12.75" customHeight="1">
      <c r="A5" s="11"/>
      <c r="B5" s="7"/>
      <c r="C5" s="3"/>
      <c r="D5" s="8" t="s">
        <v>7</v>
      </c>
      <c r="E5" s="1"/>
      <c r="F5" s="961"/>
      <c r="G5" s="961"/>
    </row>
    <row r="6" spans="1:7" ht="12.75" customHeight="1">
      <c r="A6" s="11"/>
      <c r="B6" s="7"/>
      <c r="C6" s="3"/>
      <c r="D6" s="8" t="s">
        <v>8</v>
      </c>
      <c r="E6" s="1"/>
      <c r="F6" s="961"/>
      <c r="G6" s="961"/>
    </row>
    <row r="7" spans="1:7" ht="12.75" customHeight="1">
      <c r="A7" s="11"/>
      <c r="B7" s="7"/>
      <c r="C7" s="3"/>
      <c r="D7" s="8" t="s">
        <v>9</v>
      </c>
      <c r="E7" s="1"/>
      <c r="F7" s="961"/>
      <c r="G7" s="961"/>
    </row>
    <row r="8" spans="1:7" ht="12.75" customHeight="1">
      <c r="A8" s="11"/>
      <c r="B8" s="7"/>
      <c r="C8" s="3"/>
      <c r="D8" s="8" t="s">
        <v>10</v>
      </c>
      <c r="E8" s="1"/>
      <c r="F8" s="961"/>
      <c r="G8" s="961"/>
    </row>
    <row r="9" spans="1:7" ht="12.75" customHeight="1">
      <c r="A9" s="11"/>
      <c r="B9" s="7"/>
      <c r="C9" s="3"/>
      <c r="D9" s="8" t="s">
        <v>11</v>
      </c>
      <c r="E9" s="1"/>
      <c r="F9" s="961"/>
      <c r="G9" s="961"/>
    </row>
    <row r="10" spans="1:7" ht="12.75" customHeight="1">
      <c r="A10" s="11"/>
      <c r="B10" s="7"/>
      <c r="C10" s="3"/>
      <c r="D10" s="8" t="s">
        <v>12</v>
      </c>
      <c r="E10" s="1"/>
      <c r="F10" s="961"/>
      <c r="G10" s="961"/>
    </row>
    <row r="11" spans="1:7" ht="12.75" customHeight="1">
      <c r="A11" s="11"/>
      <c r="B11" s="7"/>
      <c r="C11" s="3"/>
      <c r="D11" s="8" t="s">
        <v>13</v>
      </c>
      <c r="E11" s="1"/>
      <c r="F11" s="961"/>
      <c r="G11" s="961"/>
    </row>
    <row r="12" spans="1:7" ht="12.75" customHeight="1">
      <c r="A12" s="11"/>
      <c r="B12" s="7"/>
      <c r="C12" s="3"/>
      <c r="D12" s="8" t="s">
        <v>14</v>
      </c>
      <c r="E12" s="1"/>
      <c r="F12" s="961"/>
      <c r="G12" s="961"/>
    </row>
    <row r="13" spans="1:7" ht="12.75" customHeight="1">
      <c r="A13" s="11"/>
      <c r="B13" s="955"/>
      <c r="C13" s="956"/>
      <c r="D13" s="957"/>
      <c r="E13" s="1"/>
      <c r="F13" s="961"/>
      <c r="G13" s="961"/>
    </row>
    <row r="14" spans="1:7" ht="12.75" customHeight="1">
      <c r="A14" s="11"/>
      <c r="B14" s="7"/>
      <c r="C14" s="956" t="s">
        <v>15</v>
      </c>
      <c r="D14" s="957"/>
      <c r="E14" s="1"/>
      <c r="F14" s="961"/>
      <c r="G14" s="961"/>
    </row>
    <row r="15" spans="1:7" ht="12.75" customHeight="1">
      <c r="A15" s="11"/>
      <c r="B15" s="7"/>
      <c r="C15" s="3"/>
      <c r="D15" s="8" t="s">
        <v>16</v>
      </c>
      <c r="E15" s="1"/>
      <c r="F15" s="961"/>
      <c r="G15" s="961"/>
    </row>
    <row r="16" spans="1:7" ht="12.75" customHeight="1">
      <c r="A16" s="11"/>
      <c r="B16" s="7"/>
      <c r="C16" s="3"/>
      <c r="D16" s="8" t="s">
        <v>17</v>
      </c>
      <c r="E16" s="1"/>
      <c r="F16" s="961"/>
      <c r="G16" s="961"/>
    </row>
    <row r="17" spans="1:7" ht="12.75" customHeight="1">
      <c r="A17" s="11"/>
      <c r="B17" s="7"/>
      <c r="C17" s="3"/>
      <c r="D17" s="8" t="s">
        <v>18</v>
      </c>
      <c r="E17" s="1"/>
      <c r="F17" s="961"/>
      <c r="G17" s="961"/>
    </row>
    <row r="18" spans="1:7" ht="12.75" customHeight="1">
      <c r="A18" s="11"/>
      <c r="B18" s="7"/>
      <c r="C18" s="3"/>
      <c r="D18" s="8" t="s">
        <v>19</v>
      </c>
      <c r="E18" s="1"/>
      <c r="F18" s="961"/>
      <c r="G18" s="961"/>
    </row>
    <row r="19" spans="1:7" ht="12.75" customHeight="1">
      <c r="A19" s="11"/>
      <c r="B19" s="7"/>
      <c r="C19" s="3"/>
      <c r="D19" s="8" t="s">
        <v>20</v>
      </c>
      <c r="E19" s="1"/>
      <c r="F19" s="961"/>
      <c r="G19" s="961"/>
    </row>
    <row r="20" spans="1:7" ht="12.75" customHeight="1">
      <c r="A20" s="11"/>
      <c r="B20" s="7"/>
      <c r="C20" s="3"/>
      <c r="D20" s="8" t="s">
        <v>21</v>
      </c>
      <c r="E20" s="1"/>
      <c r="F20" s="961"/>
      <c r="G20" s="961"/>
    </row>
    <row r="21" spans="1:7" ht="12.75" customHeight="1">
      <c r="A21" s="11"/>
      <c r="B21" s="7"/>
      <c r="C21" s="3"/>
      <c r="D21" s="8" t="s">
        <v>22</v>
      </c>
      <c r="E21" s="1"/>
      <c r="F21" s="961"/>
      <c r="G21" s="961"/>
    </row>
    <row r="22" spans="1:7" ht="12.75" customHeight="1">
      <c r="A22" s="11"/>
      <c r="B22" s="7"/>
      <c r="C22" s="3"/>
      <c r="D22" s="8" t="s">
        <v>23</v>
      </c>
      <c r="E22" s="1"/>
      <c r="F22" s="961"/>
      <c r="G22" s="961"/>
    </row>
    <row r="23" spans="1:7" ht="12.75" customHeight="1">
      <c r="A23" s="11"/>
      <c r="B23" s="7"/>
      <c r="C23" s="3"/>
      <c r="D23" s="8" t="s">
        <v>24</v>
      </c>
      <c r="E23" s="1"/>
      <c r="F23" s="961"/>
      <c r="G23" s="961"/>
    </row>
    <row r="24" spans="1:7" ht="12.75" customHeight="1">
      <c r="A24" s="11"/>
      <c r="B24" s="7"/>
      <c r="C24" s="3"/>
      <c r="D24" s="8" t="s">
        <v>25</v>
      </c>
      <c r="E24" s="1"/>
      <c r="F24" s="961"/>
      <c r="G24" s="961"/>
    </row>
    <row r="25" spans="1:7" ht="12.75" customHeight="1">
      <c r="A25" s="11"/>
      <c r="B25" s="7"/>
      <c r="C25" s="3"/>
      <c r="D25" s="8" t="s">
        <v>26</v>
      </c>
      <c r="E25" s="1"/>
      <c r="F25" s="961"/>
      <c r="G25" s="961"/>
    </row>
    <row r="26" spans="1:7" ht="12.75" customHeight="1">
      <c r="A26" s="11"/>
      <c r="B26" s="7"/>
      <c r="C26" s="3"/>
      <c r="D26" s="8" t="s">
        <v>27</v>
      </c>
      <c r="E26" s="1"/>
      <c r="F26" s="961"/>
      <c r="G26" s="961"/>
    </row>
    <row r="27" spans="1:7" ht="12.75" customHeight="1">
      <c r="A27" s="11"/>
      <c r="B27" s="7"/>
      <c r="C27" s="3"/>
      <c r="D27" s="8" t="s">
        <v>28</v>
      </c>
      <c r="E27" s="1"/>
      <c r="F27" s="961"/>
      <c r="G27" s="961"/>
    </row>
    <row r="28" spans="1:7" ht="12.75" customHeight="1">
      <c r="A28" s="11"/>
      <c r="B28" s="7"/>
      <c r="C28" s="3"/>
      <c r="D28" s="8" t="s">
        <v>29</v>
      </c>
      <c r="E28" s="1"/>
      <c r="F28" s="961"/>
      <c r="G28" s="961"/>
    </row>
    <row r="29" spans="1:7" ht="12.75" customHeight="1">
      <c r="A29" s="11"/>
      <c r="B29" s="955"/>
      <c r="C29" s="956"/>
      <c r="D29" s="957"/>
      <c r="E29" s="1"/>
      <c r="F29" s="961"/>
      <c r="G29" s="961"/>
    </row>
    <row r="30" spans="1:7" ht="12.75" customHeight="1">
      <c r="A30" s="11"/>
      <c r="B30" s="7"/>
      <c r="C30" s="956" t="s">
        <v>30</v>
      </c>
      <c r="D30" s="957"/>
      <c r="E30" s="1"/>
      <c r="F30" s="961"/>
      <c r="G30" s="961"/>
    </row>
    <row r="31" spans="1:7" ht="12.75" customHeight="1">
      <c r="A31" s="11"/>
      <c r="B31" s="7"/>
      <c r="C31" s="3"/>
      <c r="D31" s="8" t="s">
        <v>31</v>
      </c>
      <c r="E31" s="1"/>
      <c r="F31" s="961"/>
      <c r="G31" s="961"/>
    </row>
    <row r="32" spans="1:7" ht="12.75" customHeight="1">
      <c r="A32" s="11"/>
      <c r="B32" s="7"/>
      <c r="C32" s="3"/>
      <c r="D32" s="8" t="s">
        <v>32</v>
      </c>
      <c r="E32" s="1"/>
      <c r="F32" s="961"/>
      <c r="G32" s="961"/>
    </row>
    <row r="33" spans="1:7" ht="12.75" customHeight="1">
      <c r="A33" s="11"/>
      <c r="B33" s="7"/>
      <c r="C33" s="3"/>
      <c r="D33" s="8" t="s">
        <v>33</v>
      </c>
      <c r="E33" s="1"/>
      <c r="F33" s="961"/>
      <c r="G33" s="961"/>
    </row>
    <row r="34" spans="1:7" ht="12.75" customHeight="1">
      <c r="A34" s="11"/>
      <c r="B34" s="7"/>
      <c r="C34" s="3"/>
      <c r="D34" s="8" t="s">
        <v>34</v>
      </c>
      <c r="E34" s="1"/>
      <c r="F34" s="961"/>
      <c r="G34" s="961"/>
    </row>
    <row r="35" spans="1:7" ht="12.75" customHeight="1">
      <c r="A35" s="11"/>
      <c r="B35" s="7"/>
      <c r="C35" s="3"/>
      <c r="D35" s="8" t="s">
        <v>35</v>
      </c>
      <c r="E35" s="1"/>
      <c r="F35" s="961"/>
      <c r="G35" s="961"/>
    </row>
    <row r="36" spans="1:7" ht="12.75" customHeight="1">
      <c r="A36" s="11"/>
      <c r="B36" s="7"/>
      <c r="C36" s="3"/>
      <c r="D36" s="8" t="s">
        <v>36</v>
      </c>
      <c r="E36" s="1"/>
      <c r="F36" s="961"/>
      <c r="G36" s="961"/>
    </row>
    <row r="37" spans="1:7" ht="12.75" customHeight="1">
      <c r="A37" s="11"/>
      <c r="B37" s="7"/>
      <c r="C37" s="3"/>
      <c r="D37" s="8" t="s">
        <v>37</v>
      </c>
      <c r="E37" s="1"/>
      <c r="F37" s="961"/>
      <c r="G37" s="961"/>
    </row>
    <row r="38" spans="1:7" ht="12.75" customHeight="1">
      <c r="A38" s="11"/>
      <c r="B38" s="955"/>
      <c r="C38" s="956"/>
      <c r="D38" s="957"/>
      <c r="E38" s="1"/>
      <c r="F38" s="961"/>
      <c r="G38" s="961"/>
    </row>
    <row r="39" spans="1:7" ht="12.75" customHeight="1">
      <c r="A39" s="11"/>
      <c r="B39" s="7"/>
      <c r="C39" s="956" t="s">
        <v>38</v>
      </c>
      <c r="D39" s="957"/>
      <c r="E39" s="1"/>
      <c r="F39" s="961"/>
      <c r="G39" s="961"/>
    </row>
    <row r="40" spans="1:7" ht="12.75" customHeight="1">
      <c r="A40" s="11"/>
      <c r="B40" s="7"/>
      <c r="C40" s="3"/>
      <c r="D40" s="8" t="s">
        <v>38</v>
      </c>
      <c r="E40" s="1"/>
      <c r="F40" s="961"/>
      <c r="G40" s="961"/>
    </row>
    <row r="41" spans="1:7" ht="12.75" customHeight="1">
      <c r="A41" s="11"/>
      <c r="B41" s="7"/>
      <c r="C41" s="3"/>
      <c r="D41" s="8" t="s">
        <v>39</v>
      </c>
      <c r="E41" s="1"/>
      <c r="F41" s="961"/>
      <c r="G41" s="961"/>
    </row>
    <row r="42" spans="1:7" ht="12.75" customHeight="1">
      <c r="A42" s="11"/>
      <c r="B42" s="955"/>
      <c r="C42" s="956"/>
      <c r="D42" s="957"/>
      <c r="E42" s="1"/>
      <c r="F42" s="961"/>
      <c r="G42" s="961"/>
    </row>
    <row r="43" spans="1:7" ht="12.75" customHeight="1">
      <c r="A43" s="11"/>
      <c r="B43" s="7"/>
      <c r="C43" s="956" t="s">
        <v>40</v>
      </c>
      <c r="D43" s="957"/>
      <c r="E43" s="1"/>
      <c r="F43" s="961"/>
      <c r="G43" s="961"/>
    </row>
    <row r="44" spans="1:7" ht="12.75" customHeight="1">
      <c r="A44" s="11"/>
      <c r="B44" s="7"/>
      <c r="C44" s="3"/>
      <c r="D44" s="8" t="s">
        <v>41</v>
      </c>
      <c r="E44" s="1"/>
      <c r="F44" s="961"/>
      <c r="G44" s="961"/>
    </row>
    <row r="45" spans="1:7" ht="12.75" customHeight="1">
      <c r="A45" s="11"/>
      <c r="B45" s="7"/>
      <c r="C45" s="3"/>
      <c r="D45" s="8" t="s">
        <v>42</v>
      </c>
      <c r="E45" s="1"/>
      <c r="F45" s="961"/>
      <c r="G45" s="961"/>
    </row>
    <row r="46" spans="1:7" ht="12.75" customHeight="1">
      <c r="A46" s="11"/>
      <c r="B46" s="7"/>
      <c r="C46" s="3"/>
      <c r="D46" s="8" t="s">
        <v>43</v>
      </c>
      <c r="E46" s="1"/>
      <c r="F46" s="961"/>
      <c r="G46" s="961"/>
    </row>
    <row r="47" spans="1:7" ht="12.75" customHeight="1">
      <c r="A47" s="11"/>
      <c r="B47" s="7"/>
      <c r="C47" s="3"/>
      <c r="D47" s="8" t="s">
        <v>44</v>
      </c>
      <c r="E47" s="1"/>
      <c r="F47" s="961"/>
      <c r="G47" s="961"/>
    </row>
    <row r="48" spans="1:7" ht="12.75" customHeight="1">
      <c r="A48" s="11"/>
      <c r="B48" s="7"/>
      <c r="C48" s="3"/>
      <c r="D48" s="8" t="s">
        <v>45</v>
      </c>
      <c r="E48" s="1"/>
      <c r="F48" s="961"/>
      <c r="G48" s="961"/>
    </row>
    <row r="49" spans="1:7" ht="12.75" customHeight="1">
      <c r="A49" s="11"/>
      <c r="B49" s="7"/>
      <c r="C49" s="3"/>
      <c r="D49" s="8" t="s">
        <v>46</v>
      </c>
      <c r="E49" s="1"/>
      <c r="F49" s="961"/>
      <c r="G49" s="961"/>
    </row>
    <row r="50" spans="1:7" ht="12.75" customHeight="1">
      <c r="A50" s="11"/>
      <c r="B50" s="7"/>
      <c r="C50" s="3"/>
      <c r="D50" s="8" t="s">
        <v>47</v>
      </c>
      <c r="E50" s="1"/>
      <c r="F50" s="961"/>
      <c r="G50" s="961"/>
    </row>
    <row r="51" spans="1:7" ht="12.75" customHeight="1">
      <c r="A51" s="11"/>
      <c r="B51" s="7"/>
      <c r="C51" s="3"/>
      <c r="D51" s="8" t="s">
        <v>48</v>
      </c>
      <c r="E51" s="1"/>
      <c r="F51" s="961"/>
      <c r="G51" s="961"/>
    </row>
    <row r="52" spans="1:7" ht="12.75" customHeight="1">
      <c r="A52" s="11"/>
      <c r="B52" s="7"/>
      <c r="C52" s="3"/>
      <c r="D52" s="8" t="s">
        <v>49</v>
      </c>
      <c r="E52" s="1"/>
      <c r="F52" s="961"/>
      <c r="G52" s="961"/>
    </row>
    <row r="53" spans="1:7" ht="12.75" customHeight="1">
      <c r="A53" s="11"/>
      <c r="B53" s="7"/>
      <c r="C53" s="3"/>
      <c r="D53" s="8" t="s">
        <v>50</v>
      </c>
      <c r="E53" s="1"/>
      <c r="F53" s="961"/>
      <c r="G53" s="961"/>
    </row>
    <row r="54" spans="1:7" ht="12.75" customHeight="1">
      <c r="A54" s="11"/>
      <c r="B54" s="7"/>
      <c r="C54" s="3"/>
      <c r="D54" s="8" t="s">
        <v>51</v>
      </c>
      <c r="E54" s="1"/>
      <c r="F54" s="961"/>
      <c r="G54" s="961"/>
    </row>
    <row r="55" spans="1:7" ht="12.75" customHeight="1">
      <c r="A55" s="11"/>
      <c r="B55" s="955"/>
      <c r="C55" s="956"/>
      <c r="D55" s="957"/>
      <c r="E55" s="1"/>
      <c r="F55" s="961"/>
      <c r="G55" s="961"/>
    </row>
    <row r="56" spans="1:7" ht="12.75" customHeight="1">
      <c r="A56" s="11"/>
      <c r="B56" s="7"/>
      <c r="C56" s="956" t="s">
        <v>52</v>
      </c>
      <c r="D56" s="957"/>
      <c r="E56" s="1"/>
      <c r="F56" s="961"/>
      <c r="G56" s="961"/>
    </row>
    <row r="57" spans="1:7" ht="12.75" customHeight="1">
      <c r="A57" s="11"/>
      <c r="B57" s="7"/>
      <c r="C57" s="3"/>
      <c r="D57" s="8" t="s">
        <v>53</v>
      </c>
      <c r="E57" s="1"/>
      <c r="F57" s="961"/>
      <c r="G57" s="961"/>
    </row>
    <row r="58" spans="1:7" ht="12.75" customHeight="1">
      <c r="A58" s="11"/>
      <c r="B58" s="7"/>
      <c r="C58" s="3"/>
      <c r="D58" s="8" t="s">
        <v>54</v>
      </c>
      <c r="E58" s="1"/>
      <c r="F58" s="961"/>
      <c r="G58" s="961"/>
    </row>
    <row r="59" spans="1:7" ht="12.75" customHeight="1">
      <c r="A59" s="11"/>
      <c r="B59" s="7"/>
      <c r="C59" s="3"/>
      <c r="D59" s="8" t="s">
        <v>5</v>
      </c>
      <c r="E59" s="1"/>
      <c r="F59" s="961"/>
      <c r="G59" s="961"/>
    </row>
    <row r="60" spans="1:7" ht="12.75" customHeight="1">
      <c r="A60" s="11"/>
      <c r="B60" s="955"/>
      <c r="C60" s="956"/>
      <c r="D60" s="957"/>
      <c r="E60" s="1"/>
      <c r="F60" s="961"/>
      <c r="G60" s="961"/>
    </row>
    <row r="61" spans="1:7" ht="12.75" customHeight="1">
      <c r="A61" s="11"/>
      <c r="B61" s="7"/>
      <c r="C61" s="956" t="s">
        <v>55</v>
      </c>
      <c r="D61" s="957"/>
      <c r="E61" s="1"/>
      <c r="F61" s="961"/>
      <c r="G61" s="961"/>
    </row>
    <row r="62" spans="1:7" ht="12.75" customHeight="1">
      <c r="A62" s="11"/>
      <c r="B62" s="7"/>
      <c r="C62" s="3"/>
      <c r="D62" s="8" t="s">
        <v>56</v>
      </c>
      <c r="E62" s="1"/>
      <c r="F62" s="961"/>
      <c r="G62" s="961"/>
    </row>
    <row r="63" spans="1:7" ht="12.75" customHeight="1">
      <c r="A63" s="11"/>
      <c r="B63" s="7"/>
      <c r="C63" s="3"/>
      <c r="D63" s="8" t="s">
        <v>57</v>
      </c>
      <c r="E63" s="1"/>
      <c r="F63" s="961"/>
      <c r="G63" s="961"/>
    </row>
    <row r="64" spans="1:7" ht="12.75" customHeight="1">
      <c r="A64" s="11"/>
      <c r="B64" s="7"/>
      <c r="C64" s="3"/>
      <c r="D64" s="8" t="s">
        <v>58</v>
      </c>
      <c r="E64" s="1"/>
      <c r="F64" s="961"/>
      <c r="G64" s="961"/>
    </row>
    <row r="65" spans="1:7" ht="12.75" customHeight="1">
      <c r="A65" s="11"/>
      <c r="B65" s="7"/>
      <c r="C65" s="3"/>
      <c r="D65" s="8" t="s">
        <v>59</v>
      </c>
      <c r="E65" s="1"/>
      <c r="F65" s="961"/>
      <c r="G65" s="961"/>
    </row>
    <row r="66" spans="1:7" ht="12.75" customHeight="1">
      <c r="A66" s="11"/>
      <c r="B66" s="7"/>
      <c r="C66" s="3"/>
      <c r="D66" s="8" t="s">
        <v>60</v>
      </c>
      <c r="E66" s="1"/>
      <c r="F66" s="961"/>
      <c r="G66" s="961"/>
    </row>
    <row r="67" spans="1:7" ht="12.75" customHeight="1">
      <c r="A67" s="11"/>
      <c r="B67" s="7"/>
      <c r="C67" s="3"/>
      <c r="D67" s="8" t="s">
        <v>61</v>
      </c>
      <c r="E67" s="1"/>
      <c r="F67" s="961"/>
      <c r="G67" s="961"/>
    </row>
    <row r="68" spans="1:7" ht="12.75" customHeight="1">
      <c r="A68" s="11"/>
      <c r="B68" s="7"/>
      <c r="C68" s="3"/>
      <c r="D68" s="8" t="s">
        <v>62</v>
      </c>
      <c r="E68" s="1"/>
      <c r="F68" s="961"/>
      <c r="G68" s="961"/>
    </row>
    <row r="69" spans="1:7" ht="12.75" customHeight="1">
      <c r="A69" s="11"/>
      <c r="B69" s="7"/>
      <c r="C69" s="3"/>
      <c r="D69" s="8" t="s">
        <v>63</v>
      </c>
      <c r="E69" s="1"/>
      <c r="F69" s="961"/>
      <c r="G69" s="961"/>
    </row>
    <row r="70" spans="1:7" ht="12.75" customHeight="1">
      <c r="A70" s="11"/>
      <c r="B70" s="7"/>
      <c r="C70" s="3"/>
      <c r="D70" s="8" t="s">
        <v>64</v>
      </c>
      <c r="E70" s="1"/>
      <c r="F70" s="961"/>
      <c r="G70" s="961"/>
    </row>
    <row r="71" spans="1:7" ht="12.75" customHeight="1">
      <c r="A71" s="11"/>
      <c r="B71" s="7"/>
      <c r="C71" s="3"/>
      <c r="D71" s="8" t="s">
        <v>65</v>
      </c>
      <c r="E71" s="1"/>
      <c r="F71" s="961"/>
      <c r="G71" s="961"/>
    </row>
    <row r="72" spans="1:7" ht="12.75" customHeight="1">
      <c r="A72" s="11"/>
      <c r="B72" s="7"/>
      <c r="C72" s="3"/>
      <c r="D72" s="8" t="s">
        <v>66</v>
      </c>
      <c r="E72" s="1"/>
      <c r="F72" s="961"/>
      <c r="G72" s="961"/>
    </row>
    <row r="73" spans="1:7" ht="12.75" customHeight="1">
      <c r="A73" s="11"/>
      <c r="B73" s="955"/>
      <c r="C73" s="956"/>
      <c r="D73" s="957"/>
      <c r="E73" s="1"/>
      <c r="F73" s="961"/>
      <c r="G73" s="961"/>
    </row>
    <row r="74" spans="1:7" ht="12.75" customHeight="1">
      <c r="A74" s="11"/>
      <c r="B74" s="7"/>
      <c r="C74" s="956" t="s">
        <v>67</v>
      </c>
      <c r="D74" s="957"/>
      <c r="E74" s="1"/>
      <c r="F74" s="961"/>
      <c r="G74" s="961"/>
    </row>
    <row r="75" spans="1:7" ht="12.75" customHeight="1">
      <c r="A75" s="11"/>
      <c r="B75" s="7"/>
      <c r="C75" s="3"/>
      <c r="D75" s="8" t="s">
        <v>68</v>
      </c>
      <c r="E75" s="1"/>
      <c r="F75" s="961"/>
      <c r="G75" s="961"/>
    </row>
    <row r="76" spans="1:7" ht="12.75" customHeight="1">
      <c r="A76" s="11"/>
      <c r="B76" s="7"/>
      <c r="C76" s="3"/>
      <c r="D76" s="8" t="s">
        <v>69</v>
      </c>
      <c r="E76" s="1"/>
      <c r="F76" s="961"/>
      <c r="G76" s="961"/>
    </row>
    <row r="77" spans="1:7" ht="12.75" customHeight="1">
      <c r="A77" s="11"/>
      <c r="B77" s="7"/>
      <c r="C77" s="3"/>
      <c r="D77" s="8" t="s">
        <v>70</v>
      </c>
      <c r="E77" s="1"/>
      <c r="F77" s="961"/>
      <c r="G77" s="961"/>
    </row>
    <row r="78" spans="1:7" ht="12.75" customHeight="1">
      <c r="A78" s="11"/>
      <c r="B78" s="955"/>
      <c r="C78" s="956"/>
      <c r="D78" s="957"/>
      <c r="E78" s="1"/>
      <c r="F78" s="961"/>
      <c r="G78" s="961"/>
    </row>
    <row r="79" spans="1:7" ht="12.75" customHeight="1">
      <c r="A79" s="11"/>
      <c r="B79" s="7"/>
      <c r="C79" s="956" t="s">
        <v>71</v>
      </c>
      <c r="D79" s="957"/>
      <c r="E79" s="1"/>
      <c r="F79" s="961"/>
      <c r="G79" s="961"/>
    </row>
    <row r="80" spans="1:7" ht="12.75" customHeight="1">
      <c r="A80" s="11"/>
      <c r="B80" s="7"/>
      <c r="C80" s="3"/>
      <c r="D80" s="8" t="s">
        <v>72</v>
      </c>
      <c r="E80" s="1"/>
      <c r="F80" s="961"/>
      <c r="G80" s="961"/>
    </row>
    <row r="81" spans="1:7" ht="12.75" customHeight="1">
      <c r="A81" s="11"/>
      <c r="B81" s="7"/>
      <c r="C81" s="3"/>
      <c r="D81" s="8" t="s">
        <v>73</v>
      </c>
      <c r="E81" s="1"/>
      <c r="F81" s="961"/>
      <c r="G81" s="961"/>
    </row>
    <row r="82" spans="1:7" ht="12.75" customHeight="1">
      <c r="A82" s="11"/>
      <c r="B82" s="955"/>
      <c r="C82" s="956"/>
      <c r="D82" s="957"/>
      <c r="E82" s="1"/>
      <c r="F82" s="961"/>
      <c r="G82" s="961"/>
    </row>
    <row r="83" spans="1:7" ht="12.75" customHeight="1">
      <c r="A83" s="11"/>
      <c r="B83" s="7"/>
      <c r="C83" s="956" t="s">
        <v>74</v>
      </c>
      <c r="D83" s="957"/>
      <c r="E83" s="1"/>
      <c r="F83" s="961"/>
      <c r="G83" s="961"/>
    </row>
    <row r="84" spans="1:7" ht="12.75" customHeight="1">
      <c r="A84" s="11"/>
      <c r="B84" s="7"/>
      <c r="C84" s="3"/>
      <c r="D84" s="8" t="s">
        <v>75</v>
      </c>
      <c r="E84" s="1"/>
      <c r="F84" s="961"/>
      <c r="G84" s="961"/>
    </row>
    <row r="85" spans="1:7" ht="12.75" customHeight="1">
      <c r="A85" s="11"/>
      <c r="B85" s="7"/>
      <c r="C85" s="3"/>
      <c r="D85" s="8" t="s">
        <v>76</v>
      </c>
      <c r="E85" s="1"/>
      <c r="F85" s="961"/>
      <c r="G85" s="961"/>
    </row>
    <row r="86" spans="1:7" ht="12.75" customHeight="1">
      <c r="A86" s="11"/>
      <c r="B86" s="955"/>
      <c r="C86" s="956"/>
      <c r="D86" s="957"/>
      <c r="E86" s="1"/>
      <c r="F86" s="961"/>
      <c r="G86" s="961"/>
    </row>
    <row r="87" spans="1:7" ht="12.75" customHeight="1">
      <c r="A87" s="11"/>
      <c r="B87" s="7"/>
      <c r="C87" s="956" t="s">
        <v>77</v>
      </c>
      <c r="D87" s="957"/>
      <c r="E87" s="1"/>
      <c r="F87" s="961"/>
      <c r="G87" s="961"/>
    </row>
    <row r="88" spans="1:7" ht="12.75" customHeight="1">
      <c r="A88" s="11"/>
      <c r="B88" s="7"/>
      <c r="C88" s="3"/>
      <c r="D88" s="8" t="s">
        <v>78</v>
      </c>
      <c r="E88" s="1"/>
      <c r="F88" s="961"/>
      <c r="G88" s="961"/>
    </row>
    <row r="89" spans="1:7" ht="12.75" customHeight="1">
      <c r="A89" s="11"/>
      <c r="B89" s="7"/>
      <c r="C89" s="3"/>
      <c r="D89" s="8" t="s">
        <v>79</v>
      </c>
      <c r="E89" s="1"/>
      <c r="F89" s="961"/>
      <c r="G89" s="961"/>
    </row>
    <row r="90" spans="1:7" ht="12.75" customHeight="1">
      <c r="A90" s="11"/>
      <c r="B90" s="955"/>
      <c r="C90" s="956"/>
      <c r="D90" s="957"/>
      <c r="E90" s="1"/>
      <c r="F90" s="961"/>
      <c r="G90" s="961"/>
    </row>
    <row r="91" spans="1:7" ht="12.75" customHeight="1">
      <c r="A91" s="11"/>
      <c r="B91" s="7"/>
      <c r="C91" s="956" t="s">
        <v>80</v>
      </c>
      <c r="D91" s="957"/>
      <c r="E91" s="1"/>
      <c r="F91" s="961"/>
      <c r="G91" s="961"/>
    </row>
    <row r="92" spans="1:7" ht="12.75" customHeight="1">
      <c r="A92" s="11"/>
      <c r="B92" s="7"/>
      <c r="C92" s="3"/>
      <c r="D92" s="8" t="s">
        <v>81</v>
      </c>
      <c r="E92" s="1"/>
      <c r="F92" s="961"/>
      <c r="G92" s="961"/>
    </row>
    <row r="93" spans="1:7" ht="12.75" customHeight="1">
      <c r="A93" s="11"/>
      <c r="B93" s="7"/>
      <c r="C93" s="3"/>
      <c r="D93" s="8" t="s">
        <v>82</v>
      </c>
      <c r="E93" s="1"/>
      <c r="F93" s="961"/>
      <c r="G93" s="961"/>
    </row>
    <row r="94" spans="1:7" ht="12.75" customHeight="1">
      <c r="A94" s="11"/>
      <c r="B94" s="7"/>
      <c r="C94" s="3"/>
      <c r="D94" s="8" t="s">
        <v>83</v>
      </c>
      <c r="E94" s="1"/>
      <c r="F94" s="961"/>
      <c r="G94" s="961"/>
    </row>
    <row r="95" spans="1:7" ht="12.75" customHeight="1">
      <c r="A95" s="11"/>
      <c r="B95" s="7"/>
      <c r="C95" s="3"/>
      <c r="D95" s="8" t="s">
        <v>84</v>
      </c>
      <c r="E95" s="1"/>
      <c r="F95" s="961"/>
      <c r="G95" s="961"/>
    </row>
    <row r="96" spans="1:7" ht="12.75" customHeight="1">
      <c r="A96" s="11"/>
      <c r="B96" s="955"/>
      <c r="C96" s="956"/>
      <c r="D96" s="957"/>
      <c r="E96" s="1"/>
      <c r="F96" s="961"/>
      <c r="G96" s="961"/>
    </row>
    <row r="97" spans="1:7" ht="12.75" customHeight="1">
      <c r="A97" s="11"/>
      <c r="B97" s="7"/>
      <c r="C97" s="956" t="s">
        <v>85</v>
      </c>
      <c r="D97" s="957"/>
      <c r="E97" s="1"/>
      <c r="F97" s="961"/>
      <c r="G97" s="961"/>
    </row>
    <row r="98" spans="1:7" ht="12.75" customHeight="1">
      <c r="A98" s="11"/>
      <c r="B98" s="7"/>
      <c r="C98" s="3"/>
      <c r="D98" s="8" t="s">
        <v>86</v>
      </c>
      <c r="E98" s="1"/>
      <c r="F98" s="961"/>
      <c r="G98" s="961"/>
    </row>
    <row r="99" spans="1:7" ht="12.75" customHeight="1">
      <c r="A99" s="11"/>
      <c r="B99" s="7"/>
      <c r="C99" s="3"/>
      <c r="D99" s="8" t="s">
        <v>87</v>
      </c>
      <c r="E99" s="1"/>
      <c r="F99" s="961"/>
      <c r="G99" s="961"/>
    </row>
    <row r="100" spans="1:7" ht="12.75" customHeight="1">
      <c r="A100" s="11"/>
      <c r="B100" s="7"/>
      <c r="C100" s="3"/>
      <c r="D100" s="8" t="s">
        <v>88</v>
      </c>
      <c r="E100" s="1"/>
      <c r="F100" s="961"/>
      <c r="G100" s="961"/>
    </row>
    <row r="101" spans="1:7" ht="12.75" customHeight="1">
      <c r="A101" s="11"/>
      <c r="B101" s="7"/>
      <c r="C101" s="3"/>
      <c r="D101" s="8" t="s">
        <v>89</v>
      </c>
      <c r="E101" s="1"/>
      <c r="F101" s="961"/>
      <c r="G101" s="961"/>
    </row>
    <row r="102" spans="1:7" ht="12.75" customHeight="1">
      <c r="A102" s="11"/>
      <c r="B102" s="7"/>
      <c r="C102" s="3"/>
      <c r="D102" s="8" t="s">
        <v>90</v>
      </c>
      <c r="E102" s="1"/>
      <c r="F102" s="961"/>
      <c r="G102" s="961"/>
    </row>
    <row r="103" spans="1:7" ht="12.75" customHeight="1">
      <c r="A103" s="11"/>
      <c r="B103" s="7"/>
      <c r="C103" s="3"/>
      <c r="D103" s="8" t="s">
        <v>91</v>
      </c>
      <c r="E103" s="1"/>
    </row>
    <row r="104" spans="1:7" ht="12.75" customHeight="1">
      <c r="A104" s="9"/>
      <c r="B104" s="7"/>
      <c r="C104" s="3"/>
      <c r="D104" s="8" t="s">
        <v>92</v>
      </c>
      <c r="E104" s="1"/>
    </row>
    <row r="105" spans="1:7" ht="12.75" customHeight="1">
      <c r="A105" s="9"/>
      <c r="B105" s="955"/>
      <c r="C105" s="956"/>
      <c r="D105" s="957"/>
      <c r="E105" s="1"/>
    </row>
    <row r="106" spans="1:7" ht="12.75" customHeight="1">
      <c r="A106" s="9"/>
      <c r="B106" s="7"/>
      <c r="C106" s="956" t="s">
        <v>93</v>
      </c>
      <c r="D106" s="957"/>
      <c r="E106" s="1"/>
    </row>
    <row r="107" spans="1:7" ht="12.75" customHeight="1">
      <c r="A107" s="9"/>
      <c r="B107" s="7"/>
      <c r="C107" s="3"/>
      <c r="D107" s="8" t="s">
        <v>94</v>
      </c>
      <c r="E107" s="1"/>
    </row>
    <row r="108" spans="1:7" ht="12.75" customHeight="1">
      <c r="A108" s="9"/>
      <c r="B108" s="7"/>
      <c r="C108" s="3"/>
      <c r="D108" s="8" t="s">
        <v>95</v>
      </c>
      <c r="E108" s="1"/>
    </row>
    <row r="109" spans="1:7" ht="12.75" customHeight="1">
      <c r="A109" s="9"/>
      <c r="B109" s="7"/>
      <c r="C109" s="3"/>
      <c r="D109" s="8" t="s">
        <v>96</v>
      </c>
      <c r="E109" s="1"/>
    </row>
    <row r="110" spans="1:7" ht="12.75" customHeight="1">
      <c r="A110" s="9"/>
      <c r="B110" s="7"/>
      <c r="C110" s="3"/>
      <c r="D110" s="8" t="s">
        <v>97</v>
      </c>
      <c r="E110" s="1"/>
    </row>
    <row r="111" spans="1:7" ht="12.75" customHeight="1">
      <c r="A111" s="9"/>
      <c r="B111" s="955"/>
      <c r="C111" s="956"/>
      <c r="D111" s="957"/>
      <c r="E111" s="1"/>
    </row>
    <row r="112" spans="1:7" ht="12.75" customHeight="1">
      <c r="A112" s="9"/>
      <c r="B112" s="7"/>
      <c r="C112" s="956" t="s">
        <v>98</v>
      </c>
      <c r="D112" s="957"/>
      <c r="E112" s="1"/>
    </row>
    <row r="113" spans="1:5" ht="12.75" customHeight="1">
      <c r="A113" s="9"/>
      <c r="B113" s="7"/>
      <c r="C113" s="3"/>
      <c r="D113" s="8" t="s">
        <v>99</v>
      </c>
      <c r="E113" s="1"/>
    </row>
    <row r="114" spans="1:5" ht="12.75" customHeight="1">
      <c r="A114" s="9"/>
      <c r="B114" s="7"/>
      <c r="C114" s="3"/>
      <c r="D114" s="8" t="s">
        <v>100</v>
      </c>
      <c r="E114" s="1"/>
    </row>
    <row r="115" spans="1:5" ht="12.75" customHeight="1">
      <c r="A115" s="9"/>
      <c r="B115" s="7"/>
      <c r="C115" s="3"/>
      <c r="D115" s="8" t="s">
        <v>101</v>
      </c>
      <c r="E115" s="1"/>
    </row>
    <row r="116" spans="1:5" ht="12.75" customHeight="1">
      <c r="A116" s="9"/>
      <c r="B116" s="7"/>
      <c r="C116" s="3"/>
      <c r="D116" s="8" t="s">
        <v>102</v>
      </c>
      <c r="E116" s="1"/>
    </row>
    <row r="117" spans="1:5" ht="12.75" customHeight="1">
      <c r="A117" s="9"/>
      <c r="B117" s="955"/>
      <c r="C117" s="956"/>
      <c r="D117" s="957"/>
      <c r="E117" s="1"/>
    </row>
    <row r="118" spans="1:5" ht="12.75" customHeight="1">
      <c r="A118" s="9"/>
      <c r="B118" s="7"/>
      <c r="C118" s="956" t="s">
        <v>103</v>
      </c>
      <c r="D118" s="957"/>
      <c r="E118" s="1"/>
    </row>
    <row r="119" spans="1:5" ht="12.75" customHeight="1">
      <c r="A119" s="9"/>
      <c r="B119" s="7"/>
      <c r="C119" s="3"/>
      <c r="D119" s="8" t="s">
        <v>104</v>
      </c>
      <c r="E119" s="1"/>
    </row>
    <row r="120" spans="1:5" ht="12.75" customHeight="1">
      <c r="A120" s="9"/>
      <c r="B120" s="7"/>
      <c r="C120" s="3"/>
      <c r="D120" s="8" t="s">
        <v>105</v>
      </c>
      <c r="E120" s="1"/>
    </row>
    <row r="121" spans="1:5" ht="12.75" customHeight="1">
      <c r="A121" s="9"/>
      <c r="B121" s="7"/>
      <c r="C121" s="3"/>
      <c r="D121" s="8" t="s">
        <v>106</v>
      </c>
      <c r="E121" s="1"/>
    </row>
    <row r="122" spans="1:5" ht="12.75" customHeight="1">
      <c r="A122" s="9"/>
      <c r="B122" s="7"/>
      <c r="C122" s="3"/>
      <c r="D122" s="8" t="s">
        <v>107</v>
      </c>
      <c r="E122" s="1"/>
    </row>
    <row r="123" spans="1:5" ht="12.75" customHeight="1">
      <c r="A123" s="9"/>
      <c r="B123" s="955"/>
      <c r="C123" s="956"/>
      <c r="D123" s="957"/>
      <c r="E123" s="1"/>
    </row>
    <row r="124" spans="1:5" ht="12.75" customHeight="1">
      <c r="A124" s="9"/>
      <c r="B124" s="7"/>
      <c r="C124" s="956" t="s">
        <v>108</v>
      </c>
      <c r="D124" s="957"/>
      <c r="E124" s="1"/>
    </row>
    <row r="125" spans="1:5" ht="12.75" customHeight="1">
      <c r="A125" s="9"/>
      <c r="B125" s="7"/>
      <c r="C125" s="3"/>
      <c r="D125" s="8" t="s">
        <v>109</v>
      </c>
      <c r="E125" s="1"/>
    </row>
    <row r="126" spans="1:5" ht="12.75" customHeight="1">
      <c r="A126" s="9"/>
      <c r="B126" s="7"/>
      <c r="C126" s="3"/>
      <c r="D126" s="8" t="s">
        <v>110</v>
      </c>
      <c r="E126" s="1"/>
    </row>
    <row r="127" spans="1:5" ht="12.75" customHeight="1">
      <c r="A127" s="9"/>
      <c r="B127" s="7"/>
      <c r="C127" s="3"/>
      <c r="D127" s="8" t="s">
        <v>20</v>
      </c>
      <c r="E127" s="1"/>
    </row>
    <row r="128" spans="1:5" ht="12.75" customHeight="1">
      <c r="A128" s="9"/>
      <c r="B128" s="955"/>
      <c r="C128" s="956"/>
      <c r="D128" s="957"/>
      <c r="E128" s="1"/>
    </row>
    <row r="129" spans="1:5" ht="12.75" customHeight="1">
      <c r="A129" s="9"/>
      <c r="B129" s="7"/>
      <c r="C129" s="956" t="s">
        <v>111</v>
      </c>
      <c r="D129" s="957"/>
      <c r="E129" s="1"/>
    </row>
    <row r="130" spans="1:5" ht="12.75" customHeight="1">
      <c r="A130" s="9"/>
      <c r="B130" s="7"/>
      <c r="C130" s="3"/>
      <c r="D130" s="8" t="s">
        <v>112</v>
      </c>
      <c r="E130" s="1"/>
    </row>
    <row r="131" spans="1:5" ht="12.75" customHeight="1">
      <c r="A131" s="9"/>
      <c r="B131" s="7"/>
      <c r="C131" s="3"/>
      <c r="D131" s="8" t="s">
        <v>113</v>
      </c>
      <c r="E131" s="1"/>
    </row>
    <row r="132" spans="1:5" ht="12.75" customHeight="1">
      <c r="A132" s="9"/>
      <c r="B132" s="7"/>
      <c r="C132" s="3"/>
      <c r="D132" s="8" t="s">
        <v>114</v>
      </c>
      <c r="E132" s="1"/>
    </row>
    <row r="133" spans="1:5" ht="12.75" customHeight="1">
      <c r="A133" s="9"/>
      <c r="B133" s="7"/>
      <c r="C133" s="3"/>
      <c r="D133" s="8" t="s">
        <v>115</v>
      </c>
      <c r="E133" s="1"/>
    </row>
    <row r="134" spans="1:5" ht="12.75" customHeight="1">
      <c r="A134" s="9"/>
      <c r="B134" s="955"/>
      <c r="C134" s="956"/>
      <c r="D134" s="957"/>
      <c r="E134" s="1"/>
    </row>
    <row r="135" spans="1:5" ht="12.75" customHeight="1">
      <c r="A135" s="9"/>
      <c r="B135" s="7"/>
      <c r="C135" s="956" t="s">
        <v>116</v>
      </c>
      <c r="D135" s="957"/>
      <c r="E135" s="1"/>
    </row>
    <row r="136" spans="1:5" ht="12.75" customHeight="1">
      <c r="A136" s="9"/>
      <c r="B136" s="7"/>
      <c r="C136" s="3"/>
      <c r="D136" s="8" t="s">
        <v>117</v>
      </c>
      <c r="E136" s="1"/>
    </row>
    <row r="137" spans="1:5" ht="12.75" customHeight="1">
      <c r="A137" s="9"/>
      <c r="B137" s="7"/>
      <c r="C137" s="3"/>
      <c r="D137" s="8" t="s">
        <v>118</v>
      </c>
      <c r="E137" s="1"/>
    </row>
    <row r="138" spans="1:5" ht="12.75" customHeight="1">
      <c r="A138" s="9"/>
      <c r="B138" s="7"/>
      <c r="C138" s="3"/>
      <c r="D138" s="8" t="s">
        <v>119</v>
      </c>
      <c r="E138" s="1"/>
    </row>
    <row r="139" spans="1:5" ht="12.75" customHeight="1">
      <c r="A139" s="9"/>
      <c r="B139" s="7"/>
      <c r="C139" s="3"/>
      <c r="D139" s="8" t="s">
        <v>120</v>
      </c>
      <c r="E139" s="1"/>
    </row>
    <row r="140" spans="1:5" ht="12.75" customHeight="1">
      <c r="A140" s="9"/>
      <c r="B140" s="7"/>
      <c r="C140" s="3"/>
      <c r="D140" s="8" t="s">
        <v>121</v>
      </c>
      <c r="E140" s="1"/>
    </row>
    <row r="141" spans="1:5" ht="12.75" customHeight="1">
      <c r="A141" s="9"/>
      <c r="B141" s="7"/>
      <c r="C141" s="3"/>
      <c r="D141" s="8" t="s">
        <v>122</v>
      </c>
      <c r="E141" s="1"/>
    </row>
    <row r="142" spans="1:5" ht="12.75" customHeight="1">
      <c r="A142" s="9"/>
      <c r="B142" s="955"/>
      <c r="C142" s="956"/>
      <c r="D142" s="957"/>
      <c r="E142" s="1"/>
    </row>
    <row r="143" spans="1:5" ht="12.75" customHeight="1">
      <c r="A143" s="9"/>
      <c r="B143" s="7"/>
      <c r="C143" s="956" t="s">
        <v>123</v>
      </c>
      <c r="D143" s="957"/>
      <c r="E143" s="1"/>
    </row>
    <row r="144" spans="1:5" ht="12.75" customHeight="1">
      <c r="A144" s="9"/>
      <c r="B144" s="7"/>
      <c r="C144" s="3"/>
      <c r="D144" s="8" t="s">
        <v>55</v>
      </c>
      <c r="E144" s="1"/>
    </row>
    <row r="145" spans="1:5" ht="12.75" customHeight="1">
      <c r="A145" s="9"/>
      <c r="B145" s="7"/>
      <c r="C145" s="3"/>
      <c r="D145" s="8" t="s">
        <v>124</v>
      </c>
      <c r="E145" s="1"/>
    </row>
    <row r="146" spans="1:5" ht="12.75" customHeight="1">
      <c r="A146" s="9"/>
      <c r="B146" s="7"/>
      <c r="C146" s="3"/>
      <c r="D146" s="8" t="s">
        <v>125</v>
      </c>
      <c r="E146" s="1"/>
    </row>
    <row r="147" spans="1:5" ht="12.75" customHeight="1">
      <c r="A147" s="9"/>
      <c r="B147" s="7"/>
      <c r="C147" s="3"/>
      <c r="D147" s="8" t="s">
        <v>126</v>
      </c>
      <c r="E147" s="1"/>
    </row>
    <row r="148" spans="1:5" ht="12.75" customHeight="1">
      <c r="A148" s="9"/>
      <c r="B148" s="7"/>
      <c r="C148" s="3"/>
      <c r="D148" s="8" t="s">
        <v>127</v>
      </c>
      <c r="E148" s="1"/>
    </row>
    <row r="149" spans="1:5" ht="12.75" customHeight="1">
      <c r="A149" s="9"/>
      <c r="B149" s="7"/>
      <c r="C149" s="3"/>
      <c r="D149" s="8" t="s">
        <v>128</v>
      </c>
      <c r="E149" s="1"/>
    </row>
    <row r="150" spans="1:5" ht="12.75" customHeight="1">
      <c r="A150" s="9"/>
      <c r="B150" s="7"/>
      <c r="C150" s="3"/>
      <c r="D150" s="8" t="s">
        <v>129</v>
      </c>
      <c r="E150" s="1"/>
    </row>
    <row r="151" spans="1:5" ht="12.75" customHeight="1">
      <c r="A151" s="9"/>
      <c r="B151" s="955"/>
      <c r="C151" s="956"/>
      <c r="D151" s="957"/>
      <c r="E151" s="1"/>
    </row>
    <row r="152" spans="1:5" ht="12.75" customHeight="1">
      <c r="A152" s="9"/>
      <c r="B152" s="7"/>
      <c r="C152" s="956" t="s">
        <v>130</v>
      </c>
      <c r="D152" s="957"/>
      <c r="E152" s="1"/>
    </row>
    <row r="153" spans="1:5" ht="12.75" customHeight="1">
      <c r="A153" s="9"/>
      <c r="B153" s="7"/>
      <c r="C153" s="3"/>
      <c r="D153" s="8" t="s">
        <v>131</v>
      </c>
      <c r="E153" s="1"/>
    </row>
    <row r="154" spans="1:5" ht="12.75" customHeight="1">
      <c r="A154" s="9"/>
      <c r="B154" s="7"/>
      <c r="C154" s="3"/>
      <c r="D154" s="8" t="s">
        <v>132</v>
      </c>
      <c r="E154" s="1"/>
    </row>
    <row r="155" spans="1:5" ht="12.75" customHeight="1">
      <c r="A155" s="9"/>
      <c r="B155" s="7"/>
      <c r="C155" s="3"/>
      <c r="D155" s="8" t="s">
        <v>133</v>
      </c>
      <c r="E155" s="1"/>
    </row>
    <row r="156" spans="1:5" ht="12.75" customHeight="1">
      <c r="A156" s="9"/>
      <c r="B156" s="7"/>
      <c r="C156" s="3"/>
      <c r="D156" s="8" t="s">
        <v>134</v>
      </c>
      <c r="E156" s="1"/>
    </row>
    <row r="157" spans="1:5" ht="12.75" customHeight="1">
      <c r="A157" s="9"/>
      <c r="B157" s="7"/>
      <c r="C157" s="3"/>
      <c r="D157" s="8" t="s">
        <v>135</v>
      </c>
      <c r="E157" s="1"/>
    </row>
    <row r="158" spans="1:5" ht="12.75" customHeight="1">
      <c r="A158" s="9"/>
      <c r="B158" s="955"/>
      <c r="C158" s="956"/>
      <c r="D158" s="957"/>
      <c r="E158" s="1"/>
    </row>
    <row r="159" spans="1:5" ht="12.75" customHeight="1">
      <c r="A159" s="9"/>
      <c r="B159" s="7"/>
      <c r="C159" s="956" t="s">
        <v>136</v>
      </c>
      <c r="D159" s="957"/>
      <c r="E159" s="1"/>
    </row>
    <row r="160" spans="1:5" ht="12.75" customHeight="1">
      <c r="A160" s="9"/>
      <c r="B160" s="7"/>
      <c r="C160" s="3"/>
      <c r="D160" s="8" t="s">
        <v>137</v>
      </c>
      <c r="E160" s="1"/>
    </row>
    <row r="161" spans="1:5" ht="12.75" customHeight="1">
      <c r="A161" s="9"/>
      <c r="B161" s="7"/>
      <c r="C161" s="3"/>
      <c r="D161" s="8" t="s">
        <v>138</v>
      </c>
      <c r="E161" s="1"/>
    </row>
    <row r="162" spans="1:5" ht="12.75" customHeight="1">
      <c r="A162" s="9"/>
      <c r="B162" s="7"/>
      <c r="C162" s="3"/>
      <c r="D162" s="8" t="s">
        <v>139</v>
      </c>
      <c r="E162" s="1"/>
    </row>
    <row r="163" spans="1:5" ht="12.75" customHeight="1">
      <c r="A163" s="9"/>
      <c r="B163" s="7"/>
      <c r="C163" s="3"/>
      <c r="D163" s="8" t="s">
        <v>140</v>
      </c>
      <c r="E163" s="1"/>
    </row>
    <row r="164" spans="1:5" ht="12.75" customHeight="1">
      <c r="A164" s="9"/>
      <c r="B164" s="955"/>
      <c r="C164" s="956"/>
      <c r="D164" s="957"/>
      <c r="E164" s="1"/>
    </row>
    <row r="165" spans="1:5" ht="12.75" customHeight="1">
      <c r="A165" s="9"/>
      <c r="B165" s="7"/>
      <c r="C165" s="956" t="s">
        <v>141</v>
      </c>
      <c r="D165" s="957"/>
      <c r="E165" s="1"/>
    </row>
    <row r="166" spans="1:5" ht="12.75" customHeight="1">
      <c r="A166" s="9"/>
      <c r="B166" s="7"/>
      <c r="C166" s="3"/>
      <c r="D166" s="8" t="s">
        <v>15</v>
      </c>
      <c r="E166" s="1"/>
    </row>
    <row r="167" spans="1:5" ht="12.75" customHeight="1">
      <c r="A167" s="9"/>
      <c r="B167" s="7"/>
      <c r="C167" s="3"/>
      <c r="D167" s="8" t="s">
        <v>55</v>
      </c>
      <c r="E167" s="1"/>
    </row>
    <row r="168" spans="1:5" ht="12.75" customHeight="1">
      <c r="A168" s="9"/>
      <c r="B168" s="7"/>
      <c r="C168" s="3"/>
      <c r="D168" s="8" t="s">
        <v>116</v>
      </c>
      <c r="E168" s="1"/>
    </row>
    <row r="169" spans="1:5" ht="12.75" customHeight="1">
      <c r="A169" s="9"/>
      <c r="B169" s="7"/>
      <c r="C169" s="3"/>
      <c r="D169" s="8" t="s">
        <v>142</v>
      </c>
      <c r="E169" s="1"/>
    </row>
    <row r="170" spans="1:5" ht="12.75" customHeight="1">
      <c r="A170" s="9"/>
      <c r="B170" s="7"/>
      <c r="C170" s="3"/>
      <c r="D170" s="8" t="s">
        <v>143</v>
      </c>
      <c r="E170" s="1"/>
    </row>
    <row r="171" spans="1:5" ht="12.75" customHeight="1">
      <c r="A171" s="9"/>
      <c r="B171" s="7"/>
      <c r="C171" s="3"/>
      <c r="D171" s="8" t="s">
        <v>144</v>
      </c>
      <c r="E171" s="1"/>
    </row>
    <row r="172" spans="1:5" ht="12.75" customHeight="1">
      <c r="A172" s="9"/>
      <c r="B172" s="7"/>
      <c r="C172" s="3"/>
      <c r="D172" s="8" t="s">
        <v>145</v>
      </c>
      <c r="E172" s="1"/>
    </row>
    <row r="173" spans="1:5" ht="12.75" customHeight="1">
      <c r="A173" s="9"/>
      <c r="B173" s="7"/>
      <c r="C173" s="3"/>
      <c r="D173" s="8" t="s">
        <v>146</v>
      </c>
      <c r="E173" s="1"/>
    </row>
    <row r="174" spans="1:5" ht="12.75" customHeight="1">
      <c r="A174" s="9"/>
      <c r="B174" s="7"/>
      <c r="C174" s="3"/>
      <c r="D174" s="8" t="s">
        <v>19</v>
      </c>
      <c r="E174" s="1"/>
    </row>
    <row r="175" spans="1:5" ht="12.75" customHeight="1">
      <c r="A175" s="9"/>
      <c r="B175" s="7"/>
      <c r="C175" s="3"/>
      <c r="D175" s="8" t="s">
        <v>147</v>
      </c>
      <c r="E175" s="1"/>
    </row>
    <row r="176" spans="1:5" ht="12.75" customHeight="1">
      <c r="A176" s="9"/>
      <c r="B176" s="7"/>
      <c r="C176" s="3"/>
      <c r="D176" s="8" t="s">
        <v>148</v>
      </c>
      <c r="E176" s="1"/>
    </row>
    <row r="177" spans="1:5" ht="12.75" customHeight="1">
      <c r="A177" s="9"/>
      <c r="B177" s="955"/>
      <c r="C177" s="956"/>
      <c r="D177" s="957"/>
      <c r="E177" s="1"/>
    </row>
    <row r="178" spans="1:5" ht="12.75" customHeight="1">
      <c r="A178" s="9"/>
      <c r="B178" s="7"/>
      <c r="C178" s="956" t="s">
        <v>149</v>
      </c>
      <c r="D178" s="957"/>
      <c r="E178" s="1"/>
    </row>
    <row r="179" spans="1:5" ht="12.75" customHeight="1">
      <c r="A179" s="9"/>
      <c r="B179" s="7"/>
      <c r="C179" s="3"/>
      <c r="D179" s="8" t="s">
        <v>55</v>
      </c>
      <c r="E179" s="1"/>
    </row>
    <row r="180" spans="1:5" ht="12.75" customHeight="1">
      <c r="A180" s="9"/>
      <c r="B180" s="7"/>
      <c r="C180" s="3"/>
      <c r="D180" s="8" t="s">
        <v>150</v>
      </c>
      <c r="E180" s="1"/>
    </row>
    <row r="181" spans="1:5" ht="12.75" customHeight="1">
      <c r="A181" s="9"/>
      <c r="B181" s="7"/>
      <c r="C181" s="3"/>
      <c r="D181" s="8" t="s">
        <v>151</v>
      </c>
      <c r="E181" s="1"/>
    </row>
    <row r="182" spans="1:5" ht="12.75" customHeight="1">
      <c r="A182" s="9"/>
      <c r="B182" s="7"/>
      <c r="C182" s="3"/>
      <c r="D182" s="8" t="s">
        <v>148</v>
      </c>
      <c r="E182" s="1"/>
    </row>
    <row r="183" spans="1:5" ht="12.75" customHeight="1">
      <c r="A183" s="9"/>
      <c r="B183" s="955"/>
      <c r="C183" s="956"/>
      <c r="D183" s="957"/>
      <c r="E183" s="1"/>
    </row>
    <row r="184" spans="1:5" ht="12.75" customHeight="1">
      <c r="A184" s="9"/>
      <c r="B184" s="7"/>
      <c r="C184" s="956" t="s">
        <v>144</v>
      </c>
      <c r="D184" s="957"/>
      <c r="E184" s="1"/>
    </row>
    <row r="185" spans="1:5" ht="12.75" customHeight="1">
      <c r="A185" s="9"/>
      <c r="B185" s="7"/>
      <c r="C185" s="3"/>
      <c r="D185" s="8" t="s">
        <v>152</v>
      </c>
      <c r="E185" s="1"/>
    </row>
    <row r="186" spans="1:5" ht="12.75" customHeight="1">
      <c r="A186" s="9"/>
      <c r="B186" s="7"/>
      <c r="C186" s="3"/>
      <c r="D186" s="8" t="s">
        <v>153</v>
      </c>
      <c r="E186" s="1"/>
    </row>
    <row r="187" spans="1:5" ht="12.75" customHeight="1">
      <c r="A187" s="9"/>
      <c r="B187" s="7"/>
      <c r="C187" s="3"/>
      <c r="D187" s="8" t="s">
        <v>154</v>
      </c>
      <c r="E187" s="1"/>
    </row>
    <row r="188" spans="1:5" ht="12.75" customHeight="1">
      <c r="A188" s="9"/>
      <c r="B188" s="7"/>
      <c r="C188" s="3"/>
      <c r="D188" s="8" t="s">
        <v>155</v>
      </c>
      <c r="E188" s="1"/>
    </row>
    <row r="189" spans="1:5" ht="12.75" customHeight="1">
      <c r="A189" s="9"/>
      <c r="B189" s="7"/>
      <c r="C189" s="3"/>
      <c r="D189" s="8" t="s">
        <v>156</v>
      </c>
      <c r="E189" s="1"/>
    </row>
    <row r="190" spans="1:5" ht="12.75" customHeight="1">
      <c r="A190" s="9"/>
      <c r="B190" s="7"/>
      <c r="C190" s="3"/>
      <c r="D190" s="8" t="s">
        <v>157</v>
      </c>
      <c r="E190" s="1"/>
    </row>
    <row r="191" spans="1:5" ht="12.75" customHeight="1">
      <c r="A191" s="9"/>
      <c r="B191" s="955"/>
      <c r="C191" s="956"/>
      <c r="D191" s="957"/>
      <c r="E191" s="1"/>
    </row>
    <row r="192" spans="1:5" ht="12.75" customHeight="1">
      <c r="A192" s="9"/>
      <c r="B192" s="7"/>
      <c r="C192" s="956" t="s">
        <v>158</v>
      </c>
      <c r="D192" s="957"/>
      <c r="E192" s="1"/>
    </row>
    <row r="193" spans="1:5" ht="12.75" customHeight="1">
      <c r="A193" s="9"/>
      <c r="B193" s="7"/>
      <c r="C193" s="3"/>
      <c r="D193" s="8" t="s">
        <v>159</v>
      </c>
      <c r="E193" s="1"/>
    </row>
    <row r="194" spans="1:5" ht="12.75" customHeight="1">
      <c r="A194" s="9"/>
      <c r="B194" s="7"/>
      <c r="C194" s="3"/>
      <c r="D194" s="8" t="s">
        <v>160</v>
      </c>
      <c r="E194" s="1"/>
    </row>
    <row r="195" spans="1:5" ht="12.75" customHeight="1">
      <c r="A195" s="9"/>
      <c r="B195" s="7"/>
      <c r="C195" s="3"/>
      <c r="D195" s="8" t="s">
        <v>161</v>
      </c>
      <c r="E195" s="1"/>
    </row>
    <row r="196" spans="1:5" ht="12.75" customHeight="1">
      <c r="A196" s="9"/>
      <c r="B196" s="7"/>
      <c r="C196" s="3"/>
      <c r="D196" s="8" t="s">
        <v>162</v>
      </c>
      <c r="E196" s="1"/>
    </row>
    <row r="197" spans="1:5" ht="12.75" customHeight="1">
      <c r="A197" s="9"/>
      <c r="B197" s="7"/>
      <c r="C197" s="3"/>
      <c r="D197" s="8" t="s">
        <v>163</v>
      </c>
      <c r="E197" s="1"/>
    </row>
    <row r="198" spans="1:5" ht="12.75" customHeight="1">
      <c r="A198" s="9"/>
      <c r="B198" s="7"/>
      <c r="C198" s="3"/>
      <c r="D198" s="8" t="s">
        <v>164</v>
      </c>
      <c r="E198" s="1"/>
    </row>
    <row r="199" spans="1:5" ht="12.75" customHeight="1">
      <c r="A199" s="9"/>
      <c r="B199" s="955"/>
      <c r="C199" s="956"/>
      <c r="D199" s="957"/>
      <c r="E199" s="1"/>
    </row>
    <row r="200" spans="1:5" ht="12.75" customHeight="1">
      <c r="A200" s="9"/>
      <c r="B200" s="7"/>
      <c r="C200" s="956" t="s">
        <v>165</v>
      </c>
      <c r="D200" s="957"/>
      <c r="E200" s="1"/>
    </row>
    <row r="201" spans="1:5" ht="12.75" customHeight="1">
      <c r="A201" s="9"/>
      <c r="B201" s="7"/>
      <c r="C201" s="3"/>
      <c r="D201" s="8" t="s">
        <v>166</v>
      </c>
      <c r="E201" s="1"/>
    </row>
    <row r="202" spans="1:5" ht="12.75" customHeight="1">
      <c r="A202" s="9"/>
      <c r="B202" s="7"/>
      <c r="C202" s="3"/>
      <c r="D202" s="8" t="s">
        <v>167</v>
      </c>
      <c r="E202" s="1"/>
    </row>
    <row r="203" spans="1:5" ht="12.75" customHeight="1">
      <c r="A203" s="9"/>
      <c r="B203" s="7"/>
      <c r="C203" s="3"/>
      <c r="D203" s="8" t="s">
        <v>168</v>
      </c>
      <c r="E203" s="1"/>
    </row>
    <row r="204" spans="1:5" ht="12.75" customHeight="1">
      <c r="A204" s="9"/>
      <c r="B204" s="955"/>
      <c r="C204" s="956"/>
      <c r="D204" s="957"/>
      <c r="E204" s="1"/>
    </row>
    <row r="205" spans="1:5" ht="12.75" customHeight="1">
      <c r="A205" s="9"/>
      <c r="B205" s="7"/>
      <c r="C205" s="956" t="s">
        <v>169</v>
      </c>
      <c r="D205" s="957"/>
      <c r="E205" s="1"/>
    </row>
    <row r="206" spans="1:5" ht="12.75" customHeight="1">
      <c r="A206" s="9"/>
      <c r="B206" s="7"/>
      <c r="C206" s="3"/>
      <c r="D206" s="8" t="s">
        <v>170</v>
      </c>
      <c r="E206" s="1"/>
    </row>
    <row r="207" spans="1:5" ht="12.75" customHeight="1">
      <c r="A207" s="9"/>
      <c r="B207" s="7"/>
      <c r="C207" s="3"/>
      <c r="D207" s="8" t="s">
        <v>171</v>
      </c>
      <c r="E207" s="1"/>
    </row>
    <row r="208" spans="1:5" ht="12.75" customHeight="1">
      <c r="A208" s="9"/>
      <c r="B208" s="7"/>
      <c r="C208" s="3"/>
      <c r="D208" s="8" t="s">
        <v>172</v>
      </c>
      <c r="E208" s="1"/>
    </row>
    <row r="209" spans="1:5" ht="12.75" customHeight="1">
      <c r="A209" s="9"/>
      <c r="B209" s="7"/>
      <c r="C209" s="3"/>
      <c r="D209" s="8" t="s">
        <v>173</v>
      </c>
      <c r="E209" s="1"/>
    </row>
    <row r="210" spans="1:5" ht="12.75" customHeight="1">
      <c r="A210" s="9"/>
      <c r="B210" s="7"/>
      <c r="C210" s="3"/>
      <c r="D210" s="8" t="s">
        <v>174</v>
      </c>
      <c r="E210" s="1"/>
    </row>
    <row r="211" spans="1:5" ht="12.75" customHeight="1">
      <c r="A211" s="9"/>
      <c r="B211" s="7"/>
      <c r="C211" s="3"/>
      <c r="D211" s="8" t="s">
        <v>175</v>
      </c>
      <c r="E211" s="1"/>
    </row>
    <row r="212" spans="1:5" ht="12.75" customHeight="1">
      <c r="A212" s="9"/>
      <c r="B212" s="7"/>
      <c r="C212" s="3"/>
      <c r="D212" s="8" t="s">
        <v>176</v>
      </c>
      <c r="E212" s="1"/>
    </row>
    <row r="213" spans="1:5" ht="12.75" customHeight="1">
      <c r="A213" s="9"/>
      <c r="B213" s="7"/>
      <c r="C213" s="3"/>
      <c r="D213" s="8" t="s">
        <v>177</v>
      </c>
      <c r="E213" s="1"/>
    </row>
    <row r="214" spans="1:5" ht="12.75" customHeight="1">
      <c r="A214" s="9"/>
      <c r="B214" s="955"/>
      <c r="C214" s="956"/>
      <c r="D214" s="957"/>
      <c r="E214" s="1"/>
    </row>
    <row r="215" spans="1:5" ht="12.75" customHeight="1">
      <c r="A215" s="9"/>
      <c r="B215" s="7"/>
      <c r="C215" s="956" t="s">
        <v>178</v>
      </c>
      <c r="D215" s="957"/>
      <c r="E215" s="1"/>
    </row>
    <row r="216" spans="1:5" ht="12.75" customHeight="1">
      <c r="A216" s="9"/>
      <c r="B216" s="7"/>
      <c r="C216" s="3"/>
      <c r="D216" s="8" t="s">
        <v>179</v>
      </c>
      <c r="E216" s="1"/>
    </row>
    <row r="217" spans="1:5" ht="12.75" customHeight="1">
      <c r="A217" s="9"/>
      <c r="B217" s="7"/>
      <c r="C217" s="3"/>
      <c r="D217" s="8" t="s">
        <v>180</v>
      </c>
      <c r="E217" s="1"/>
    </row>
    <row r="218" spans="1:5" ht="12.75" customHeight="1">
      <c r="A218" s="9"/>
      <c r="B218" s="7"/>
      <c r="C218" s="3"/>
      <c r="D218" s="8" t="s">
        <v>181</v>
      </c>
      <c r="E218" s="1"/>
    </row>
    <row r="219" spans="1:5" ht="12.75" customHeight="1">
      <c r="A219" s="9"/>
      <c r="B219" s="7"/>
      <c r="C219" s="3"/>
      <c r="D219" s="8" t="s">
        <v>11</v>
      </c>
      <c r="E219" s="1"/>
    </row>
    <row r="220" spans="1:5" ht="12.75" customHeight="1">
      <c r="A220" s="9"/>
      <c r="B220" s="955"/>
      <c r="C220" s="956"/>
      <c r="D220" s="957"/>
      <c r="E220" s="1"/>
    </row>
    <row r="221" spans="1:5" ht="12.75" customHeight="1">
      <c r="A221" s="9"/>
      <c r="B221" s="7"/>
      <c r="C221" s="956" t="s">
        <v>182</v>
      </c>
      <c r="D221" s="957"/>
      <c r="E221" s="1"/>
    </row>
    <row r="222" spans="1:5" ht="12.75" customHeight="1">
      <c r="A222" s="9"/>
      <c r="B222" s="7"/>
      <c r="C222" s="3"/>
      <c r="D222" s="8" t="s">
        <v>183</v>
      </c>
      <c r="E222" s="1"/>
    </row>
    <row r="223" spans="1:5" ht="12.75" customHeight="1">
      <c r="A223" s="9"/>
      <c r="B223" s="955"/>
      <c r="C223" s="956"/>
      <c r="D223" s="957"/>
      <c r="E223" s="1"/>
    </row>
    <row r="224" spans="1:5" ht="12.75" customHeight="1">
      <c r="A224" s="9"/>
      <c r="B224" s="7"/>
      <c r="C224" s="956" t="s">
        <v>184</v>
      </c>
      <c r="D224" s="957"/>
      <c r="E224" s="1"/>
    </row>
    <row r="225" spans="1:5" ht="12.75" customHeight="1">
      <c r="A225" s="9"/>
      <c r="B225" s="7"/>
      <c r="C225" s="3"/>
      <c r="D225" s="8" t="s">
        <v>185</v>
      </c>
      <c r="E225" s="1"/>
    </row>
    <row r="226" spans="1:5" ht="12.75" customHeight="1">
      <c r="A226" s="9"/>
      <c r="B226" s="7"/>
      <c r="C226" s="3"/>
      <c r="D226" s="8" t="s">
        <v>186</v>
      </c>
      <c r="E226" s="1"/>
    </row>
    <row r="227" spans="1:5" ht="12.75" customHeight="1">
      <c r="A227" s="9"/>
      <c r="B227" s="7"/>
      <c r="C227" s="3"/>
      <c r="D227" s="8" t="s">
        <v>187</v>
      </c>
      <c r="E227" s="1"/>
    </row>
    <row r="228" spans="1:5" ht="12.75" customHeight="1">
      <c r="A228" s="9"/>
      <c r="B228" s="955"/>
      <c r="C228" s="956"/>
      <c r="D228" s="957"/>
      <c r="E228" s="1"/>
    </row>
    <row r="229" spans="1:5" ht="12.75" customHeight="1">
      <c r="A229" s="9"/>
      <c r="B229" s="7"/>
      <c r="C229" s="956" t="s">
        <v>188</v>
      </c>
      <c r="D229" s="957"/>
      <c r="E229" s="1"/>
    </row>
    <row r="230" spans="1:5" ht="12.75" customHeight="1">
      <c r="A230" s="9"/>
      <c r="B230" s="7"/>
      <c r="C230" s="3"/>
      <c r="D230" s="8" t="s">
        <v>189</v>
      </c>
      <c r="E230" s="1"/>
    </row>
    <row r="231" spans="1:5" ht="12.75" customHeight="1">
      <c r="A231" s="9"/>
      <c r="B231" s="7"/>
      <c r="C231" s="3"/>
      <c r="D231" s="8" t="s">
        <v>190</v>
      </c>
      <c r="E231" s="1"/>
    </row>
    <row r="232" spans="1:5" ht="12.75" customHeight="1">
      <c r="A232" s="9"/>
      <c r="B232" s="7"/>
      <c r="C232" s="3"/>
      <c r="D232" s="8" t="s">
        <v>191</v>
      </c>
      <c r="E232" s="1"/>
    </row>
    <row r="233" spans="1:5" ht="12.75" customHeight="1">
      <c r="A233" s="9"/>
      <c r="B233" s="955"/>
      <c r="C233" s="956"/>
      <c r="D233" s="957"/>
      <c r="E233" s="1"/>
    </row>
    <row r="234" spans="1:5" ht="12.75" customHeight="1">
      <c r="A234" s="9"/>
      <c r="B234" s="7"/>
      <c r="C234" s="956" t="s">
        <v>192</v>
      </c>
      <c r="D234" s="957"/>
      <c r="E234" s="1"/>
    </row>
    <row r="235" spans="1:5" ht="12.75" customHeight="1">
      <c r="A235" s="9"/>
      <c r="B235" s="7"/>
      <c r="C235" s="3"/>
      <c r="D235" s="8" t="s">
        <v>193</v>
      </c>
      <c r="E235" s="1"/>
    </row>
    <row r="236" spans="1:5" ht="12.75" customHeight="1">
      <c r="A236" s="9"/>
      <c r="B236" s="7"/>
      <c r="C236" s="3"/>
      <c r="D236" s="8" t="s">
        <v>194</v>
      </c>
      <c r="E236" s="1"/>
    </row>
    <row r="237" spans="1:5" ht="12.75" customHeight="1">
      <c r="A237" s="9"/>
      <c r="B237" s="7"/>
      <c r="C237" s="3"/>
      <c r="D237" s="8" t="s">
        <v>195</v>
      </c>
      <c r="E237" s="1"/>
    </row>
    <row r="238" spans="1:5" ht="12.75" customHeight="1">
      <c r="A238" s="9"/>
      <c r="B238" s="955"/>
      <c r="C238" s="956"/>
      <c r="D238" s="957"/>
      <c r="E238" s="1"/>
    </row>
    <row r="239" spans="1:5" ht="12.75" customHeight="1">
      <c r="A239" s="9"/>
      <c r="B239" s="7"/>
      <c r="C239" s="956" t="s">
        <v>196</v>
      </c>
      <c r="D239" s="957"/>
      <c r="E239" s="1"/>
    </row>
    <row r="240" spans="1:5" ht="12.75" customHeight="1">
      <c r="A240" s="9"/>
      <c r="B240" s="7"/>
      <c r="C240" s="3"/>
      <c r="D240" s="8" t="s">
        <v>197</v>
      </c>
      <c r="E240" s="1"/>
    </row>
    <row r="241" spans="1:5" ht="12.75" customHeight="1">
      <c r="A241" s="9"/>
      <c r="B241" s="7"/>
      <c r="C241" s="3"/>
      <c r="D241" s="8" t="s">
        <v>198</v>
      </c>
      <c r="E241" s="1"/>
    </row>
    <row r="242" spans="1:5" ht="12.75" customHeight="1">
      <c r="A242" s="9"/>
      <c r="B242" s="7"/>
      <c r="C242" s="3"/>
      <c r="D242" s="8" t="s">
        <v>199</v>
      </c>
      <c r="E242" s="1"/>
    </row>
    <row r="243" spans="1:5" ht="12.75" customHeight="1">
      <c r="A243" s="9"/>
      <c r="B243" s="7"/>
      <c r="C243" s="3"/>
      <c r="D243" s="8" t="s">
        <v>200</v>
      </c>
      <c r="E243" s="1"/>
    </row>
    <row r="244" spans="1:5" ht="12.75" customHeight="1">
      <c r="A244" s="9"/>
      <c r="B244" s="955"/>
      <c r="C244" s="956"/>
      <c r="D244" s="957"/>
      <c r="E244" s="1"/>
    </row>
    <row r="245" spans="1:5" ht="12.75" customHeight="1">
      <c r="A245" s="9"/>
      <c r="B245" s="7"/>
      <c r="C245" s="956" t="s">
        <v>201</v>
      </c>
      <c r="D245" s="957"/>
      <c r="E245" s="1"/>
    </row>
    <row r="246" spans="1:5" ht="12.75" customHeight="1">
      <c r="A246" s="9"/>
      <c r="B246" s="7"/>
      <c r="C246" s="3"/>
      <c r="D246" s="8" t="s">
        <v>202</v>
      </c>
      <c r="E246" s="1"/>
    </row>
    <row r="247" spans="1:5" ht="12.75" customHeight="1">
      <c r="A247" s="9"/>
      <c r="B247" s="7"/>
      <c r="C247" s="3"/>
      <c r="D247" s="8" t="s">
        <v>167</v>
      </c>
      <c r="E247" s="1"/>
    </row>
    <row r="248" spans="1:5" ht="12.75" customHeight="1">
      <c r="A248" s="9"/>
      <c r="B248" s="7"/>
      <c r="C248" s="3"/>
      <c r="D248" s="8" t="s">
        <v>203</v>
      </c>
      <c r="E248" s="1"/>
    </row>
    <row r="249" spans="1:5" ht="12.75" customHeight="1">
      <c r="A249" s="9"/>
      <c r="B249" s="7"/>
      <c r="C249" s="3"/>
      <c r="D249" s="8" t="s">
        <v>204</v>
      </c>
      <c r="E249" s="1"/>
    </row>
    <row r="250" spans="1:5" ht="12.75" customHeight="1">
      <c r="A250" s="9"/>
      <c r="B250" s="7"/>
      <c r="C250" s="3"/>
      <c r="D250" s="8" t="s">
        <v>205</v>
      </c>
      <c r="E250" s="1"/>
    </row>
    <row r="251" spans="1:5" ht="12.75" customHeight="1">
      <c r="A251" s="9"/>
      <c r="B251" s="7"/>
      <c r="C251" s="3"/>
      <c r="D251" s="8" t="s">
        <v>206</v>
      </c>
      <c r="E251" s="1"/>
    </row>
    <row r="252" spans="1:5" ht="12.75" customHeight="1">
      <c r="A252" s="9"/>
      <c r="B252" s="7"/>
      <c r="C252" s="3"/>
      <c r="D252" s="8" t="s">
        <v>207</v>
      </c>
      <c r="E252" s="1"/>
    </row>
    <row r="253" spans="1:5" ht="12.75" customHeight="1">
      <c r="A253" s="9"/>
      <c r="B253" s="7"/>
      <c r="C253" s="3"/>
      <c r="D253" s="8" t="s">
        <v>208</v>
      </c>
      <c r="E253" s="1"/>
    </row>
    <row r="254" spans="1:5" ht="12.75" customHeight="1">
      <c r="A254" s="9"/>
      <c r="B254" s="7"/>
      <c r="C254" s="3"/>
      <c r="D254" s="8" t="s">
        <v>209</v>
      </c>
      <c r="E254" s="1"/>
    </row>
    <row r="255" spans="1:5" ht="12.75" customHeight="1">
      <c r="A255" s="9"/>
      <c r="B255" s="7"/>
      <c r="C255" s="3"/>
      <c r="D255" s="8" t="s">
        <v>210</v>
      </c>
      <c r="E255" s="1"/>
    </row>
    <row r="256" spans="1:5" ht="12.75" customHeight="1">
      <c r="A256" s="9"/>
      <c r="B256" s="7"/>
      <c r="C256" s="3"/>
      <c r="D256" s="8" t="s">
        <v>211</v>
      </c>
      <c r="E256" s="1"/>
    </row>
    <row r="257" spans="1:5" ht="12.75" customHeight="1">
      <c r="A257" s="9"/>
      <c r="B257" s="7"/>
      <c r="C257" s="3"/>
      <c r="D257" s="8" t="s">
        <v>212</v>
      </c>
      <c r="E257" s="1"/>
    </row>
    <row r="258" spans="1:5" ht="12.75" customHeight="1">
      <c r="A258" s="9"/>
      <c r="B258" s="7"/>
      <c r="C258" s="3"/>
      <c r="D258" s="8" t="s">
        <v>213</v>
      </c>
      <c r="E258" s="1"/>
    </row>
    <row r="259" spans="1:5" ht="12.75" customHeight="1">
      <c r="A259" s="9"/>
      <c r="B259" s="7"/>
      <c r="C259" s="3"/>
      <c r="D259" s="8" t="s">
        <v>214</v>
      </c>
      <c r="E259" s="1"/>
    </row>
    <row r="260" spans="1:5" ht="12.75" customHeight="1">
      <c r="A260" s="9"/>
      <c r="B260" s="7"/>
      <c r="C260" s="3"/>
      <c r="D260" s="8" t="s">
        <v>215</v>
      </c>
      <c r="E260" s="1"/>
    </row>
    <row r="261" spans="1:5" ht="12.75" customHeight="1">
      <c r="A261" s="9"/>
      <c r="B261" s="7"/>
      <c r="C261" s="3"/>
      <c r="D261" s="8" t="s">
        <v>216</v>
      </c>
      <c r="E261" s="1"/>
    </row>
    <row r="262" spans="1:5" ht="12.75" customHeight="1">
      <c r="A262" s="9"/>
      <c r="B262" s="7"/>
      <c r="C262" s="3"/>
      <c r="D262" s="8" t="s">
        <v>217</v>
      </c>
      <c r="E262" s="1"/>
    </row>
    <row r="263" spans="1:5" ht="12.75" customHeight="1">
      <c r="A263" s="9"/>
      <c r="B263" s="7"/>
      <c r="C263" s="3"/>
      <c r="D263" s="8" t="s">
        <v>218</v>
      </c>
      <c r="E263" s="1"/>
    </row>
    <row r="264" spans="1:5" ht="12.75" customHeight="1">
      <c r="A264" s="9"/>
      <c r="B264" s="955"/>
      <c r="C264" s="956"/>
      <c r="D264" s="957"/>
      <c r="E264" s="1"/>
    </row>
    <row r="265" spans="1:5" ht="12.75" customHeight="1">
      <c r="A265" s="9"/>
      <c r="B265" s="7"/>
      <c r="C265" s="956" t="s">
        <v>219</v>
      </c>
      <c r="D265" s="957"/>
      <c r="E265" s="1"/>
    </row>
    <row r="266" spans="1:5" ht="12.75" customHeight="1">
      <c r="A266" s="9"/>
      <c r="B266" s="7"/>
      <c r="C266" s="3"/>
      <c r="D266" s="8" t="s">
        <v>220</v>
      </c>
      <c r="E266" s="1"/>
    </row>
    <row r="267" spans="1:5" ht="12.75" customHeight="1">
      <c r="A267" s="9"/>
      <c r="B267" s="7"/>
      <c r="C267" s="3"/>
      <c r="D267" s="8" t="s">
        <v>221</v>
      </c>
      <c r="E267" s="1"/>
    </row>
    <row r="268" spans="1:5" ht="12.75" customHeight="1">
      <c r="A268" s="9"/>
      <c r="B268" s="955"/>
      <c r="C268" s="956"/>
      <c r="D268" s="957"/>
      <c r="E268" s="1"/>
    </row>
    <row r="269" spans="1:5" ht="12.75" customHeight="1">
      <c r="A269" s="9"/>
      <c r="B269" s="7"/>
      <c r="C269" s="956" t="s">
        <v>222</v>
      </c>
      <c r="D269" s="957"/>
      <c r="E269" s="1"/>
    </row>
    <row r="270" spans="1:5" ht="12.75" customHeight="1">
      <c r="A270" s="9"/>
      <c r="B270" s="7"/>
      <c r="C270" s="3"/>
      <c r="D270" s="8" t="s">
        <v>223</v>
      </c>
      <c r="E270" s="1"/>
    </row>
    <row r="271" spans="1:5" ht="12.75" customHeight="1">
      <c r="A271" s="9"/>
      <c r="B271" s="7"/>
      <c r="C271" s="3"/>
      <c r="D271" s="8" t="s">
        <v>224</v>
      </c>
      <c r="E271" s="1"/>
    </row>
    <row r="272" spans="1:5" ht="12.75" customHeight="1">
      <c r="A272" s="9"/>
      <c r="B272" s="955"/>
      <c r="C272" s="956"/>
      <c r="D272" s="957"/>
      <c r="E272" s="1"/>
    </row>
    <row r="273" spans="1:5" ht="12.75" customHeight="1">
      <c r="A273" s="9"/>
      <c r="B273" s="7"/>
      <c r="C273" s="956" t="s">
        <v>225</v>
      </c>
      <c r="D273" s="957"/>
      <c r="E273" s="1"/>
    </row>
    <row r="274" spans="1:5" ht="12.75" customHeight="1">
      <c r="A274" s="9"/>
      <c r="B274" s="7"/>
      <c r="C274" s="3"/>
      <c r="D274" s="8" t="s">
        <v>226</v>
      </c>
      <c r="E274" s="1"/>
    </row>
    <row r="275" spans="1:5" ht="12.75" customHeight="1">
      <c r="A275" s="9"/>
      <c r="B275" s="955"/>
      <c r="C275" s="956"/>
      <c r="D275" s="957"/>
      <c r="E275" s="1"/>
    </row>
    <row r="276" spans="1:5" ht="12.75" customHeight="1">
      <c r="A276" s="9"/>
      <c r="B276" s="7"/>
      <c r="C276" s="956" t="s">
        <v>227</v>
      </c>
      <c r="D276" s="957"/>
      <c r="E276" s="1"/>
    </row>
    <row r="277" spans="1:5" ht="12.75" customHeight="1">
      <c r="A277" s="9"/>
      <c r="B277" s="7"/>
      <c r="C277" s="3"/>
      <c r="D277" s="8" t="s">
        <v>228</v>
      </c>
      <c r="E277" s="1"/>
    </row>
    <row r="278" spans="1:5" ht="12.75" customHeight="1">
      <c r="A278" s="9"/>
      <c r="B278" s="7"/>
      <c r="C278" s="3"/>
      <c r="D278" s="8" t="s">
        <v>229</v>
      </c>
      <c r="E278" s="1"/>
    </row>
    <row r="279" spans="1:5" ht="12.75" customHeight="1">
      <c r="A279" s="9"/>
      <c r="B279" s="7"/>
      <c r="C279" s="3"/>
      <c r="D279" s="8" t="s">
        <v>230</v>
      </c>
      <c r="E279" s="1"/>
    </row>
    <row r="280" spans="1:5" ht="12.75" customHeight="1">
      <c r="A280" s="9"/>
      <c r="B280" s="7"/>
      <c r="C280" s="3"/>
      <c r="D280" s="8" t="s">
        <v>231</v>
      </c>
      <c r="E280" s="1"/>
    </row>
    <row r="281" spans="1:5" ht="12.75" customHeight="1">
      <c r="A281" s="9"/>
      <c r="B281" s="7"/>
      <c r="C281" s="3"/>
      <c r="D281" s="8" t="s">
        <v>232</v>
      </c>
      <c r="E281" s="1"/>
    </row>
    <row r="282" spans="1:5" ht="12.75" customHeight="1">
      <c r="A282" s="9"/>
      <c r="B282" s="7"/>
      <c r="C282" s="3"/>
      <c r="D282" s="8" t="s">
        <v>233</v>
      </c>
      <c r="E282" s="1"/>
    </row>
    <row r="283" spans="1:5" ht="12.75" customHeight="1">
      <c r="A283" s="9"/>
      <c r="B283" s="955"/>
      <c r="C283" s="956"/>
      <c r="D283" s="957"/>
      <c r="E283" s="1"/>
    </row>
    <row r="284" spans="1:5" ht="12.75" customHeight="1">
      <c r="A284" s="9"/>
      <c r="B284" s="7"/>
      <c r="C284" s="956" t="s">
        <v>234</v>
      </c>
      <c r="D284" s="957"/>
      <c r="E284" s="1"/>
    </row>
    <row r="285" spans="1:5" ht="12.75" customHeight="1">
      <c r="A285" s="9"/>
      <c r="B285" s="7"/>
      <c r="C285" s="3"/>
      <c r="D285" s="8" t="s">
        <v>235</v>
      </c>
      <c r="E285" s="1"/>
    </row>
    <row r="286" spans="1:5" ht="12.75" customHeight="1">
      <c r="A286" s="9"/>
      <c r="B286" s="7"/>
      <c r="C286" s="3"/>
      <c r="D286" s="8" t="s">
        <v>236</v>
      </c>
      <c r="E286" s="1"/>
    </row>
    <row r="287" spans="1:5" ht="12.75" customHeight="1">
      <c r="A287" s="9"/>
      <c r="B287" s="955"/>
      <c r="C287" s="956"/>
      <c r="D287" s="957"/>
      <c r="E287" s="1"/>
    </row>
    <row r="288" spans="1:5" ht="12.75" customHeight="1">
      <c r="A288" s="9"/>
      <c r="B288" s="7"/>
      <c r="C288" s="956" t="s">
        <v>237</v>
      </c>
      <c r="D288" s="957"/>
      <c r="E288" s="1"/>
    </row>
    <row r="289" spans="1:5" ht="12.75" customHeight="1">
      <c r="A289" s="9"/>
      <c r="B289" s="7"/>
      <c r="C289" s="3"/>
      <c r="D289" s="8" t="s">
        <v>228</v>
      </c>
      <c r="E289" s="1"/>
    </row>
    <row r="290" spans="1:5" ht="12.75" customHeight="1">
      <c r="A290" s="9"/>
      <c r="B290" s="7"/>
      <c r="C290" s="3"/>
      <c r="D290" s="8" t="s">
        <v>229</v>
      </c>
      <c r="E290" s="1"/>
    </row>
    <row r="291" spans="1:5" ht="12.75" customHeight="1">
      <c r="A291" s="9"/>
      <c r="B291" s="955"/>
      <c r="C291" s="956"/>
      <c r="D291" s="957"/>
      <c r="E291" s="1"/>
    </row>
    <row r="292" spans="1:5" ht="12.75" customHeight="1">
      <c r="A292" s="9"/>
      <c r="B292" s="7"/>
      <c r="C292" s="956" t="s">
        <v>238</v>
      </c>
      <c r="D292" s="957"/>
      <c r="E292" s="1"/>
    </row>
    <row r="293" spans="1:5" ht="12.75" customHeight="1">
      <c r="A293" s="9"/>
      <c r="B293" s="7"/>
      <c r="C293" s="3"/>
      <c r="D293" s="8" t="s">
        <v>235</v>
      </c>
      <c r="E293" s="1"/>
    </row>
    <row r="294" spans="1:5" ht="12.75" customHeight="1">
      <c r="A294" s="9"/>
      <c r="B294" s="7"/>
      <c r="C294" s="3"/>
      <c r="D294" s="8" t="s">
        <v>236</v>
      </c>
      <c r="E294" s="1"/>
    </row>
    <row r="295" spans="1:5" ht="12.75" customHeight="1">
      <c r="A295" s="9"/>
      <c r="B295" s="955"/>
      <c r="C295" s="956"/>
      <c r="D295" s="957"/>
      <c r="E295" s="1"/>
    </row>
    <row r="296" spans="1:5" ht="12.75" customHeight="1">
      <c r="A296" s="9"/>
      <c r="B296" s="7"/>
      <c r="C296" s="956" t="s">
        <v>239</v>
      </c>
      <c r="D296" s="957"/>
      <c r="E296" s="1"/>
    </row>
    <row r="297" spans="1:5" ht="12.75" customHeight="1">
      <c r="A297" s="9"/>
      <c r="B297" s="7"/>
      <c r="C297" s="3"/>
      <c r="D297" s="8" t="s">
        <v>127</v>
      </c>
      <c r="E297" s="1"/>
    </row>
    <row r="298" spans="1:5" ht="12.75" customHeight="1">
      <c r="A298" s="9"/>
      <c r="B298" s="7"/>
      <c r="C298" s="3"/>
      <c r="D298" s="8" t="s">
        <v>229</v>
      </c>
      <c r="E298" s="1"/>
    </row>
    <row r="299" spans="1:5" ht="12.75" customHeight="1">
      <c r="A299" s="9"/>
      <c r="B299" s="955"/>
      <c r="C299" s="956"/>
      <c r="D299" s="957"/>
      <c r="E299" s="1"/>
    </row>
    <row r="300" spans="1:5" ht="12.75" customHeight="1">
      <c r="A300" s="9"/>
      <c r="B300" s="7"/>
      <c r="C300" s="956" t="s">
        <v>240</v>
      </c>
      <c r="D300" s="957"/>
      <c r="E300" s="1"/>
    </row>
    <row r="301" spans="1:5" ht="12.75" customHeight="1">
      <c r="A301" s="9"/>
      <c r="B301" s="7"/>
      <c r="C301" s="3"/>
      <c r="D301" s="8" t="s">
        <v>235</v>
      </c>
      <c r="E301" s="1"/>
    </row>
    <row r="302" spans="1:5" ht="12.75" customHeight="1">
      <c r="A302" s="9"/>
      <c r="B302" s="7"/>
      <c r="C302" s="3"/>
      <c r="D302" s="8" t="s">
        <v>236</v>
      </c>
      <c r="E302" s="1"/>
    </row>
    <row r="303" spans="1:5" ht="12.75" customHeight="1">
      <c r="A303" s="9"/>
      <c r="B303" s="955"/>
      <c r="C303" s="956"/>
      <c r="D303" s="957"/>
      <c r="E303" s="1"/>
    </row>
    <row r="304" spans="1:5" ht="12.75" customHeight="1">
      <c r="A304" s="9"/>
      <c r="B304" s="7"/>
      <c r="C304" s="956" t="s">
        <v>241</v>
      </c>
      <c r="D304" s="957"/>
      <c r="E304" s="1"/>
    </row>
    <row r="305" spans="1:5" ht="12.75" customHeight="1">
      <c r="A305" s="9"/>
      <c r="B305" s="7"/>
      <c r="C305" s="3"/>
      <c r="D305" s="8" t="s">
        <v>242</v>
      </c>
      <c r="E305" s="1"/>
    </row>
    <row r="306" spans="1:5" ht="12.75" customHeight="1">
      <c r="A306" s="9"/>
      <c r="B306" s="7"/>
      <c r="C306" s="3"/>
      <c r="D306" s="8" t="s">
        <v>233</v>
      </c>
      <c r="E306" s="1"/>
    </row>
    <row r="307" spans="1:5" ht="12.75" customHeight="1">
      <c r="A307" s="9"/>
      <c r="B307" s="955"/>
      <c r="C307" s="956"/>
      <c r="D307" s="957"/>
      <c r="E307" s="1"/>
    </row>
    <row r="308" spans="1:5" ht="12.75" customHeight="1">
      <c r="A308" s="9"/>
      <c r="B308" s="7"/>
      <c r="C308" s="956" t="s">
        <v>243</v>
      </c>
      <c r="D308" s="957"/>
      <c r="E308" s="1"/>
    </row>
    <row r="309" spans="1:5" ht="12.75" customHeight="1">
      <c r="A309" s="9"/>
      <c r="B309" s="7"/>
      <c r="C309" s="3"/>
      <c r="D309" s="8" t="s">
        <v>160</v>
      </c>
      <c r="E309" s="1"/>
    </row>
    <row r="310" spans="1:5" ht="12.75" customHeight="1">
      <c r="A310" s="9"/>
      <c r="B310" s="7"/>
      <c r="C310" s="3"/>
      <c r="D310" s="8" t="s">
        <v>244</v>
      </c>
      <c r="E310" s="1"/>
    </row>
    <row r="311" spans="1:5" ht="12.75" customHeight="1">
      <c r="A311" s="9"/>
      <c r="B311" s="955"/>
      <c r="C311" s="956"/>
      <c r="D311" s="957"/>
      <c r="E311" s="1"/>
    </row>
    <row r="312" spans="1:5" ht="12.75" customHeight="1">
      <c r="A312" s="9"/>
      <c r="B312" s="7"/>
      <c r="C312" s="956" t="s">
        <v>245</v>
      </c>
      <c r="D312" s="957"/>
      <c r="E312" s="1"/>
    </row>
    <row r="313" spans="1:5" ht="12.75" customHeight="1">
      <c r="A313" s="9"/>
      <c r="B313" s="7"/>
      <c r="C313" s="3"/>
      <c r="D313" s="8" t="s">
        <v>246</v>
      </c>
      <c r="E313" s="1"/>
    </row>
    <row r="314" spans="1:5" ht="12.75" customHeight="1">
      <c r="A314" s="9"/>
      <c r="B314" s="7"/>
      <c r="C314" s="3"/>
      <c r="D314" s="8" t="s">
        <v>247</v>
      </c>
      <c r="E314" s="1"/>
    </row>
    <row r="315" spans="1:5" ht="12.75" customHeight="1">
      <c r="A315" s="9"/>
      <c r="B315" s="7"/>
      <c r="C315" s="3"/>
      <c r="D315" s="8" t="s">
        <v>248</v>
      </c>
      <c r="E315" s="1"/>
    </row>
    <row r="316" spans="1:5" ht="12.75" customHeight="1">
      <c r="A316" s="9"/>
      <c r="B316" s="955"/>
      <c r="C316" s="956"/>
      <c r="D316" s="957"/>
      <c r="E316" s="1"/>
    </row>
    <row r="317" spans="1:5" ht="12.75" customHeight="1">
      <c r="A317" s="9"/>
      <c r="B317" s="7"/>
      <c r="C317" s="956" t="s">
        <v>249</v>
      </c>
      <c r="D317" s="957"/>
      <c r="E317" s="1"/>
    </row>
    <row r="318" spans="1:5" ht="12.75" customHeight="1">
      <c r="A318" s="9"/>
      <c r="B318" s="7"/>
      <c r="C318" s="3"/>
      <c r="D318" s="8" t="s">
        <v>250</v>
      </c>
      <c r="E318" s="1"/>
    </row>
    <row r="319" spans="1:5" ht="12.75" customHeight="1">
      <c r="A319" s="9"/>
      <c r="B319" s="7"/>
      <c r="C319" s="3"/>
      <c r="D319" s="8" t="s">
        <v>251</v>
      </c>
      <c r="E319" s="1"/>
    </row>
    <row r="320" spans="1:5" ht="12.75" customHeight="1">
      <c r="A320" s="9"/>
      <c r="B320" s="7"/>
      <c r="C320" s="3"/>
      <c r="D320" s="8" t="s">
        <v>252</v>
      </c>
      <c r="E320" s="1"/>
    </row>
    <row r="321" spans="1:5" ht="12.75" customHeight="1">
      <c r="A321" s="9"/>
      <c r="B321" s="7"/>
      <c r="C321" s="3"/>
      <c r="D321" s="8" t="s">
        <v>253</v>
      </c>
      <c r="E321" s="1"/>
    </row>
    <row r="322" spans="1:5" ht="12.75" customHeight="1">
      <c r="A322" s="10"/>
      <c r="B322" s="958"/>
      <c r="C322" s="959"/>
      <c r="D322" s="960"/>
      <c r="E322" s="1"/>
    </row>
    <row r="323" spans="1:5" ht="12.75" customHeight="1"/>
    <row r="324" spans="1:5" ht="12.75" customHeight="1"/>
    <row r="325" spans="1:5" ht="12.75" customHeight="1"/>
    <row r="326" spans="1:5" ht="12.75" customHeight="1">
      <c r="A326" s="1" t="s">
        <v>254</v>
      </c>
      <c r="B326" s="4" t="s">
        <v>1</v>
      </c>
    </row>
    <row r="327" spans="1:5" ht="12.75" customHeight="1"/>
    <row r="328" spans="1:5" ht="12.75" customHeight="1"/>
    <row r="329" spans="1:5" ht="12.75" customHeight="1"/>
  </sheetData>
  <mergeCells count="195">
    <mergeCell ref="F102:G102"/>
    <mergeCell ref="F96:G96"/>
    <mergeCell ref="F97:G97"/>
    <mergeCell ref="F98:G98"/>
    <mergeCell ref="F99:G99"/>
    <mergeCell ref="F100:G100"/>
    <mergeCell ref="F101:G101"/>
    <mergeCell ref="F90:G90"/>
    <mergeCell ref="F91:G91"/>
    <mergeCell ref="F92:G92"/>
    <mergeCell ref="F93:G93"/>
    <mergeCell ref="F94:G94"/>
    <mergeCell ref="F95:G95"/>
    <mergeCell ref="F84:G84"/>
    <mergeCell ref="F85:G85"/>
    <mergeCell ref="F86:G86"/>
    <mergeCell ref="F87:G87"/>
    <mergeCell ref="F88:G88"/>
    <mergeCell ref="F89:G89"/>
    <mergeCell ref="F78:G78"/>
    <mergeCell ref="F79:G79"/>
    <mergeCell ref="F80:G80"/>
    <mergeCell ref="F81:G81"/>
    <mergeCell ref="F82:G82"/>
    <mergeCell ref="F83:G83"/>
    <mergeCell ref="F72:G72"/>
    <mergeCell ref="F73:G73"/>
    <mergeCell ref="F74:G74"/>
    <mergeCell ref="F75:G75"/>
    <mergeCell ref="F76:G76"/>
    <mergeCell ref="F77:G77"/>
    <mergeCell ref="F66:G66"/>
    <mergeCell ref="F67:G67"/>
    <mergeCell ref="F68:G68"/>
    <mergeCell ref="F69:G69"/>
    <mergeCell ref="F70:G70"/>
    <mergeCell ref="F71:G71"/>
    <mergeCell ref="F60:G60"/>
    <mergeCell ref="F61:G61"/>
    <mergeCell ref="F62:G62"/>
    <mergeCell ref="F63:G63"/>
    <mergeCell ref="F64:G64"/>
    <mergeCell ref="F65:G65"/>
    <mergeCell ref="F54:G54"/>
    <mergeCell ref="F55:G55"/>
    <mergeCell ref="F56:G56"/>
    <mergeCell ref="F57:G57"/>
    <mergeCell ref="F58:G58"/>
    <mergeCell ref="F59:G59"/>
    <mergeCell ref="F48:G48"/>
    <mergeCell ref="F49:G49"/>
    <mergeCell ref="F50:G50"/>
    <mergeCell ref="F51:G51"/>
    <mergeCell ref="F52:G52"/>
    <mergeCell ref="F53:G53"/>
    <mergeCell ref="F42:G42"/>
    <mergeCell ref="F43:G43"/>
    <mergeCell ref="F44:G44"/>
    <mergeCell ref="F45:G45"/>
    <mergeCell ref="F46:G46"/>
    <mergeCell ref="F47:G47"/>
    <mergeCell ref="F36:G36"/>
    <mergeCell ref="F37:G37"/>
    <mergeCell ref="F38:G38"/>
    <mergeCell ref="F39:G39"/>
    <mergeCell ref="F40:G40"/>
    <mergeCell ref="F41:G41"/>
    <mergeCell ref="F30:G30"/>
    <mergeCell ref="F31:G31"/>
    <mergeCell ref="F32:G32"/>
    <mergeCell ref="F33:G33"/>
    <mergeCell ref="F34:G34"/>
    <mergeCell ref="F35:G35"/>
    <mergeCell ref="F24:G24"/>
    <mergeCell ref="F25:G25"/>
    <mergeCell ref="F26:G26"/>
    <mergeCell ref="F27:G27"/>
    <mergeCell ref="F28:G28"/>
    <mergeCell ref="F29:G29"/>
    <mergeCell ref="F18:G18"/>
    <mergeCell ref="F19:G19"/>
    <mergeCell ref="F20:G20"/>
    <mergeCell ref="F21:G21"/>
    <mergeCell ref="F22:G22"/>
    <mergeCell ref="F23:G23"/>
    <mergeCell ref="F12:G12"/>
    <mergeCell ref="F13:G13"/>
    <mergeCell ref="F14:G14"/>
    <mergeCell ref="F15:G15"/>
    <mergeCell ref="F16:G16"/>
    <mergeCell ref="F17:G17"/>
    <mergeCell ref="F4:G4"/>
    <mergeCell ref="F5:G5"/>
    <mergeCell ref="F6:G6"/>
    <mergeCell ref="F7:G7"/>
    <mergeCell ref="F8:G8"/>
    <mergeCell ref="F9:G9"/>
    <mergeCell ref="F10:G10"/>
    <mergeCell ref="F11:G11"/>
    <mergeCell ref="B316:D316"/>
    <mergeCell ref="C317:D317"/>
    <mergeCell ref="B322:D322"/>
    <mergeCell ref="B303:D303"/>
    <mergeCell ref="C304:D304"/>
    <mergeCell ref="B307:D307"/>
    <mergeCell ref="C308:D308"/>
    <mergeCell ref="B311:D311"/>
    <mergeCell ref="C312:D312"/>
    <mergeCell ref="B291:D291"/>
    <mergeCell ref="C292:D292"/>
    <mergeCell ref="B295:D295"/>
    <mergeCell ref="C296:D296"/>
    <mergeCell ref="B299:D299"/>
    <mergeCell ref="C300:D300"/>
    <mergeCell ref="B275:D275"/>
    <mergeCell ref="C276:D276"/>
    <mergeCell ref="B283:D283"/>
    <mergeCell ref="C284:D284"/>
    <mergeCell ref="B287:D287"/>
    <mergeCell ref="C288:D288"/>
    <mergeCell ref="B264:D264"/>
    <mergeCell ref="C265:D265"/>
    <mergeCell ref="B268:D268"/>
    <mergeCell ref="C269:D269"/>
    <mergeCell ref="B272:D272"/>
    <mergeCell ref="C273:D273"/>
    <mergeCell ref="B233:D233"/>
    <mergeCell ref="C234:D234"/>
    <mergeCell ref="B238:D238"/>
    <mergeCell ref="C239:D239"/>
    <mergeCell ref="B244:D244"/>
    <mergeCell ref="C245:D245"/>
    <mergeCell ref="B220:D220"/>
    <mergeCell ref="C221:D221"/>
    <mergeCell ref="B223:D223"/>
    <mergeCell ref="C224:D224"/>
    <mergeCell ref="B228:D228"/>
    <mergeCell ref="C229:D229"/>
    <mergeCell ref="B199:D199"/>
    <mergeCell ref="C200:D200"/>
    <mergeCell ref="B204:D204"/>
    <mergeCell ref="C205:D205"/>
    <mergeCell ref="B214:D214"/>
    <mergeCell ref="C215:D215"/>
    <mergeCell ref="B177:D177"/>
    <mergeCell ref="C178:D178"/>
    <mergeCell ref="B183:D183"/>
    <mergeCell ref="C184:D184"/>
    <mergeCell ref="B191:D191"/>
    <mergeCell ref="C192:D192"/>
    <mergeCell ref="B151:D151"/>
    <mergeCell ref="C152:D152"/>
    <mergeCell ref="B158:D158"/>
    <mergeCell ref="C159:D159"/>
    <mergeCell ref="B164:D164"/>
    <mergeCell ref="C165:D165"/>
    <mergeCell ref="B128:D128"/>
    <mergeCell ref="C129:D129"/>
    <mergeCell ref="B134:D134"/>
    <mergeCell ref="C135:D135"/>
    <mergeCell ref="B142:D142"/>
    <mergeCell ref="C143:D143"/>
    <mergeCell ref="B111:D111"/>
    <mergeCell ref="C112:D112"/>
    <mergeCell ref="B117:D117"/>
    <mergeCell ref="C118:D118"/>
    <mergeCell ref="B123:D123"/>
    <mergeCell ref="C124:D124"/>
    <mergeCell ref="B90:D90"/>
    <mergeCell ref="C91:D91"/>
    <mergeCell ref="B96:D96"/>
    <mergeCell ref="C97:D97"/>
    <mergeCell ref="B105:D105"/>
    <mergeCell ref="C106:D106"/>
    <mergeCell ref="B78:D78"/>
    <mergeCell ref="C79:D79"/>
    <mergeCell ref="B82:D82"/>
    <mergeCell ref="C83:D83"/>
    <mergeCell ref="B86:D86"/>
    <mergeCell ref="C87:D87"/>
    <mergeCell ref="C2:D2"/>
    <mergeCell ref="B13:D13"/>
    <mergeCell ref="C14:D14"/>
    <mergeCell ref="B55:D55"/>
    <mergeCell ref="C56:D56"/>
    <mergeCell ref="B60:D60"/>
    <mergeCell ref="C61:D61"/>
    <mergeCell ref="B73:D73"/>
    <mergeCell ref="C74:D74"/>
    <mergeCell ref="B29:D29"/>
    <mergeCell ref="C30:D30"/>
    <mergeCell ref="B38:D38"/>
    <mergeCell ref="C39:D39"/>
    <mergeCell ref="B42:D42"/>
    <mergeCell ref="C43:D43"/>
  </mergeCells>
  <hyperlinks>
    <hyperlink ref="A2" r:id="rId1" display="http://ebs.toyotavn.com.vn:8000/OA_HTML/OA.jsp?OAFunc=OAHOMEPAGE&amp;akRegionApplicationId=0&amp;navRespId=20634&amp;navRespAppId=401&amp;navSecGrpId=0&amp;transactionid=1124760657&amp;oapc=4&amp;oas=dgf1n9GdGNd8ELjrLSq1kw.."/>
    <hyperlink ref="A3" r:id="rId2" display="http://ebs.toyotavn.com.vn:8000/OA_HTML/OA.jsp?OAFunc=OAHOMEPAGE&amp;akRegionApplicationId=0&amp;navRespId=50121&amp;navRespAppId=401&amp;navSecGrpId=0&amp;transactionid=1124760657&amp;oapc=4&amp;oas=viUMUkT1Bx0SNQ9F3hsiYQ.."/>
    <hyperlink ref="A4" r:id="rId3" display="http://ebs.toyotavn.com.vn:8000/OA_HTML/OA.jsp?OAFunc=OAHOMEPAGE&amp;akRegionApplicationId=0&amp;navRespId=50322&amp;navRespAppId=201&amp;navSecGrpId=0&amp;transactionid=1124760657&amp;oapc=4&amp;oas=aQL5L69ctPse7cM49AN18w.."/>
    <hyperlink ref="D3" r:id="rId4" display="javascript:launchForm('http://ebs.toyotavn.com.vn:8000/OA_HTML/RF.jsp?function_id=3770&amp;resp_id=20634&amp;resp_appl_id=401&amp;security_group_id=0&amp;lang_code=US&amp;oas=fERT6MNsb1kuMpMpY3JTiA..')"/>
    <hyperlink ref="D4" r:id="rId5" display="javascript:launchForm('http://ebs.toyotavn.com.vn:8000/OA_HTML/RF.jsp?function_id=261&amp;resp_id=20634&amp;resp_appl_id=401&amp;security_group_id=0&amp;lang_code=US&amp;oas=AAKSu5xZaPTJDSevzkgIUw..')"/>
    <hyperlink ref="D5" r:id="rId6" display="http://ebs.toyotavn.com.vn:8000/OA_HTML/RF.jsp?function_id=4849&amp;resp_id=20634&amp;resp_appl_id=401&amp;security_group_id=0&amp;lang_code=US&amp;params=HPz0OoaK-TkqXk5r3TIlssAG9TH0HzN00TWZnVwTYsY&amp;oas=0viy0ir08-v3yjL7_4W60Q.."/>
    <hyperlink ref="D6" r:id="rId7" display="http://ebs.toyotavn.com.vn:8000/OA_HTML/RF.jsp?function_id=4857&amp;resp_id=20634&amp;resp_appl_id=401&amp;security_group_id=0&amp;lang_code=US&amp;params=HPz0OoaK-TkqXk5r3TIlssAG9TH0HzN00TWZnVwTYsY&amp;oas=Jb2OhLyT53dYX5h9H8W3_g.."/>
    <hyperlink ref="D7" r:id="rId8" display="javascript:launchForm('http://ebs.toyotavn.com.vn:8000/OA_HTML/RF.jsp?function_id=759&amp;resp_id=20634&amp;resp_appl_id=401&amp;security_group_id=0&amp;lang_code=US&amp;oas=e0P2_CtWeKFKRqD7cf_kgg..')"/>
    <hyperlink ref="D8" r:id="rId9" display="javascript:launchForm('http://ebs.toyotavn.com.vn:8000/OA_HTML/RF.jsp?function_id=6032&amp;resp_id=20634&amp;resp_appl_id=401&amp;security_group_id=0&amp;lang_code=US&amp;oas=213GIk2SQ5gG7Nn77xaszA..')"/>
    <hyperlink ref="D9" r:id="rId10" display="javascript:launchForm('http://ebs.toyotavn.com.vn:8000/OA_HTML/RF.jsp?function_id=1253&amp;resp_id=20634&amp;resp_appl_id=401&amp;security_group_id=0&amp;lang_code=US&amp;oas=dOtujizI8IfGRfr0W6kDKw..')"/>
    <hyperlink ref="D10" r:id="rId11" display="javascript:launchForm('http://ebs.toyotavn.com.vn:8000/OA_HTML/RF.jsp?function_id=1018469&amp;resp_id=20634&amp;resp_appl_id=401&amp;security_group_id=0&amp;lang_code=US&amp;oas=QVaLzNkd9gwpe1tccR5xbA..')"/>
    <hyperlink ref="D11" r:id="rId12" display="javascript:launchForm('http://ebs.toyotavn.com.vn:8000/OA_HTML/RF.jsp?function_id=1018509&amp;resp_id=20634&amp;resp_appl_id=401&amp;security_group_id=0&amp;lang_code=US&amp;oas=H8spPrZqUgS22kuokYFpdg..')"/>
    <hyperlink ref="D12" r:id="rId13" display="javascript:launchForm('http://ebs.toyotavn.com.vn:8000/OA_HTML/RF.jsp?function_id=1018610&amp;resp_id=20634&amp;resp_appl_id=401&amp;security_group_id=0&amp;lang_code=US&amp;oas=e41t0Tch9LLiqHVradQXkw..')"/>
    <hyperlink ref="D15" r:id="rId14" display="javascript:launchForm('http://ebs.toyotavn.com.vn:8000/OA_HTML/RF.jsp?function_id=1283&amp;resp_id=20634&amp;resp_appl_id=401&amp;security_group_id=0&amp;lang_code=US&amp;oas=WBU7RbJW02qRvlNNsu-zRA..')"/>
    <hyperlink ref="D16" r:id="rId15" display="javascript:launchForm('http://ebs.toyotavn.com.vn:8000/OA_HTML/RF.jsp?function_id=1281&amp;resp_id=20634&amp;resp_appl_id=401&amp;security_group_id=0&amp;lang_code=US&amp;oas=moSsdOOz-7w8-rFMaE2CSQ..')"/>
    <hyperlink ref="D17" r:id="rId16" display="javascript:launchForm('http://ebs.toyotavn.com.vn:8000/OA_HTML/RF.jsp?function_id=1282&amp;resp_id=20634&amp;resp_appl_id=401&amp;security_group_id=0&amp;lang_code=US&amp;oas=pIIkpr7dqDkvLv6ODgta8A..')"/>
    <hyperlink ref="D18" r:id="rId17" display="javascript:launchForm('http://ebs.toyotavn.com.vn:8000/OA_HTML/RF.jsp?function_id=1288&amp;resp_id=20634&amp;resp_appl_id=401&amp;security_group_id=0&amp;lang_code=US&amp;oas=8jQhA_SmsqPTNaSg5iXgwA..')"/>
    <hyperlink ref="D19" r:id="rId18" display="javascript:launchForm('http://ebs.toyotavn.com.vn:8000/OA_HTML/RF.jsp?function_id=1552&amp;resp_id=20634&amp;resp_appl_id=401&amp;security_group_id=0&amp;lang_code=US&amp;oas=noJEutzcH_KV3RCoFkc2hQ..')"/>
    <hyperlink ref="D20" r:id="rId19" display="javascript:launchForm('http://ebs.toyotavn.com.vn:8000/OA_HTML/RF.jsp?function_id=1293&amp;resp_id=20634&amp;resp_appl_id=401&amp;security_group_id=0&amp;lang_code=US&amp;oas=GbstzxB8tufjbFOeth1x-w..')"/>
    <hyperlink ref="D21" r:id="rId20" display="javascript:launchForm('http://ebs.toyotavn.com.vn:8000/OA_HTML/RF.jsp?function_id=1292&amp;resp_id=20634&amp;resp_appl_id=401&amp;security_group_id=0&amp;lang_code=US&amp;oas=IqDGxdlLpmWrUOjewPCPqg..')"/>
    <hyperlink ref="D22" r:id="rId21" display="javascript:launchForm('http://ebs.toyotavn.com.vn:8000/OA_HTML/RF.jsp?function_id=946&amp;resp_id=20634&amp;resp_appl_id=401&amp;security_group_id=0&amp;lang_code=US&amp;oas=riXWk1HzXU8bJd1UiiEHSA..')"/>
    <hyperlink ref="D23" r:id="rId22" display="javascript:launchForm('http://ebs.toyotavn.com.vn:8000/OA_HTML/RF.jsp?function_id=1946&amp;resp_id=20634&amp;resp_appl_id=401&amp;security_group_id=0&amp;lang_code=US&amp;oas=lYFYJn1ihZKRX-nGlAz_jg..')"/>
    <hyperlink ref="D24" r:id="rId23" display="javascript:launchForm('http://ebs.toyotavn.com.vn:8000/OA_HTML/RF.jsp?function_id=1604&amp;resp_id=20634&amp;resp_appl_id=401&amp;security_group_id=0&amp;lang_code=US&amp;oas=0xD96OOoYg4x-oJoJaXFhQ..')"/>
    <hyperlink ref="D25" r:id="rId24" display="javascript:launchForm('http://ebs.toyotavn.com.vn:8000/OA_HTML/RF.jsp?function_id=1008258&amp;resp_id=20634&amp;resp_appl_id=401&amp;security_group_id=0&amp;lang_code=US&amp;oas=EfZ8scxK87e2-20zscHTLA..')"/>
    <hyperlink ref="D26" r:id="rId25" display="javascript:launchForm('http://ebs.toyotavn.com.vn:8000/OA_HTML/RF.jsp?function_id=1008259&amp;resp_id=20634&amp;resp_appl_id=401&amp;security_group_id=0&amp;lang_code=US&amp;oas=EovbvImE2utGz_dIzYcYAg..')"/>
    <hyperlink ref="D27" r:id="rId26" display="javascript:launchForm('http://ebs.toyotavn.com.vn:8000/OA_HTML/RF.jsp?function_id=1008260&amp;resp_id=20634&amp;resp_appl_id=401&amp;security_group_id=0&amp;lang_code=US&amp;oas=HWQrWjcjPLvnswzzv3QT3Q..')"/>
    <hyperlink ref="D28" r:id="rId27" display="javascript:launchForm('http://ebs.toyotavn.com.vn:8000/OA_HTML/RF.jsp?function_id=1008261&amp;resp_id=20634&amp;resp_appl_id=401&amp;security_group_id=0&amp;lang_code=US&amp;oas=89i2AfHzpxx5KH2m3d5XsQ..')"/>
    <hyperlink ref="D31" r:id="rId28" display="javascript:launchForm('http://ebs.toyotavn.com.vn:8000/OA_HTML/RF.jsp?function_id=1671&amp;resp_id=20634&amp;resp_appl_id=401&amp;security_group_id=0&amp;lang_code=US&amp;oas=omcn9C0sE_X6DnLUXREN_w..')"/>
    <hyperlink ref="D32" r:id="rId29" display="javascript:launchForm('http://ebs.toyotavn.com.vn:8000/OA_HTML/RF.jsp?function_id=1677&amp;resp_id=20634&amp;resp_appl_id=401&amp;security_group_id=0&amp;lang_code=US&amp;oas=5-YPA1XtrH9GPNEX4fL12A..')"/>
    <hyperlink ref="D33" r:id="rId30" display="javascript:launchForm('http://ebs.toyotavn.com.vn:8000/OA_HTML/RF.jsp?function_id=1678&amp;resp_id=20634&amp;resp_appl_id=401&amp;security_group_id=0&amp;lang_code=US&amp;oas=ZyEe9jzVIX6uHCL7EamyFw..')"/>
    <hyperlink ref="D34" r:id="rId31" display="javascript:launchForm('http://ebs.toyotavn.com.vn:8000/OA_HTML/RF.jsp?function_id=1676&amp;resp_id=20634&amp;resp_appl_id=401&amp;security_group_id=0&amp;lang_code=US&amp;oas=Xxz9LZEA55g_-2Fd65VP5Q..')"/>
    <hyperlink ref="D35" r:id="rId32" display="javascript:launchForm('http://ebs.toyotavn.com.vn:8000/OA_HTML/RF.jsp?function_id=1675&amp;resp_id=20634&amp;resp_appl_id=401&amp;security_group_id=0&amp;lang_code=US&amp;oas=wCG1npdhIX2-BNlDDtiuzw..')"/>
    <hyperlink ref="D36" r:id="rId33" display="javascript:launchForm('http://ebs.toyotavn.com.vn:8000/OA_HTML/RF.jsp?function_id=1673&amp;resp_id=20634&amp;resp_appl_id=401&amp;security_group_id=0&amp;lang_code=US&amp;oas=mKwEzg3Jz1HKSET3FRgWDQ..')"/>
    <hyperlink ref="D37" r:id="rId34" display="javascript:launchForm('http://ebs.toyotavn.com.vn:8000/OA_HTML/RF.jsp?function_id=2047&amp;resp_id=20634&amp;resp_appl_id=401&amp;security_group_id=0&amp;lang_code=US&amp;oas=s4NJ2kcfle-Vqc3r3x7Spw..')"/>
    <hyperlink ref="D40" r:id="rId35" display="javascript:launchForm('http://ebs.toyotavn.com.vn:8000/OA_HTML/RF.jsp?function_id=4512&amp;resp_id=20634&amp;resp_appl_id=401&amp;security_group_id=0&amp;lang_code=US&amp;oas=sbUTEmZIZxE3suuBWHlZ9A..')"/>
    <hyperlink ref="D41" r:id="rId36" display="javascript:launchForm('http://ebs.toyotavn.com.vn:8000/OA_HTML/RF.jsp?function_id=4513&amp;resp_id=20634&amp;resp_appl_id=401&amp;security_group_id=0&amp;lang_code=US&amp;oas=4oumPzZx1wwGUzlMNfnDsQ..')"/>
    <hyperlink ref="D44" r:id="rId37" display="javascript:launchForm('http://ebs.toyotavn.com.vn:8000/OA_HTML/RF.jsp?function_id=1008263&amp;resp_id=20634&amp;resp_appl_id=401&amp;security_group_id=0&amp;lang_code=US&amp;oas=oT6LKzbRq1HUOskpE1TXng..')"/>
    <hyperlink ref="D45" r:id="rId38" display="javascript:launchForm('http://ebs.toyotavn.com.vn:8000/OA_HTML/RF.jsp?function_id=1275&amp;resp_id=20634&amp;resp_appl_id=401&amp;security_group_id=0&amp;lang_code=US&amp;oas=UlgKD2IvRVYCnCNFvMrtsg..')"/>
    <hyperlink ref="D46" r:id="rId39" display="javascript:launchForm('http://ebs.toyotavn.com.vn:8000/OA_HTML/RF.jsp?function_id=3570&amp;resp_id=20634&amp;resp_appl_id=401&amp;security_group_id=0&amp;lang_code=US&amp;oas=ng8GzJZd5qwRno2frxBnzg..')"/>
    <hyperlink ref="D47" r:id="rId40" display="javascript:launchForm('http://ebs.toyotavn.com.vn:8000/OA_HTML/RF.jsp?function_id=1296&amp;resp_id=20634&amp;resp_appl_id=401&amp;security_group_id=0&amp;lang_code=US&amp;oas=_P5jINy2_uVuChEbIUcIvw..')"/>
    <hyperlink ref="D48" r:id="rId41" display="javascript:launchForm('http://ebs.toyotavn.com.vn:8000/OA_HTML/RF.jsp?function_id=4373&amp;resp_id=20634&amp;resp_appl_id=401&amp;security_group_id=0&amp;lang_code=US&amp;oas=nmxHxQRfpFd8cYSxXx_Iig..')"/>
    <hyperlink ref="D49" r:id="rId42" display="javascript:launchForm('http://ebs.toyotavn.com.vn:8000/OA_HTML/RF.jsp?function_id=5557&amp;resp_id=20634&amp;resp_appl_id=401&amp;security_group_id=0&amp;lang_code=US&amp;oas=-KgqGTDPWMoEb7VuEtjQqQ..')"/>
    <hyperlink ref="D50" r:id="rId43" display="javascript:launchForm('http://ebs.toyotavn.com.vn:8000/OA_HTML/RF.jsp?function_id=5558&amp;resp_id=20634&amp;resp_appl_id=401&amp;security_group_id=0&amp;lang_code=US&amp;oas=bZqnAce3RFgYJp-Gki1M8g..')"/>
    <hyperlink ref="D51" r:id="rId44" display="javascript:launchForm('http://ebs.toyotavn.com.vn:8000/OA_HTML/RF.jsp?function_id=5690&amp;resp_id=20634&amp;resp_appl_id=401&amp;security_group_id=0&amp;lang_code=US&amp;oas=bnV7TsntedQURE6R2B2sZQ..')"/>
    <hyperlink ref="D52" r:id="rId45" display="javascript:launchForm('http://ebs.toyotavn.com.vn:8000/OA_HTML/RF.jsp?function_id=1271&amp;resp_id=20634&amp;resp_appl_id=401&amp;security_group_id=0&amp;lang_code=US&amp;oas=Vvk3IieX2mWgVZOLG5KlgQ..')"/>
    <hyperlink ref="D53" r:id="rId46" display="javascript:launchForm('http://ebs.toyotavn.com.vn:8000/OA_HTML/RF.jsp?function_id=1401&amp;resp_id=20634&amp;resp_appl_id=401&amp;security_group_id=0&amp;lang_code=US&amp;oas=J_49al1LPQ9GnZOFPDX8Rw..')"/>
    <hyperlink ref="D54" r:id="rId47" display="javascript:launchForm('http://ebs.toyotavn.com.vn:8000/OA_HTML/RF.jsp?function_id=1521&amp;resp_id=20634&amp;resp_appl_id=401&amp;security_group_id=0&amp;lang_code=US&amp;oas=eaEnRZe19fzEjlkLhTKXlA..')"/>
    <hyperlink ref="D57" r:id="rId48" display="javascript:launchForm('http://ebs.toyotavn.com.vn:8000/OA_HTML/RF.jsp?function_id=1008272&amp;resp_id=20634&amp;resp_appl_id=401&amp;security_group_id=0&amp;lang_code=US&amp;oas=yvL1kbxdOFyaeywFTgMaIg..')"/>
    <hyperlink ref="D58" r:id="rId49" display="javascript:launchForm('http://ebs.toyotavn.com.vn:8000/OA_HTML/RF.jsp?function_id=1008273&amp;resp_id=20634&amp;resp_appl_id=401&amp;security_group_id=0&amp;lang_code=US&amp;oas=cTr1AM2y0tsN1nTif2Gciw..')"/>
    <hyperlink ref="D59" r:id="rId50" display="javascript:launchForm('http://ebs.toyotavn.com.vn:8000/OA_HTML/RF.jsp?function_id=1008274&amp;resp_id=20634&amp;resp_appl_id=401&amp;security_group_id=0&amp;lang_code=US&amp;oas=QDJmfCNJTGUlSWrw7HQTQw..')"/>
    <hyperlink ref="D62" r:id="rId51" display="javascript:launchForm('http://ebs.toyotavn.com.vn:8000/OA_HTML/RF.jsp?function_id=1191&amp;resp_id=20634&amp;resp_appl_id=401&amp;security_group_id=0&amp;lang_code=US&amp;oas=kyrW9XRShiKD8VsFdaharQ..')"/>
    <hyperlink ref="D63" r:id="rId52" display="javascript:launchForm('http://ebs.toyotavn.com.vn:8000/OA_HTML/RF.jsp?function_id=1192&amp;resp_id=20634&amp;resp_appl_id=401&amp;security_group_id=0&amp;lang_code=US&amp;oas=KyHEtBFq8wNHS9TAQEL-sA..')"/>
    <hyperlink ref="D64" r:id="rId53" display="javascript:launchForm('http://ebs.toyotavn.com.vn:8000/OA_HTML/RF.jsp?function_id=1241&amp;resp_id=20634&amp;resp_appl_id=401&amp;security_group_id=0&amp;lang_code=US&amp;oas=BssErZiBH2Gw9X3FudvKCw..')"/>
    <hyperlink ref="D65" r:id="rId54" display="javascript:launchForm('http://ebs.toyotavn.com.vn:8000/OA_HTML/RF.jsp?function_id=1243&amp;resp_id=20634&amp;resp_appl_id=401&amp;security_group_id=0&amp;lang_code=US&amp;oas=QUk83h6sTuCM3E3olDJiJw..')"/>
    <hyperlink ref="D66" r:id="rId55" display="javascript:launchForm('http://ebs.toyotavn.com.vn:8000/OA_HTML/RF.jsp?function_id=1247&amp;resp_id=20634&amp;resp_appl_id=401&amp;security_group_id=0&amp;lang_code=US&amp;oas=xk2LSxqojUX8FB1dTYHpqg..')"/>
    <hyperlink ref="D67" r:id="rId56" display="javascript:launchForm('http://ebs.toyotavn.com.vn:8000/OA_HTML/RF.jsp?function_id=1249&amp;resp_id=20634&amp;resp_appl_id=401&amp;security_group_id=0&amp;lang_code=US&amp;oas=3sUwDBq9v8LHJAgrvhArLw..')"/>
    <hyperlink ref="D68" r:id="rId57" display="javascript:launchForm('http://ebs.toyotavn.com.vn:8000/OA_HTML/RF.jsp?function_id=1556&amp;resp_id=20634&amp;resp_appl_id=401&amp;security_group_id=0&amp;lang_code=US&amp;oas=7EwkE5Q4265L1Ss4txUGtA..')"/>
    <hyperlink ref="D69" r:id="rId58" display="javascript:launchForm('http://ebs.toyotavn.com.vn:8000/OA_HTML/RF.jsp?function_id=1581&amp;resp_id=20634&amp;resp_appl_id=401&amp;security_group_id=0&amp;lang_code=US&amp;oas=jBdv5xnkUpaBUHtkax0ZFw..')"/>
    <hyperlink ref="D70" r:id="rId59" display="javascript:launchForm('http://ebs.toyotavn.com.vn:8000/OA_HTML/RF.jsp?function_id=1553&amp;resp_id=20634&amp;resp_appl_id=401&amp;security_group_id=0&amp;lang_code=US&amp;oas=u0rp08tMPkzpoS6VA_2kqA..')"/>
    <hyperlink ref="D71" r:id="rId60" display="javascript:launchForm('http://ebs.toyotavn.com.vn:8000/OA_HTML/RF.jsp?function_id=1007848&amp;resp_id=20634&amp;resp_appl_id=401&amp;security_group_id=0&amp;lang_code=US&amp;oas=yHl9M3DRJT6qbxNbVZHlXA..')"/>
    <hyperlink ref="D72" r:id="rId61" display="javascript:launchForm('http://ebs.toyotavn.com.vn:8000/OA_HTML/RF.jsp?function_id=1018509&amp;resp_id=20634&amp;resp_appl_id=401&amp;security_group_id=0&amp;lang_code=US&amp;oas=H8spPrZqUgS22kuokYFpdg..')"/>
    <hyperlink ref="D75" r:id="rId62" display="javascript:launchForm('http://ebs.toyotavn.com.vn:8000/OA_HTML/RF.jsp?function_id=1193&amp;resp_id=20634&amp;resp_appl_id=401&amp;security_group_id=0&amp;lang_code=US&amp;oas=dGfyJ2R8df3OJyfhDtrRNQ..')"/>
    <hyperlink ref="D76" r:id="rId63" display="javascript:launchForm('http://ebs.toyotavn.com.vn:8000/OA_HTML/RF.jsp?function_id=1312&amp;resp_id=20634&amp;resp_appl_id=401&amp;security_group_id=0&amp;lang_code=US&amp;oas=on2yFeIcKtq5WGxpN6JtpA..')"/>
    <hyperlink ref="D77" r:id="rId64" display="javascript:launchForm('http://ebs.toyotavn.com.vn:8000/OA_HTML/RF.jsp?function_id=1001350&amp;resp_id=20634&amp;resp_appl_id=401&amp;security_group_id=0&amp;lang_code=US&amp;oas=4N5s1NEMJ9MM20ahbOEg9w..')"/>
    <hyperlink ref="D80" r:id="rId65" display="javascript:launchForm('http://ebs.toyotavn.com.vn:8000/OA_HTML/RF.jsp?function_id=2227&amp;resp_id=20634&amp;resp_appl_id=401&amp;security_group_id=0&amp;lang_code=US&amp;oas=eIiJzMl6VsjrF9wbcwnIOw..')"/>
    <hyperlink ref="D81" r:id="rId66" display="javascript:launchForm('http://ebs.toyotavn.com.vn:8000/OA_HTML/RF.jsp?function_id=2235&amp;resp_id=20634&amp;resp_appl_id=401&amp;security_group_id=0&amp;lang_code=US&amp;oas=IKpnOI-V8ScUqsE4HuEIjg..')"/>
    <hyperlink ref="D84" r:id="rId67" display="javascript:launchForm('http://ebs.toyotavn.com.vn:8000/OA_HTML/RF.jsp?function_id=1557&amp;resp_id=20634&amp;resp_appl_id=401&amp;security_group_id=0&amp;lang_code=US&amp;oas=GLvUcFE3VSyShuep1NgJSw..')"/>
    <hyperlink ref="D85" r:id="rId68" display="javascript:launchForm('http://ebs.toyotavn.com.vn:8000/OA_HTML/RF.jsp?function_id=1007877&amp;resp_id=20634&amp;resp_appl_id=401&amp;security_group_id=0&amp;lang_code=US&amp;oas=ExHHaRk0kYHe_Ucb8zwTlQ..')"/>
    <hyperlink ref="D88" r:id="rId69" display="javascript:launchForm('http://ebs.toyotavn.com.vn:8000/OA_HTML/RF.jsp?function_id=943&amp;resp_id=20634&amp;resp_appl_id=401&amp;security_group_id=0&amp;lang_code=US&amp;oas=yqSy1-P0GwWepLTm53hZgQ..')"/>
    <hyperlink ref="D89" r:id="rId70" display="javascript:launchForm('http://ebs.toyotavn.com.vn:8000/OA_HTML/RF.jsp?function_id=5944&amp;resp_id=20634&amp;resp_appl_id=401&amp;security_group_id=0&amp;lang_code=US&amp;oas=7a_1LXX9ZTgocNCe2Y3Z5A..')"/>
    <hyperlink ref="D92" r:id="rId71" display="javascript:launchForm('http://ebs.toyotavn.com.vn:8000/OA_HTML/RF.jsp?function_id=902&amp;resp_id=20634&amp;resp_appl_id=401&amp;security_group_id=0&amp;lang_code=US&amp;oas=FKN7IOls6VlENK4FSzb5Hw..')"/>
    <hyperlink ref="D93" r:id="rId72" display="javascript:launchForm('http://ebs.toyotavn.com.vn:8000/OA_HTML/RF.jsp?function_id=1347&amp;resp_id=20634&amp;resp_appl_id=401&amp;security_group_id=0&amp;lang_code=US&amp;oas=bg_THPPqoKgCsXFM5H_Vdw..')"/>
    <hyperlink ref="D94" r:id="rId73" display="javascript:launchForm('http://ebs.toyotavn.com.vn:8000/OA_HTML/RF.jsp?function_id=903&amp;resp_id=20634&amp;resp_appl_id=401&amp;security_group_id=0&amp;lang_code=US&amp;oas=jfO_UGKXfiVEAGTr_ZNrhg..')"/>
    <hyperlink ref="D95" r:id="rId74" display="javascript:launchForm('http://ebs.toyotavn.com.vn:8000/OA_HTML/RF.jsp?function_id=1099&amp;resp_id=20634&amp;resp_appl_id=401&amp;security_group_id=0&amp;lang_code=US&amp;oas=-sym8T5O-vm3LW1yxQtYuA..')"/>
    <hyperlink ref="D98" r:id="rId75" display="javascript:launchForm('http://ebs.toyotavn.com.vn:8000/OA_HTML/RF.jsp?function_id=1326&amp;resp_id=20634&amp;resp_appl_id=401&amp;security_group_id=0&amp;lang_code=US&amp;oas=vAxzOM77x_vuBPiqHKJyuw..')"/>
    <hyperlink ref="D99" r:id="rId76" display="javascript:launchForm('http://ebs.toyotavn.com.vn:8000/OA_HTML/RF.jsp?function_id=1103&amp;resp_id=20634&amp;resp_appl_id=401&amp;security_group_id=0&amp;lang_code=US&amp;oas=Ia93jHF4QP5tSuQJtUSVkw..')"/>
    <hyperlink ref="D100" r:id="rId77" display="javascript:launchForm('http://ebs.toyotavn.com.vn:8000/OA_HTML/RF.jsp?function_id=1100&amp;resp_id=20634&amp;resp_appl_id=401&amp;security_group_id=0&amp;lang_code=US&amp;oas=u1pdeIzT318KzBXBidGK7w..')"/>
    <hyperlink ref="D101" r:id="rId78" display="javascript:launchForm('http://ebs.toyotavn.com.vn:8000/OA_HTML/RF.jsp?function_id=1327&amp;resp_id=20634&amp;resp_appl_id=401&amp;security_group_id=0&amp;lang_code=US&amp;oas=49j3Tg4nqC1aHL_RODtMyw..')"/>
    <hyperlink ref="D102" r:id="rId79" display="javascript:launchForm('http://ebs.toyotavn.com.vn:8000/OA_HTML/RF.jsp?function_id=1006524&amp;resp_id=20634&amp;resp_appl_id=401&amp;security_group_id=0&amp;lang_code=US&amp;oas=AC09eAJW5jKkrgx4z1UfUw..')"/>
    <hyperlink ref="D103" r:id="rId80" display="javascript:launchForm('http://ebs.toyotavn.com.vn:8000/OA_HTML/RF.jsp?function_id=1006525&amp;resp_id=20634&amp;resp_appl_id=401&amp;security_group_id=0&amp;lang_code=US&amp;oas=WqttABGdPe727mmn45sLsw..')"/>
    <hyperlink ref="D104" r:id="rId81" display="javascript:launchForm('http://ebs.toyotavn.com.vn:8000/OA_HTML/RF.jsp?function_id=1006526&amp;resp_id=20634&amp;resp_appl_id=401&amp;security_group_id=0&amp;lang_code=US&amp;oas=biGjx1pvoWMcqt6MrCnm6Q..')"/>
    <hyperlink ref="D107" r:id="rId82" display="javascript:launchForm('http://ebs.toyotavn.com.vn:8000/OA_HTML/RF.jsp?function_id=1172&amp;resp_id=20634&amp;resp_appl_id=401&amp;security_group_id=0&amp;lang_code=US&amp;oas=jSjOF4nBPkSXqn8N_txOxQ..')"/>
    <hyperlink ref="D108" r:id="rId83" display="javascript:launchForm('http://ebs.toyotavn.com.vn:8000/OA_HTML/RF.jsp?function_id=1171&amp;resp_id=20634&amp;resp_appl_id=401&amp;security_group_id=0&amp;lang_code=US&amp;oas=8Stxy_-ZNtasFuwPcEBTfQ..')"/>
    <hyperlink ref="D109" r:id="rId84" display="javascript:launchForm('http://ebs.toyotavn.com.vn:8000/OA_HTML/RF.jsp?function_id=1180&amp;resp_id=20634&amp;resp_appl_id=401&amp;security_group_id=0&amp;lang_code=US&amp;oas=GMpaIFTos6U0vR7Fp1YurA..')"/>
    <hyperlink ref="D110" r:id="rId85" display="javascript:launchForm('http://ebs.toyotavn.com.vn:8000/OA_HTML/RF.jsp?function_id=1177&amp;resp_id=20634&amp;resp_appl_id=401&amp;security_group_id=0&amp;lang_code=US&amp;oas=CinIBS3jHhS1qH4zhpPAMQ..')"/>
    <hyperlink ref="D113" r:id="rId86" display="javascript:launchForm('http://ebs.toyotavn.com.vn:8000/OA_HTML/RF.jsp?function_id=5257&amp;resp_id=20634&amp;resp_appl_id=401&amp;security_group_id=0&amp;lang_code=US&amp;oas=a_-whJb6M1VxKMATAHdpIA..')"/>
    <hyperlink ref="D114" r:id="rId87" display="javascript:launchForm('http://ebs.toyotavn.com.vn:8000/OA_HTML/RF.jsp?function_id=5258&amp;resp_id=20634&amp;resp_appl_id=401&amp;security_group_id=0&amp;lang_code=US&amp;oas=aLfni_OdZoJl6rJg_gvBCw..')"/>
    <hyperlink ref="D115" r:id="rId88" display="javascript:launchForm('http://ebs.toyotavn.com.vn:8000/OA_HTML/RF.jsp?function_id=5827&amp;resp_id=20634&amp;resp_appl_id=401&amp;security_group_id=0&amp;lang_code=US&amp;oas=LNMLUU_1wHgvK8iRJR62lA..')"/>
    <hyperlink ref="D116" r:id="rId89" display="javascript:launchForm('http://ebs.toyotavn.com.vn:8000/OA_HTML/RF.jsp?function_id=5828&amp;resp_id=20634&amp;resp_appl_id=401&amp;security_group_id=0&amp;lang_code=US&amp;oas=xmiNkeEKnWmXouDs3d5-wA..')"/>
    <hyperlink ref="D119" r:id="rId90" display="javascript:launchForm('http://ebs.toyotavn.com.vn:8000/OA_HTML/RF.jsp?function_id=1174&amp;resp_id=20634&amp;resp_appl_id=401&amp;security_group_id=0&amp;lang_code=US&amp;oas=r4SdX1QE1hvS9Ukvp260HQ..')"/>
    <hyperlink ref="D120" r:id="rId91" display="javascript:launchForm('http://ebs.toyotavn.com.vn:8000/OA_HTML/RF.jsp?function_id=1179&amp;resp_id=20634&amp;resp_appl_id=401&amp;security_group_id=0&amp;lang_code=US&amp;oas=XrMRBQADq8R96RUz5j15iQ..')"/>
    <hyperlink ref="D121" r:id="rId92" display="javascript:launchForm('http://ebs.toyotavn.com.vn:8000/OA_HTML/RF.jsp?function_id=1175&amp;resp_id=20634&amp;resp_appl_id=401&amp;security_group_id=0&amp;lang_code=US&amp;oas=kAtfaigNAULV34REK30QxA..')"/>
    <hyperlink ref="D122" r:id="rId93" display="javascript:launchForm('http://ebs.toyotavn.com.vn:8000/OA_HTML/RF.jsp?function_id=1173&amp;resp_id=20634&amp;resp_appl_id=401&amp;security_group_id=0&amp;lang_code=US&amp;oas=rfYULR3STZWAN7WeFPISKw..')"/>
    <hyperlink ref="D125" r:id="rId94" display="javascript:launchForm('http://ebs.toyotavn.com.vn:8000/OA_HTML/RF.jsp?function_id=1561&amp;resp_id=20634&amp;resp_appl_id=401&amp;security_group_id=0&amp;lang_code=US&amp;oas=rzBb0xGIS-NP066AkUtlfw..')"/>
    <hyperlink ref="D126" r:id="rId95" display="javascript:launchForm('http://ebs.toyotavn.com.vn:8000/OA_HTML/RF.jsp?function_id=1601&amp;resp_id=20634&amp;resp_appl_id=401&amp;security_group_id=0&amp;lang_code=US&amp;oas=16Qgk7dT0jvp4Lpyq5dUew..')"/>
    <hyperlink ref="D127" r:id="rId96" display="javascript:launchForm('http://ebs.toyotavn.com.vn:8000/OA_HTML/RF.jsp?function_id=1560&amp;resp_id=20634&amp;resp_appl_id=401&amp;security_group_id=0&amp;lang_code=US&amp;oas=5LIc2nBd5QaLTPh8-xZYEw..')"/>
    <hyperlink ref="D130" r:id="rId97" display="javascript:launchForm('http://ebs.toyotavn.com.vn:8000/OA_HTML/RF.jsp?function_id=3106&amp;resp_id=20634&amp;resp_appl_id=401&amp;security_group_id=0&amp;lang_code=US&amp;oas=hcw6dWS3Wo-fKrSX2g8urw..')"/>
    <hyperlink ref="D131" r:id="rId98" display="javascript:launchForm('http://ebs.toyotavn.com.vn:8000/OA_HTML/RF.jsp?function_id=3107&amp;resp_id=20634&amp;resp_appl_id=401&amp;security_group_id=0&amp;lang_code=US&amp;oas=G4RXrVdb6yAd6Dk0fQegqA..')"/>
    <hyperlink ref="D132" r:id="rId99" display="javascript:launchForm('http://ebs.toyotavn.com.vn:8000/OA_HTML/RF.jsp?function_id=3110&amp;resp_id=20634&amp;resp_appl_id=401&amp;security_group_id=0&amp;lang_code=US&amp;oas=gserOnU19hYTJRcsspflYA..')"/>
    <hyperlink ref="D133" r:id="rId100" display="javascript:launchForm('http://ebs.toyotavn.com.vn:8000/OA_HTML/RF.jsp?function_id=3111&amp;resp_id=20634&amp;resp_appl_id=401&amp;security_group_id=0&amp;lang_code=US&amp;oas=57Tj6P36PL2IfacEXIDIyw..')"/>
    <hyperlink ref="D136" r:id="rId101" display="javascript:launchForm('http://ebs.toyotavn.com.vn:8000/OA_HTML/RF.jsp?function_id=2284&amp;resp_id=20634&amp;resp_appl_id=401&amp;security_group_id=0&amp;lang_code=US&amp;oas=WFwSaV8n_YosONBO7bSu5w..')"/>
    <hyperlink ref="D137" r:id="rId102" display="javascript:launchForm('http://ebs.toyotavn.com.vn:8000/OA_HTML/RF.jsp?function_id=1580&amp;resp_id=20634&amp;resp_appl_id=401&amp;security_group_id=0&amp;lang_code=US&amp;oas=MMKdZb36rOgVVpmBhttE5A..')"/>
    <hyperlink ref="D138" r:id="rId103" display="javascript:launchForm('http://ebs.toyotavn.com.vn:8000/OA_HTML/RF.jsp?function_id=1185&amp;resp_id=20634&amp;resp_appl_id=401&amp;security_group_id=0&amp;lang_code=US&amp;oas=NSXdHxgQmVXz8j_owMrq3A..')"/>
    <hyperlink ref="D139" r:id="rId104" display="javascript:launchForm('http://ebs.toyotavn.com.vn:8000/OA_HTML/RF.jsp?function_id=1310&amp;resp_id=20634&amp;resp_appl_id=401&amp;security_group_id=0&amp;lang_code=US&amp;oas=ZyEUESo9-qw8bYl-wls-ug..')"/>
    <hyperlink ref="D140" r:id="rId105" display="javascript:launchForm('http://ebs.toyotavn.com.vn:8000/OA_HTML/RF.jsp?function_id=1498&amp;resp_id=20634&amp;resp_appl_id=401&amp;security_group_id=0&amp;lang_code=US&amp;oas=xohyn-LCpoUbJAqKrKqGgw..')"/>
    <hyperlink ref="D141" r:id="rId106" display="javascript:launchForm('http://ebs.toyotavn.com.vn:8000/OA_HTML/RF.jsp?function_id=1520&amp;resp_id=20634&amp;resp_appl_id=401&amp;security_group_id=0&amp;lang_code=US&amp;oas=xH2qAQAH6dXqnMaLaj0bSg..')"/>
    <hyperlink ref="D144" r:id="rId107" display="javascript:launchForm('http://ebs.toyotavn.com.vn:8000/OA_HTML/RF.jsp?function_id=1523&amp;resp_id=20634&amp;resp_appl_id=401&amp;security_group_id=0&amp;lang_code=US&amp;oas=XqcreaX2aWlTOlpHgslsEA..')"/>
    <hyperlink ref="D145" r:id="rId108" display="javascript:launchForm('http://ebs.toyotavn.com.vn:8000/OA_HTML/RF.jsp?function_id=240&amp;resp_id=20634&amp;resp_appl_id=401&amp;security_group_id=0&amp;lang_code=US&amp;oas=Qu06dsgnY1SlBll6bZZ5tg..')"/>
    <hyperlink ref="D146" r:id="rId109" display="javascript:launchForm('http://ebs.toyotavn.com.vn:8000/OA_HTML/RF.jsp?function_id=241&amp;resp_id=20634&amp;resp_appl_id=401&amp;security_group_id=0&amp;lang_code=US&amp;oas=_pqHXNd1F7nN0lKnL7Id_Q..')"/>
    <hyperlink ref="D147" r:id="rId110" display="javascript:launchForm('http://ebs.toyotavn.com.vn:8000/OA_HTML/RF.jsp?function_id=242&amp;resp_id=20634&amp;resp_appl_id=401&amp;security_group_id=0&amp;lang_code=US&amp;oas=eEGv0A49XM_4CXDXsmvT0w..')"/>
    <hyperlink ref="D148" r:id="rId111" display="javascript:launchForm('http://ebs.toyotavn.com.vn:8000/OA_HTML/RF.jsp?function_id=2147&amp;resp_id=20634&amp;resp_appl_id=401&amp;security_group_id=0&amp;lang_code=US&amp;oas=_oH-4ZH8xtwgURU5qr4jkg..')"/>
    <hyperlink ref="D149" r:id="rId112" display="javascript:launchForm('http://ebs.toyotavn.com.vn:8000/OA_HTML/RF.jsp?function_id=238&amp;resp_id=20634&amp;resp_appl_id=401&amp;security_group_id=0&amp;lang_code=US&amp;oas=kYVpxAHa8uit0x5GL97a8A..')"/>
    <hyperlink ref="D150" r:id="rId113" display="javascript:launchForm('http://ebs.toyotavn.com.vn:8000/OA_HTML/RF.jsp?function_id=383&amp;resp_id=20634&amp;resp_appl_id=401&amp;security_group_id=0&amp;lang_code=US&amp;oas=0d8SRa-B6YpaeqRC9yLPgQ..')"/>
    <hyperlink ref="D153" r:id="rId114" display="javascript:launchForm('http://ebs.toyotavn.com.vn:8000/OA_HTML/RF.jsp?function_id=1165&amp;resp_id=20634&amp;resp_appl_id=401&amp;security_group_id=0&amp;lang_code=US&amp;oas=33fspUsg0TXLNJhAY4rMdg..')"/>
    <hyperlink ref="D154" r:id="rId115" display="javascript:launchForm('http://ebs.toyotavn.com.vn:8000/OA_HTML/RF.jsp?function_id=1168&amp;resp_id=20634&amp;resp_appl_id=401&amp;security_group_id=0&amp;lang_code=US&amp;oas=0nVM1-bIhMVcKHfezkJlBA..')"/>
    <hyperlink ref="D155" r:id="rId116" display="javascript:launchForm('http://ebs.toyotavn.com.vn:8000/OA_HTML/RF.jsp?function_id=1169&amp;resp_id=20634&amp;resp_appl_id=401&amp;security_group_id=0&amp;lang_code=US&amp;oas=1uTZ5TzansyDVupjFg1J8w..')"/>
    <hyperlink ref="D156" r:id="rId117" display="javascript:launchForm('http://ebs.toyotavn.com.vn:8000/OA_HTML/RF.jsp?function_id=1166&amp;resp_id=20634&amp;resp_appl_id=401&amp;security_group_id=0&amp;lang_code=US&amp;oas=Tq18f-Tf5Dxpd8ehwSvvfA..')"/>
    <hyperlink ref="D157" r:id="rId118" display="javascript:launchForm('http://ebs.toyotavn.com.vn:8000/OA_HTML/RF.jsp?function_id=1167&amp;resp_id=20634&amp;resp_appl_id=401&amp;security_group_id=0&amp;lang_code=US&amp;oas=nx8ayF4soa5hX5k8mnTX6Q..')"/>
    <hyperlink ref="D160" r:id="rId119" display="javascript:launchForm('http://ebs.toyotavn.com.vn:8000/OA_HTML/RF.jsp?function_id=1280&amp;resp_id=20634&amp;resp_appl_id=401&amp;security_group_id=0&amp;lang_code=US&amp;oas=ZBz0nTzECbPsmNpDSH0g_g..')"/>
    <hyperlink ref="D161" r:id="rId120" display="javascript:launchForm('http://ebs.toyotavn.com.vn:8000/OA_HTML/RF.jsp?function_id=1454&amp;resp_id=20634&amp;resp_appl_id=401&amp;security_group_id=0&amp;lang_code=US&amp;oas=qD6e3czjQkLwKGA8JFo5hg..')"/>
    <hyperlink ref="D162" r:id="rId121" display="javascript:launchForm('http://ebs.toyotavn.com.vn:8000/OA_HTML/RF.jsp?function_id=1286&amp;resp_id=20634&amp;resp_appl_id=401&amp;security_group_id=0&amp;lang_code=US&amp;oas=MXEF8N2Sk9kV7AUagUGUNg..')"/>
    <hyperlink ref="D163" r:id="rId122" display="javascript:launchForm('http://ebs.toyotavn.com.vn:8000/OA_HTML/RF.jsp?function_id=2702&amp;resp_id=20634&amp;resp_appl_id=401&amp;security_group_id=0&amp;lang_code=US&amp;oas=viwYkkrcgClV34tyM5uPIw..')"/>
    <hyperlink ref="D166" r:id="rId123" display="javascript:launchForm('http://ebs.toyotavn.com.vn:8000/OA_HTML/RF.jsp?function_id=1461&amp;resp_id=20634&amp;resp_appl_id=401&amp;security_group_id=0&amp;lang_code=US&amp;oas=LBMX4suYWlZugCp78nfovw..')"/>
    <hyperlink ref="D167" r:id="rId124" display="javascript:launchForm('http://ebs.toyotavn.com.vn:8000/OA_HTML/RF.jsp?function_id=1473&amp;resp_id=20634&amp;resp_appl_id=401&amp;security_group_id=0&amp;lang_code=US&amp;oas=2Bh0eZ1UJfAs5W4xZBOHeg..')"/>
    <hyperlink ref="D168" r:id="rId125" display="javascript:launchForm('http://ebs.toyotavn.com.vn:8000/OA_HTML/RF.jsp?function_id=1475&amp;resp_id=20634&amp;resp_appl_id=401&amp;security_group_id=0&amp;lang_code=US&amp;oas=lFCx9ih-1JqBgRF2pUONMQ..')"/>
    <hyperlink ref="D169" r:id="rId126" display="javascript:launchForm('http://ebs.toyotavn.com.vn:8000/OA_HTML/RF.jsp?function_id=1471&amp;resp_id=20634&amp;resp_appl_id=401&amp;security_group_id=0&amp;lang_code=US&amp;oas=QucK8mFZJ6ks2TDjW5K2jg..')"/>
    <hyperlink ref="D170" r:id="rId127" display="javascript:launchForm('http://ebs.toyotavn.com.vn:8000/OA_HTML/RF.jsp?function_id=1477&amp;resp_id=20634&amp;resp_appl_id=401&amp;security_group_id=0&amp;lang_code=US&amp;oas=JntKBAQkVncpDanU9qm6CQ..')"/>
    <hyperlink ref="D171" r:id="rId128" display="javascript:launchForm('http://ebs.toyotavn.com.vn:8000/OA_HTML/RF.jsp?function_id=1476&amp;resp_id=20634&amp;resp_appl_id=401&amp;security_group_id=0&amp;lang_code=US&amp;oas=7xPAsMwjjso4GF9KFA9rfw..')"/>
    <hyperlink ref="D172" r:id="rId129" display="javascript:launchForm('http://ebs.toyotavn.com.vn:8000/OA_HTML/RF.jsp?function_id=3332&amp;resp_id=20634&amp;resp_appl_id=401&amp;security_group_id=0&amp;lang_code=US&amp;oas=HKd2Ceg4lXFesijmFu2xbg..')"/>
    <hyperlink ref="D173" r:id="rId130" display="javascript:launchForm('http://ebs.toyotavn.com.vn:8000/OA_HTML/RF.jsp?function_id=4424&amp;resp_id=20634&amp;resp_appl_id=401&amp;security_group_id=0&amp;lang_code=US&amp;oas=2EtgRx3ViuDsHf84vzEZWw..')"/>
    <hyperlink ref="D174" r:id="rId131" display="javascript:launchForm('http://ebs.toyotavn.com.vn:8000/OA_HTML/RF.jsp?function_id=4635&amp;resp_id=20634&amp;resp_appl_id=401&amp;security_group_id=0&amp;lang_code=US&amp;oas=K4GrF2k6WP7pCRX_Mf7WKQ..')"/>
    <hyperlink ref="D175" r:id="rId132" display="http://ebs.toyotavn.com.vn:8000/OA_HTML/RF.jsp?function_id=1008373&amp;resp_id=20634&amp;resp_appl_id=401&amp;security_group_id=0&amp;lang_code=US&amp;params=opqNxyGy-IjPehBRImAGqMAG9TH0HzN00TWZnVwTYsY&amp;oas=Qp9Hw74KgmX52uto0mceHQ.."/>
    <hyperlink ref="D176" r:id="rId133" display="javascript:launchForm('http://ebs.toyotavn.com.vn:8000/OA_HTML/RF.jsp?function_id=1470&amp;resp_id=20634&amp;resp_appl_id=401&amp;security_group_id=0&amp;lang_code=US&amp;oas=ZGtM_g546T0Eo1aj8doyxQ..')"/>
    <hyperlink ref="D179" r:id="rId134" display="javascript:launchForm('http://ebs.toyotavn.com.vn:8000/OA_HTML/RF.jsp?function_id=1472&amp;resp_id=20634&amp;resp_appl_id=401&amp;security_group_id=0&amp;lang_code=US&amp;oas=OUP9iM9vX3yJ3JylfriZsg..')"/>
    <hyperlink ref="D180" r:id="rId135" display="javascript:launchForm('http://ebs.toyotavn.com.vn:8000/OA_HTML/RF.jsp?function_id=1474&amp;resp_id=20634&amp;resp_appl_id=401&amp;security_group_id=0&amp;lang_code=US&amp;oas=9cY7h3zhGGuPQ-cGWJHL8A..')"/>
    <hyperlink ref="D181" r:id="rId136" display="javascript:launchForm('http://ebs.toyotavn.com.vn:8000/OA_HTML/RF.jsp?function_id=1006568&amp;resp_id=20634&amp;resp_appl_id=401&amp;security_group_id=0&amp;lang_code=US&amp;oas=1jNwmEgfcy369zvX-zUkqw..')"/>
    <hyperlink ref="D182" r:id="rId137" display="javascript:launchForm('http://ebs.toyotavn.com.vn:8000/OA_HTML/RF.jsp?function_id=1469&amp;resp_id=20634&amp;resp_appl_id=401&amp;security_group_id=0&amp;lang_code=US&amp;oas=l9kQLy14JYsuHnwh0twKqA..')"/>
    <hyperlink ref="D185" r:id="rId138" display="javascript:launchForm('http://ebs.toyotavn.com.vn:8000/OA_HTML/RF.jsp?function_id=1502&amp;resp_id=20634&amp;resp_appl_id=401&amp;security_group_id=0&amp;lang_code=US&amp;oas=nkEhrh0Jq3VWxcncrkB6LQ..')"/>
    <hyperlink ref="D186" r:id="rId139" display="javascript:launchForm('http://ebs.toyotavn.com.vn:8000/OA_HTML/RF.jsp?function_id=1254&amp;resp_id=20634&amp;resp_appl_id=401&amp;security_group_id=0&amp;lang_code=US&amp;oas=EmTDNAeKLaksy-mV_EvQRg..')"/>
    <hyperlink ref="D187" r:id="rId140" display="javascript:launchForm('http://ebs.toyotavn.com.vn:8000/OA_HTML/RF.jsp?function_id=4769&amp;resp_id=20634&amp;resp_appl_id=401&amp;security_group_id=0&amp;lang_code=US&amp;oas=x9-aEQR4W4BuOE3ysELjFQ..')"/>
    <hyperlink ref="D188" r:id="rId141" display="javascript:launchForm('http://ebs.toyotavn.com.vn:8000/OA_HTML/RF.jsp?function_id=65&amp;resp_id=20634&amp;resp_appl_id=401&amp;security_group_id=0&amp;lang_code=US&amp;oas=D1g1H5kD3mo9SFmFYtYGtg..')"/>
    <hyperlink ref="D189" r:id="rId142" display="javascript:launchForm('http://ebs.toyotavn.com.vn:8000/OA_HTML/RF.jsp?function_id=1255&amp;resp_id=20634&amp;resp_appl_id=401&amp;security_group_id=0&amp;lang_code=US&amp;oas=5if_F53NYD1Ge4fytlt9YA..')"/>
    <hyperlink ref="D190" r:id="rId143" display="javascript:launchForm('http://ebs.toyotavn.com.vn:8000/OA_HTML/RF.jsp?function_id=4766&amp;resp_id=20634&amp;resp_appl_id=401&amp;security_group_id=0&amp;lang_code=US&amp;oas=6Zvkfi3L3awwY7bKtDk-Ow..')"/>
    <hyperlink ref="D193" r:id="rId144" display="javascript:launchForm('http://ebs.toyotavn.com.vn:8000/OA_HTML/RF.jsp?function_id=1276&amp;resp_id=20634&amp;resp_appl_id=401&amp;security_group_id=0&amp;lang_code=US&amp;oas=05vVNgTQsX-yHYBDSD22kg..')"/>
    <hyperlink ref="D194" r:id="rId145" display="javascript:launchForm('http://ebs.toyotavn.com.vn:8000/OA_HTML/RF.jsp?function_id=1273&amp;resp_id=20634&amp;resp_appl_id=401&amp;security_group_id=0&amp;lang_code=US&amp;oas=ZzawYqNvQAxV5nElbeFGOw..')"/>
    <hyperlink ref="D195" r:id="rId146" display="javascript:launchForm('http://ebs.toyotavn.com.vn:8000/OA_HTML/RF.jsp?function_id=1272&amp;resp_id=20634&amp;resp_appl_id=401&amp;security_group_id=0&amp;lang_code=US&amp;oas=NlCJt8ISgbOrT1A1-YMqeg..')"/>
    <hyperlink ref="D196" r:id="rId147" display="javascript:launchForm('http://ebs.toyotavn.com.vn:8000/OA_HTML/RF.jsp?function_id=1259&amp;resp_id=20634&amp;resp_appl_id=401&amp;security_group_id=0&amp;lang_code=US&amp;oas=qMva_N7lXBsTFRB617F5mQ..')"/>
    <hyperlink ref="D197" r:id="rId148" display="javascript:launchForm('http://ebs.toyotavn.com.vn:8000/OA_HTML/RF.jsp?function_id=1605&amp;resp_id=20634&amp;resp_appl_id=401&amp;security_group_id=0&amp;lang_code=US&amp;oas=QY9vswNGf95npIVTlBaTUw..')"/>
    <hyperlink ref="D198" r:id="rId149" display="javascript:launchForm('http://ebs.toyotavn.com.vn:8000/OA_HTML/RF.jsp?function_id=1008397&amp;resp_id=20634&amp;resp_appl_id=401&amp;security_group_id=0&amp;lang_code=US&amp;oas=diWqS3jfm9tUt4gwWoKBcQ..')"/>
    <hyperlink ref="D201" r:id="rId150" display="javascript:launchForm('http://ebs.toyotavn.com.vn:8000/OA_HTML/RF.jsp?function_id=4633&amp;resp_id=20634&amp;resp_appl_id=401&amp;security_group_id=0&amp;lang_code=US&amp;oas=wIOxf0m9T2LChNN98Z1miQ..')"/>
    <hyperlink ref="D202" r:id="rId151" display="javascript:launchForm('http://ebs.toyotavn.com.vn:8000/OA_HTML/RF.jsp?function_id=4634&amp;resp_id=20634&amp;resp_appl_id=401&amp;security_group_id=0&amp;lang_code=US&amp;oas=gK1Ec8t8qdiv-IauyfnRog..')"/>
    <hyperlink ref="D203" r:id="rId152" display="javascript:launchForm('http://ebs.toyotavn.com.vn:8000/OA_HTML/RF.jsp?function_id=1008393&amp;resp_id=20634&amp;resp_appl_id=401&amp;security_group_id=0&amp;lang_code=US&amp;oas=wgqQPnCg8E0vLIZIfV6new..')"/>
    <hyperlink ref="D206" r:id="rId153" display="javascript:launchForm('http://ebs.toyotavn.com.vn:8000/OA_HTML/RF.jsp?function_id=1196&amp;resp_id=20634&amp;resp_appl_id=401&amp;security_group_id=0&amp;lang_code=US&amp;oas=gC0b0fpFzsHaAp8n5GH4Ow..')"/>
    <hyperlink ref="D207" r:id="rId154" display="javascript:launchForm('http://ebs.toyotavn.com.vn:8000/OA_HTML/RF.jsp?function_id=1189&amp;resp_id=20634&amp;resp_appl_id=401&amp;security_group_id=0&amp;lang_code=US&amp;oas=0sxs3YGgR3WreGJ1ZSQkfw..')"/>
    <hyperlink ref="D208" r:id="rId155" display="javascript:launchForm('http://ebs.toyotavn.com.vn:8000/OA_HTML/RF.jsp?function_id=1190&amp;resp_id=20634&amp;resp_appl_id=401&amp;security_group_id=0&amp;lang_code=US&amp;oas=DZ1wb8NMynjJRAxK8uXZNg..')"/>
    <hyperlink ref="D209" r:id="rId156" display="javascript:launchForm('http://ebs.toyotavn.com.vn:8000/OA_HTML/RF.jsp?function_id=2234&amp;resp_id=20634&amp;resp_appl_id=401&amp;security_group_id=0&amp;lang_code=US&amp;oas=y1oCGUUa1PlpCDDBNqGpTA..')"/>
    <hyperlink ref="D210" r:id="rId157" display="javascript:launchForm('http://ebs.toyotavn.com.vn:8000/OA_HTML/RF.jsp?function_id=1163&amp;resp_id=20634&amp;resp_appl_id=401&amp;security_group_id=0&amp;lang_code=US&amp;oas=4TJbtd1TN3tLk8xgwn2O-Q..')"/>
    <hyperlink ref="D211" r:id="rId158" display="javascript:launchForm('http://ebs.toyotavn.com.vn:8000/OA_HTML/RF.jsp?function_id=1261&amp;resp_id=20634&amp;resp_appl_id=401&amp;security_group_id=0&amp;lang_code=US&amp;oas=uKb6_V5lREKSkbtbIpTC9g..')"/>
    <hyperlink ref="D212" r:id="rId159" display="javascript:launchForm('http://ebs.toyotavn.com.vn:8000/OA_HTML/RF.jsp?function_id=2265&amp;resp_id=20634&amp;resp_appl_id=401&amp;security_group_id=0&amp;lang_code=US&amp;oas=Yt1bYwge_b1FQUSOsRFhbA..')"/>
    <hyperlink ref="D213" r:id="rId160" display="javascript:launchForm('http://ebs.toyotavn.com.vn:8000/OA_HTML/RF.jsp?function_id=711&amp;resp_id=20634&amp;resp_appl_id=401&amp;security_group_id=0&amp;lang_code=US&amp;oas=1G-vZ1Vabaf2du4qRR2pVQ..')"/>
    <hyperlink ref="D216" r:id="rId161" display="javascript:launchForm('http://ebs.toyotavn.com.vn:8000/OA_HTML/RF.jsp?function_id=1194&amp;resp_id=20634&amp;resp_appl_id=401&amp;security_group_id=0&amp;lang_code=US&amp;oas=WpsJPFt9KAIVW0h14DqC8A..')"/>
    <hyperlink ref="D217" r:id="rId162" display="javascript:launchForm('http://ebs.toyotavn.com.vn:8000/OA_HTML/RF.jsp?function_id=1188&amp;resp_id=20634&amp;resp_appl_id=401&amp;security_group_id=0&amp;lang_code=US&amp;oas=Bx8Zpy3fPZZqCyJHsP0z1g..')"/>
    <hyperlink ref="D218" r:id="rId163" display="javascript:launchForm('http://ebs.toyotavn.com.vn:8000/OA_HTML/RF.jsp?function_id=1244&amp;resp_id=20634&amp;resp_appl_id=401&amp;security_group_id=0&amp;lang_code=US&amp;oas=8ChMHsmA-2lCrd1ggquG5w..')"/>
    <hyperlink ref="D219" r:id="rId164" display="javascript:launchForm('http://ebs.toyotavn.com.vn:8000/OA_HTML/RF.jsp?function_id=1253&amp;resp_id=20634&amp;resp_appl_id=401&amp;security_group_id=0&amp;lang_code=US&amp;oas=dOtujizI8IfGRfr0W6kDKw..')"/>
    <hyperlink ref="D222" r:id="rId165" display="http://ebs.toyotavn.com.vn:8000/OA_HTML/RF.jsp?function_id=1001438&amp;resp_id=20634&amp;resp_appl_id=401&amp;security_group_id=0&amp;lang_code=US&amp;params=K6x6szdPUW4Zh2uavP7UMFEZYAmcDrPCU.sVy-BPnao&amp;oas=d2N1UmlaXSkclKu6SP2-Jw.."/>
    <hyperlink ref="D225" r:id="rId166" display="javascript:launchForm('http://ebs.toyotavn.com.vn:8000/OA_HTML/RF.jsp?function_id=1331&amp;resp_id=20634&amp;resp_appl_id=401&amp;security_group_id=0&amp;lang_code=US&amp;oas=DzRMYVnHVrBeo-C7iG791g..')"/>
    <hyperlink ref="D226" r:id="rId167" display="javascript:launchForm('http://ebs.toyotavn.com.vn:8000/OA_HTML/RF.jsp?function_id=1328&amp;resp_id=20634&amp;resp_appl_id=401&amp;security_group_id=0&amp;lang_code=US&amp;oas=YzFf1atCrE8Lsno5TGVjyg..')"/>
    <hyperlink ref="D227" r:id="rId168" display="javascript:launchForm('http://ebs.toyotavn.com.vn:8000/OA_HTML/RF.jsp?function_id=2412&amp;resp_id=20634&amp;resp_appl_id=401&amp;security_group_id=0&amp;lang_code=US&amp;oas=hATzbHLjJaT_1oumwA4v_A..')"/>
    <hyperlink ref="D230" r:id="rId169" display="javascript:launchForm('http://ebs.toyotavn.com.vn:8000/OA_HTML/RF.jsp?function_id=942&amp;resp_id=20634&amp;resp_appl_id=401&amp;security_group_id=0&amp;lang_code=US&amp;oas=YTi29l2HwO25uDbcQMGMqQ..')"/>
    <hyperlink ref="D231" r:id="rId170" display="javascript:launchForm('http://ebs.toyotavn.com.vn:8000/OA_HTML/RF.jsp?function_id=944&amp;resp_id=20634&amp;resp_appl_id=401&amp;security_group_id=0&amp;lang_code=US&amp;oas=H_Poiur8cC1sc2mXEOAdKg..')"/>
    <hyperlink ref="D232" r:id="rId171" display="javascript:launchForm('http://ebs.toyotavn.com.vn:8000/OA_HTML/RF.jsp?function_id=945&amp;resp_id=20634&amp;resp_appl_id=401&amp;security_group_id=0&amp;lang_code=US&amp;oas=v2xiPt-XQPKZLNHuQBs2iw..')"/>
    <hyperlink ref="D235" r:id="rId172" display="javascript:launchForm('http://ebs.toyotavn.com.vn:8000/OA_HTML/RF.jsp?function_id=1277&amp;resp_id=20634&amp;resp_appl_id=401&amp;security_group_id=0&amp;lang_code=US&amp;oas=EDdtjvsNc44Updq7czivbg..')"/>
    <hyperlink ref="D236" r:id="rId173" display="javascript:launchForm('http://ebs.toyotavn.com.vn:8000/OA_HTML/RF.jsp?function_id=1257&amp;resp_id=20634&amp;resp_appl_id=401&amp;security_group_id=0&amp;lang_code=US&amp;oas=pqjfMSyn1pGRFm8TnvtP5g..')"/>
    <hyperlink ref="D237" r:id="rId174" display="javascript:launchForm('http://ebs.toyotavn.com.vn:8000/OA_HTML/RF.jsp?function_id=1264&amp;resp_id=20634&amp;resp_appl_id=401&amp;security_group_id=0&amp;lang_code=US&amp;oas=vwO2UEfmflwmX7eA4k9Xpw..')"/>
    <hyperlink ref="D240" r:id="rId175" display="javascript:launchForm('http://ebs.toyotavn.com.vn:8000/OA_HTML/RF.jsp?function_id=1183&amp;resp_id=20634&amp;resp_appl_id=401&amp;security_group_id=0&amp;lang_code=US&amp;oas=O6ThQSLkwjY6xpkx0ledMg..')"/>
    <hyperlink ref="D241" r:id="rId176" display="javascript:launchForm('http://ebs.toyotavn.com.vn:8000/OA_HTML/RF.jsp?function_id=1184&amp;resp_id=20634&amp;resp_appl_id=401&amp;security_group_id=0&amp;lang_code=US&amp;oas=Y_ncvi6TSY9YMTlZz0rOVg..')"/>
    <hyperlink ref="D242" r:id="rId177" display="javascript:launchForm('http://ebs.toyotavn.com.vn:8000/OA_HTML/RF.jsp?function_id=1263&amp;resp_id=20634&amp;resp_appl_id=401&amp;security_group_id=0&amp;lang_code=US&amp;oas=E9L6sasn-jVcwM8_1sNrOQ..')"/>
    <hyperlink ref="D243" r:id="rId178" display="javascript:launchForm('http://ebs.toyotavn.com.vn:8000/OA_HTML/RF.jsp?function_id=5829&amp;resp_id=20634&amp;resp_appl_id=401&amp;security_group_id=0&amp;lang_code=US&amp;oas=tcaEVsByhEXaD01lNP4Nig..')"/>
    <hyperlink ref="D246" r:id="rId179" display="javascript:launchForm('http://ebs.toyotavn.com.vn:8000/OA_HTML/RF.jsp?function_id=309&amp;resp_id=20634&amp;resp_appl_id=401&amp;security_group_id=0&amp;lang_code=US&amp;oas=rYehYnS_SPu-H9_ReaIs7g..')"/>
    <hyperlink ref="D247" r:id="rId180" display="javascript:launchForm('http://ebs.toyotavn.com.vn:8000/OA_HTML/RF.jsp?function_id=1260&amp;resp_id=20634&amp;resp_appl_id=401&amp;security_group_id=0&amp;lang_code=US&amp;oas=TBweYFfpUUa3lef9M2s-yw..')"/>
    <hyperlink ref="D248" r:id="rId181" display="javascript:launchForm('http://ebs.toyotavn.com.vn:8000/OA_HTML/RF.jsp?function_id=318&amp;resp_id=20634&amp;resp_appl_id=401&amp;security_group_id=0&amp;lang_code=US&amp;oas=de7VCdFtpITa6ViHBdInLA..')"/>
    <hyperlink ref="D249" r:id="rId182" display="javascript:launchForm('http://ebs.toyotavn.com.vn:8000/OA_HTML/RF.jsp?function_id=938&amp;resp_id=20634&amp;resp_appl_id=401&amp;security_group_id=0&amp;lang_code=US&amp;oas=aAhPFtol0IJOKinppX3GOg..')"/>
    <hyperlink ref="D250" r:id="rId183" display="javascript:launchForm('http://ebs.toyotavn.com.vn:8000/OA_HTML/RF.jsp?function_id=704&amp;resp_id=20634&amp;resp_appl_id=401&amp;security_group_id=0&amp;lang_code=US&amp;oas=7Xgfly24pALvSIqTVQwViw..')"/>
    <hyperlink ref="D251" r:id="rId184" display="javascript:launchForm('http://ebs.toyotavn.com.vn:8000/OA_HTML/RF.jsp?function_id=710&amp;resp_id=20634&amp;resp_appl_id=401&amp;security_group_id=0&amp;lang_code=US&amp;oas=MyW53kynTiMOP7VFrNa3wA..')"/>
    <hyperlink ref="D252" r:id="rId185" display="javascript:launchForm('http://ebs.toyotavn.com.vn:8000/OA_HTML/RF.jsp?function_id=1270&amp;resp_id=20634&amp;resp_appl_id=401&amp;security_group_id=0&amp;lang_code=US&amp;oas=1zefycjPmQwf2NOAwnAXFg..')"/>
    <hyperlink ref="D253" r:id="rId186" display="javascript:launchForm('http://ebs.toyotavn.com.vn:8000/OA_HTML/RF.jsp?function_id=1252&amp;resp_id=20634&amp;resp_appl_id=401&amp;security_group_id=0&amp;lang_code=US&amp;oas=B65Ng75LxHKLr4lqOIhvUw..')"/>
    <hyperlink ref="D254" r:id="rId187" display="javascript:launchForm('http://ebs.toyotavn.com.vn:8000/OA_HTML/RF.jsp?function_id=1262&amp;resp_id=20634&amp;resp_appl_id=401&amp;security_group_id=0&amp;lang_code=US&amp;oas=LplnVNFJrOSMZAxZf8HBUw..')"/>
    <hyperlink ref="D255" r:id="rId188" display="javascript:launchForm('http://ebs.toyotavn.com.vn:8000/OA_HTML/RF.jsp?function_id=3486&amp;resp_id=20634&amp;resp_appl_id=401&amp;security_group_id=0&amp;lang_code=US&amp;oas=n7P_Nys_1pGdmHmrqaL5uA..')"/>
    <hyperlink ref="D256" r:id="rId189" display="javascript:launchForm('http://ebs.toyotavn.com.vn:8000/OA_HTML/RF.jsp?function_id=1979&amp;resp_id=20634&amp;resp_appl_id=401&amp;security_group_id=0&amp;lang_code=US&amp;oas=qD2307ptkvuyuAbbgrK-Cw..')"/>
    <hyperlink ref="D257" r:id="rId190" display="javascript:launchForm('http://ebs.toyotavn.com.vn:8000/OA_HTML/RF.jsp?function_id=4372&amp;resp_id=20634&amp;resp_appl_id=401&amp;security_group_id=0&amp;lang_code=US&amp;oas=iU19rNZNwuWtBG5CYLzIuQ..')"/>
    <hyperlink ref="D258" r:id="rId191" display="javascript:launchForm('http://ebs.toyotavn.com.vn:8000/OA_HTML/RF.jsp?function_id=1008452&amp;resp_id=20634&amp;resp_appl_id=401&amp;security_group_id=0&amp;lang_code=US&amp;oas=OFOC1h47Px2IYh9dLXoOVg..')"/>
    <hyperlink ref="D259" r:id="rId192" display="javascript:launchForm('http://ebs.toyotavn.com.vn:8000/OA_HTML/RF.jsp?function_id=1565&amp;resp_id=20634&amp;resp_appl_id=401&amp;security_group_id=0&amp;lang_code=US&amp;oas=yLEhsirtGf3PQGH1XE-yuQ..')"/>
    <hyperlink ref="D260" r:id="rId193" display="javascript:launchForm('http://ebs.toyotavn.com.vn:8000/OA_HTML/RF.jsp?function_id=2009&amp;resp_id=20634&amp;resp_appl_id=401&amp;security_group_id=0&amp;lang_code=US&amp;oas=lnrITcLMnKaKgDmypiUp3w..')"/>
    <hyperlink ref="D261" r:id="rId194" display="javascript:launchForm('http://ebs.toyotavn.com.vn:8000/OA_HTML/RF.jsp?function_id=2010&amp;resp_id=20634&amp;resp_appl_id=401&amp;security_group_id=0&amp;lang_code=US&amp;oas=VeljJ3CbT_lW5znKg3JhSA..')"/>
    <hyperlink ref="D262" r:id="rId195" display="javascript:launchForm('http://ebs.toyotavn.com.vn:8000/OA_HTML/RF.jsp?function_id=5831&amp;resp_id=20634&amp;resp_appl_id=401&amp;security_group_id=0&amp;lang_code=US&amp;oas=F1Q0i_iCsEi3HLNzTUqkCQ..')"/>
    <hyperlink ref="D263" r:id="rId196" display="javascript:launchForm('http://ebs.toyotavn.com.vn:8000/OA_HTML/RF.jsp?function_id=308&amp;resp_id=20634&amp;resp_appl_id=401&amp;security_group_id=0&amp;lang_code=US&amp;oas=INUlfU799sy6sOLLq2iFqg..')"/>
    <hyperlink ref="D266" r:id="rId197" display="javascript:launchForm('http://ebs.toyotavn.com.vn:8000/OA_HTML/RF.jsp?function_id=1008453&amp;resp_id=20634&amp;resp_appl_id=401&amp;security_group_id=0&amp;lang_code=US&amp;oas=c6X0sng5riNOJWei3IKBmA..')"/>
    <hyperlink ref="D267" r:id="rId198" display="javascript:launchForm('http://ebs.toyotavn.com.vn:8000/OA_HTML/RF.jsp?function_id=1008454&amp;resp_id=20634&amp;resp_appl_id=401&amp;security_group_id=0&amp;lang_code=US&amp;oas=VpwbzabmLMhl1dCAGtUDEQ..')"/>
    <hyperlink ref="D270" r:id="rId199" display="javascript:launchForm('http://ebs.toyotavn.com.vn:8000/OA_HTML/RF.jsp?function_id=2701&amp;resp_id=20634&amp;resp_appl_id=401&amp;security_group_id=0&amp;lang_code=US&amp;oas=o0np7HMCP2gZK1_HE9BHvw..')"/>
    <hyperlink ref="D271" r:id="rId200" display="javascript:launchForm('http://ebs.toyotavn.com.vn:8000/OA_HTML/RF.jsp?function_id=2010&amp;resp_id=20634&amp;resp_appl_id=401&amp;security_group_id=0&amp;lang_code=US&amp;oas=VeljJ3CbT_lW5znKg3JhSA..')"/>
    <hyperlink ref="D274" r:id="rId201" display="javascript:launchForm('http://ebs.toyotavn.com.vn:8000/OA_HTML/RF.jsp?function_id=44&amp;resp_id=20634&amp;resp_appl_id=401&amp;security_group_id=0&amp;lang_code=US&amp;oas=yT54NLEA_hd1fYUdgTeIHw..')"/>
    <hyperlink ref="D277" r:id="rId202" display="javascript:launchForm('http://ebs.toyotavn.com.vn:8000/OA_HTML/RF.jsp?function_id=57&amp;resp_id=20634&amp;resp_appl_id=401&amp;security_group_id=0&amp;lang_code=US&amp;oas=p_o2uwvohykmsKrRNvGZ6w..')"/>
    <hyperlink ref="D278" r:id="rId203" display="javascript:launchForm('http://ebs.toyotavn.com.vn:8000/OA_HTML/RF.jsp?function_id=60&amp;resp_id=20634&amp;resp_appl_id=401&amp;security_group_id=0&amp;lang_code=US&amp;oas=TdBHX681kxDhdi3ykt0lYQ..')"/>
    <hyperlink ref="D279" r:id="rId204" display="javascript:launchForm('http://ebs.toyotavn.com.vn:8000/OA_HTML/RF.jsp?function_id=74&amp;resp_id=20634&amp;resp_appl_id=401&amp;security_group_id=0&amp;lang_code=US&amp;oas=uIDaPDHYYFOWUuiPreFWRA..')"/>
    <hyperlink ref="D280" r:id="rId205" display="javascript:launchForm('http://ebs.toyotavn.com.vn:8000/OA_HTML/RF.jsp?function_id=63&amp;resp_id=20634&amp;resp_appl_id=401&amp;security_group_id=0&amp;lang_code=US&amp;oas=8kZ7GImlmf8G12geIQJllg..')"/>
    <hyperlink ref="D281" r:id="rId206" display="javascript:launchForm('http://ebs.toyotavn.com.vn:8000/OA_HTML/RF.jsp?function_id=54&amp;resp_id=20634&amp;resp_appl_id=401&amp;security_group_id=0&amp;lang_code=US&amp;oas=bH9HKE845X8XUnQgORTerw..')"/>
    <hyperlink ref="D282" r:id="rId207" display="javascript:launchForm('http://ebs.toyotavn.com.vn:8000/OA_HTML/RF.jsp?function_id=2855&amp;resp_id=20634&amp;resp_appl_id=401&amp;security_group_id=0&amp;lang_code=US&amp;oas=qFHTRFVuqDVbQd1zaGE2bw..')"/>
    <hyperlink ref="D285" r:id="rId208" display="javascript:launchForm('http://ebs.toyotavn.com.vn:8000/OA_HTML/RF.jsp?function_id=173&amp;resp_id=20634&amp;resp_appl_id=401&amp;security_group_id=0&amp;lang_code=US&amp;oas=KAU9Lnx2vbw7_HCgeEOvQw..')"/>
    <hyperlink ref="D286" r:id="rId209" display="javascript:launchForm('http://ebs.toyotavn.com.vn:8000/OA_HTML/RF.jsp?function_id=175&amp;resp_id=20634&amp;resp_appl_id=401&amp;security_group_id=0&amp;lang_code=US&amp;oas=ann5W0lILUvNpMK89ZjROQ..')"/>
    <hyperlink ref="D289" r:id="rId210" display="javascript:launchForm('http://ebs.toyotavn.com.vn:8000/OA_HTML/RF.jsp?function_id=64&amp;resp_id=20634&amp;resp_appl_id=401&amp;security_group_id=0&amp;lang_code=US&amp;oas=Qiu8Kajf-DiiiWL46Z86Pg..')"/>
    <hyperlink ref="D290" r:id="rId211" display="javascript:launchForm('http://ebs.toyotavn.com.vn:8000/OA_HTML/RF.jsp?function_id=59&amp;resp_id=20634&amp;resp_appl_id=401&amp;security_group_id=0&amp;lang_code=US&amp;oas=U10vMGlFTlwErJo-bbLk8w..')"/>
    <hyperlink ref="D293" r:id="rId212" display="javascript:launchForm('http://ebs.toyotavn.com.vn:8000/OA_HTML/RF.jsp?function_id=172&amp;resp_id=20634&amp;resp_appl_id=401&amp;security_group_id=0&amp;lang_code=US&amp;oas=9A_7Nxi0ikkAhBNcI2Y67w..')"/>
    <hyperlink ref="D294" r:id="rId213" display="javascript:launchForm('http://ebs.toyotavn.com.vn:8000/OA_HTML/RF.jsp?function_id=174&amp;resp_id=20634&amp;resp_appl_id=401&amp;security_group_id=0&amp;lang_code=US&amp;oas=eJk0lqQ5jinuBkQCnPsjNw..')"/>
    <hyperlink ref="D297" r:id="rId214" display="javascript:launchForm('http://ebs.toyotavn.com.vn:8000/OA_HTML/RF.jsp?function_id=69&amp;resp_id=20634&amp;resp_appl_id=401&amp;security_group_id=0&amp;lang_code=US&amp;oas=X_V2E59odZVFUV0IrKnNXQ..')"/>
    <hyperlink ref="D298" r:id="rId215" display="javascript:launchForm('http://ebs.toyotavn.com.vn:8000/OA_HTML/RF.jsp?function_id=61&amp;resp_id=20634&amp;resp_appl_id=401&amp;security_group_id=0&amp;lang_code=US&amp;oas=2GClTrWABiP7K6uP9QNvwA..')"/>
    <hyperlink ref="D301" r:id="rId216" display="javascript:launchForm('http://ebs.toyotavn.com.vn:8000/OA_HTML/RF.jsp?function_id=99&amp;resp_id=20634&amp;resp_appl_id=401&amp;security_group_id=0&amp;lang_code=US&amp;oas=HrrjEbozu2LuqbqPdsLXew..')"/>
    <hyperlink ref="D302" r:id="rId217" display="javascript:launchForm('http://ebs.toyotavn.com.vn:8000/OA_HTML/RF.jsp?function_id=100&amp;resp_id=20634&amp;resp_appl_id=401&amp;security_group_id=0&amp;lang_code=US&amp;oas=SCbWeUtTbwg1f-FHVYW0Tw..')"/>
    <hyperlink ref="D305" r:id="rId218" display="javascript:launchForm('http://ebs.toyotavn.com.vn:8000/OA_HTML/RF.jsp?function_id=602&amp;resp_id=20634&amp;resp_appl_id=401&amp;security_group_id=0&amp;lang_code=US&amp;oas=Hxp4y60sqwGaMqH5LyXV_Q..')"/>
    <hyperlink ref="D306" r:id="rId219" display="javascript:launchForm('http://ebs.toyotavn.com.vn:8000/OA_HTML/RF.jsp?function_id=568&amp;resp_id=20634&amp;resp_appl_id=401&amp;security_group_id=0&amp;lang_code=US&amp;oas=7AS9JaChdtHRIj5LH2d_hw..')"/>
    <hyperlink ref="D309" r:id="rId220" display="javascript:launchForm('http://ebs.toyotavn.com.vn:8000/OA_HTML/RF.jsp?function_id=609&amp;resp_id=20634&amp;resp_appl_id=401&amp;security_group_id=0&amp;lang_code=US&amp;oas=htoqG3sfehklAY6u_O3mvw..')"/>
    <hyperlink ref="D310" r:id="rId221" display="javascript:launchForm('http://ebs.toyotavn.com.vn:8000/OA_HTML/RF.jsp?function_id=603&amp;resp_id=20634&amp;resp_appl_id=401&amp;security_group_id=0&amp;lang_code=US&amp;oas=szY8uvhtd7DJDH2NjfFyYA..')"/>
    <hyperlink ref="D313" r:id="rId222" display="javascript:launchForm('http://ebs.toyotavn.com.vn:8000/OA_HTML/RF.jsp?function_id=596&amp;resp_id=20634&amp;resp_appl_id=401&amp;security_group_id=0&amp;lang_code=US&amp;oas=E1-VVV8oWUL3Ybe7HpHlrQ..')"/>
    <hyperlink ref="D314" r:id="rId223" display="javascript:launchForm('http://ebs.toyotavn.com.vn:8000/OA_HTML/RF.jsp?function_id=598&amp;resp_id=20634&amp;resp_appl_id=401&amp;security_group_id=0&amp;lang_code=US&amp;oas=ne3R8jSaN3_B_cuCcsj6JQ..')"/>
    <hyperlink ref="D315" r:id="rId224" display="javascript:launchForm('http://ebs.toyotavn.com.vn:8000/OA_HTML/RF.jsp?function_id=106&amp;resp_id=20634&amp;resp_appl_id=401&amp;security_group_id=0&amp;lang_code=US&amp;oas=JJXKtkh60rvjJAfgafq1Wg..')"/>
    <hyperlink ref="D318" r:id="rId225" display="javascript:launchForm('http://ebs.toyotavn.com.vn:8000/OA_HTML/RF.jsp?function_id=1008458&amp;resp_id=20634&amp;resp_appl_id=401&amp;security_group_id=0&amp;lang_code=US&amp;oas=UcjVZ84GJZnytOayzmMS9Q..')"/>
    <hyperlink ref="D319" r:id="rId226" display="javascript:launchForm('http://ebs.toyotavn.com.vn:8000/OA_HTML/RF.jsp?function_id=1008459&amp;resp_id=20634&amp;resp_appl_id=401&amp;security_group_id=0&amp;lang_code=US&amp;oas=NuNXw88GjSEEXfR5p3_1fA..')"/>
    <hyperlink ref="D320" r:id="rId227" display="javascript:launchForm('http://ebs.toyotavn.com.vn:8000/OA_HTML/RF.jsp?function_id=5793&amp;resp_id=20634&amp;resp_appl_id=401&amp;security_group_id=0&amp;lang_code=US&amp;oas=6lGtUBSqjGCeyDp1fAXytg..')"/>
    <hyperlink ref="D321" r:id="rId228" display="javascript:launchForm('http://ebs.toyotavn.com.vn:8000/OA_HTML/RF.jsp?function_id=1008460&amp;resp_id=20634&amp;resp_appl_id=401&amp;security_group_id=0&amp;lang_code=US&amp;oas=xNnSSsCbo_RxjIhkEN0A8A..')"/>
    <hyperlink ref="B326" r:id="rId229" display="javascript:top.help_window()"/>
  </hyperlinks>
  <pageMargins left="0.7" right="0.7" top="0.75" bottom="0.75" header="0.3" footer="0.3"/>
  <drawing r:id="rId230"/>
  <legacyDrawing r:id="rId231"/>
  <controls>
    <mc:AlternateContent xmlns:mc="http://schemas.openxmlformats.org/markup-compatibility/2006">
      <mc:Choice Requires="x14">
        <control shapeId="1828" r:id="rId232" name="Control 804">
          <controlPr defaultSize="0" autoPict="0" r:id="rId233">
            <anchor moveWithCells="1">
              <from>
                <xdr:col>0</xdr:col>
                <xdr:colOff>0</xdr:colOff>
                <xdr:row>327</xdr:row>
                <xdr:rowOff>0</xdr:rowOff>
              </from>
              <to>
                <xdr:col>1</xdr:col>
                <xdr:colOff>304800</xdr:colOff>
                <xdr:row>328</xdr:row>
                <xdr:rowOff>66675</xdr:rowOff>
              </to>
            </anchor>
          </controlPr>
        </control>
      </mc:Choice>
      <mc:Fallback>
        <control shapeId="1828" r:id="rId232" name="Control 804"/>
      </mc:Fallback>
    </mc:AlternateContent>
    <mc:AlternateContent xmlns:mc="http://schemas.openxmlformats.org/markup-compatibility/2006">
      <mc:Choice Requires="x14">
        <control shapeId="1827" r:id="rId234" name="Control 803">
          <controlPr defaultSize="0" autoPict="0" r:id="rId233">
            <anchor moveWithCells="1">
              <from>
                <xdr:col>0</xdr:col>
                <xdr:colOff>0</xdr:colOff>
                <xdr:row>327</xdr:row>
                <xdr:rowOff>0</xdr:rowOff>
              </from>
              <to>
                <xdr:col>1</xdr:col>
                <xdr:colOff>304800</xdr:colOff>
                <xdr:row>328</xdr:row>
                <xdr:rowOff>66675</xdr:rowOff>
              </to>
            </anchor>
          </controlPr>
        </control>
      </mc:Choice>
      <mc:Fallback>
        <control shapeId="1827" r:id="rId234" name="Control 803"/>
      </mc:Fallback>
    </mc:AlternateContent>
    <mc:AlternateContent xmlns:mc="http://schemas.openxmlformats.org/markup-compatibility/2006">
      <mc:Choice Requires="x14">
        <control shapeId="1826" r:id="rId235" name="Control 802">
          <controlPr defaultSize="0" autoPict="0" r:id="rId233">
            <anchor moveWithCells="1">
              <from>
                <xdr:col>0</xdr:col>
                <xdr:colOff>0</xdr:colOff>
                <xdr:row>327</xdr:row>
                <xdr:rowOff>0</xdr:rowOff>
              </from>
              <to>
                <xdr:col>1</xdr:col>
                <xdr:colOff>304800</xdr:colOff>
                <xdr:row>328</xdr:row>
                <xdr:rowOff>66675</xdr:rowOff>
              </to>
            </anchor>
          </controlPr>
        </control>
      </mc:Choice>
      <mc:Fallback>
        <control shapeId="1826" r:id="rId235" name="Control 802"/>
      </mc:Fallback>
    </mc:AlternateContent>
    <mc:AlternateContent xmlns:mc="http://schemas.openxmlformats.org/markup-compatibility/2006">
      <mc:Choice Requires="x14">
        <control shapeId="1825" r:id="rId236" name="Control 801">
          <controlPr defaultSize="0" autoPict="0" r:id="rId233">
            <anchor moveWithCells="1">
              <from>
                <xdr:col>0</xdr:col>
                <xdr:colOff>0</xdr:colOff>
                <xdr:row>327</xdr:row>
                <xdr:rowOff>0</xdr:rowOff>
              </from>
              <to>
                <xdr:col>1</xdr:col>
                <xdr:colOff>304800</xdr:colOff>
                <xdr:row>328</xdr:row>
                <xdr:rowOff>66675</xdr:rowOff>
              </to>
            </anchor>
          </controlPr>
        </control>
      </mc:Choice>
      <mc:Fallback>
        <control shapeId="1825" r:id="rId236" name="Control 801"/>
      </mc:Fallback>
    </mc:AlternateContent>
    <mc:AlternateContent xmlns:mc="http://schemas.openxmlformats.org/markup-compatibility/2006">
      <mc:Choice Requires="x14">
        <control shapeId="1027" r:id="rId237" name="Control 3">
          <controlPr defaultSize="0" autoPict="0" r:id="rId233">
            <anchor moveWithCells="1">
              <from>
                <xdr:col>0</xdr:col>
                <xdr:colOff>0</xdr:colOff>
                <xdr:row>0</xdr:row>
                <xdr:rowOff>0</xdr:rowOff>
              </from>
              <to>
                <xdr:col>1</xdr:col>
                <xdr:colOff>304800</xdr:colOff>
                <xdr:row>1</xdr:row>
                <xdr:rowOff>38100</xdr:rowOff>
              </to>
            </anchor>
          </controlPr>
        </control>
      </mc:Choice>
      <mc:Fallback>
        <control shapeId="1027" r:id="rId237" name="Control 3"/>
      </mc:Fallback>
    </mc:AlternateContent>
    <mc:AlternateContent xmlns:mc="http://schemas.openxmlformats.org/markup-compatibility/2006">
      <mc:Choice Requires="x14">
        <control shapeId="1026" r:id="rId238" name="Control 2">
          <controlPr defaultSize="0" autoPict="0" r:id="rId239">
            <anchor moveWithCells="1">
              <from>
                <xdr:col>0</xdr:col>
                <xdr:colOff>0</xdr:colOff>
                <xdr:row>0</xdr:row>
                <xdr:rowOff>0</xdr:rowOff>
              </from>
              <to>
                <xdr:col>1</xdr:col>
                <xdr:colOff>304800</xdr:colOff>
                <xdr:row>1</xdr:row>
                <xdr:rowOff>38100</xdr:rowOff>
              </to>
            </anchor>
          </controlPr>
        </control>
      </mc:Choice>
      <mc:Fallback>
        <control shapeId="1026" r:id="rId238" name="Control 2"/>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29</vt:i4>
      </vt:variant>
    </vt:vector>
  </HeadingPairs>
  <TitlesOfParts>
    <vt:vector size="60" baseType="lpstr">
      <vt:lpstr>QR code</vt:lpstr>
      <vt:lpstr>Tran-GRN</vt:lpstr>
      <vt:lpstr>Tran-View</vt:lpstr>
      <vt:lpstr>Tran-Returns</vt:lpstr>
      <vt:lpstr>Tran-Receipts</vt:lpstr>
      <vt:lpstr>Truck management-Set up</vt:lpstr>
      <vt:lpstr>Truck management-Truck booking</vt:lpstr>
      <vt:lpstr>Truck management-Set up ( Diagr</vt:lpstr>
      <vt:lpstr>Truck management-view</vt:lpstr>
      <vt:lpstr>On hand</vt:lpstr>
      <vt:lpstr>Order result-D</vt:lpstr>
      <vt:lpstr>Order result-Month</vt:lpstr>
      <vt:lpstr>Part stock search min max</vt:lpstr>
      <vt:lpstr>Rundown</vt:lpstr>
      <vt:lpstr>Order concept</vt:lpstr>
      <vt:lpstr>SMQD&amp;Out part</vt:lpstr>
      <vt:lpstr>Part In</vt:lpstr>
      <vt:lpstr>NQC</vt:lpstr>
      <vt:lpstr>Sheet3</vt:lpstr>
      <vt:lpstr>Production-Monthly</vt:lpstr>
      <vt:lpstr>Production-Daily</vt:lpstr>
      <vt:lpstr>User</vt:lpstr>
      <vt:lpstr>Calendar (2)</vt:lpstr>
      <vt:lpstr>Calendar</vt:lpstr>
      <vt:lpstr>Master set up 3</vt:lpstr>
      <vt:lpstr>Master set up 2</vt:lpstr>
      <vt:lpstr>Sheet2</vt:lpstr>
      <vt:lpstr>Master set up 1</vt:lpstr>
      <vt:lpstr>Log in</vt:lpstr>
      <vt:lpstr>Screen (Unloanding)</vt:lpstr>
      <vt:lpstr>Sheet1</vt:lpstr>
      <vt:lpstr>Calendar!Print_Area</vt:lpstr>
      <vt:lpstr>'Calendar (2)'!Print_Area</vt:lpstr>
      <vt:lpstr>'Log in'!Print_Area</vt:lpstr>
      <vt:lpstr>'Master set up 1'!Print_Area</vt:lpstr>
      <vt:lpstr>'Master set up 2'!Print_Area</vt:lpstr>
      <vt:lpstr>'Master set up 3'!Print_Area</vt:lpstr>
      <vt:lpstr>NQC!Print_Area</vt:lpstr>
      <vt:lpstr>'On hand'!Print_Area</vt:lpstr>
      <vt:lpstr>'Order concept'!Print_Area</vt:lpstr>
      <vt:lpstr>'Order result-D'!Print_Area</vt:lpstr>
      <vt:lpstr>'Order result-Month'!Print_Area</vt:lpstr>
      <vt:lpstr>'Part In'!Print_Area</vt:lpstr>
      <vt:lpstr>'Part stock search min max'!Print_Area</vt:lpstr>
      <vt:lpstr>'Production-Daily'!Print_Area</vt:lpstr>
      <vt:lpstr>'Production-Monthly'!Print_Area</vt:lpstr>
      <vt:lpstr>'QR code'!Print_Area</vt:lpstr>
      <vt:lpstr>Rundown!Print_Area</vt:lpstr>
      <vt:lpstr>'Screen (Unloanding)'!Print_Area</vt:lpstr>
      <vt:lpstr>Sheet3!Print_Area</vt:lpstr>
      <vt:lpstr>'SMQD&amp;Out part'!Print_Area</vt:lpstr>
      <vt:lpstr>'Tran-GRN'!Print_Area</vt:lpstr>
      <vt:lpstr>'Tran-Receipts'!Print_Area</vt:lpstr>
      <vt:lpstr>'Tran-Returns'!Print_Area</vt:lpstr>
      <vt:lpstr>'Tran-View'!Print_Area</vt:lpstr>
      <vt:lpstr>'Truck management-Set up'!Print_Area</vt:lpstr>
      <vt:lpstr>'Truck management-Set up ( Diagr'!Print_Area</vt:lpstr>
      <vt:lpstr>'Truck management-Truck booking'!Print_Area</vt:lpstr>
      <vt:lpstr>'Truck management-view'!Print_Area</vt:lpstr>
      <vt:lpstr>User!Print_Area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 Nguyen Thi</dc:creator>
  <cp:lastModifiedBy>Duong Cong Tuan</cp:lastModifiedBy>
  <cp:lastPrinted>2018-07-24T06:24:06Z</cp:lastPrinted>
  <dcterms:created xsi:type="dcterms:W3CDTF">2018-03-26T06:30:29Z</dcterms:created>
  <dcterms:modified xsi:type="dcterms:W3CDTF">2018-10-09T01:29:50Z</dcterms:modified>
  <cp:contentStatus/>
</cp:coreProperties>
</file>