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WIP\TOPSS\TOPSS Doc\01 UR\01 Business Flow\Andon\"/>
    </mc:Choice>
  </mc:AlternateContent>
  <bookViews>
    <workbookView xWindow="0" yWindow="0" windowWidth="21600" windowHeight="10030"/>
  </bookViews>
  <sheets>
    <sheet name="Origin" sheetId="2" r:id="rId1"/>
    <sheet name="Sol1" sheetId="3" r:id="rId2"/>
    <sheet name="Sol2" sheetId="4" r:id="rId3"/>
  </sheets>
  <externalReferences>
    <externalReference r:id="rId4"/>
    <externalReference r:id="rId5"/>
    <externalReference r:id="rId6"/>
    <externalReference r:id="rId7"/>
  </externalReferences>
  <definedNames>
    <definedName name="_f5" localSheetId="0" hidden="1">{"'Sheet1'!$L$16"}</definedName>
    <definedName name="_f5" localSheetId="1" hidden="1">{"'Sheet1'!$L$16"}</definedName>
    <definedName name="_f5" localSheetId="2" hidden="1">{"'Sheet1'!$L$16"}</definedName>
    <definedName name="_f5" hidden="1">{"'Sheet1'!$L$16"}</definedName>
    <definedName name="_Fill" hidden="1">#REF!</definedName>
    <definedName name="_xlnm._FilterDatabase" hidden="1">#REF!</definedName>
    <definedName name="_Key1" localSheetId="0" hidden="1">#REF!</definedName>
    <definedName name="_Key1" localSheetId="1" hidden="1">#REF!</definedName>
    <definedName name="_Key1" localSheetId="2" hidden="1">#REF!</definedName>
    <definedName name="_Key1" hidden="1">#REF!</definedName>
    <definedName name="_Key2" localSheetId="0" hidden="1">#REF!</definedName>
    <definedName name="_Key2" localSheetId="1" hidden="1">#REF!</definedName>
    <definedName name="_Key2" localSheetId="2" hidden="1">#REF!</definedName>
    <definedName name="_Key2" hidden="1">#REF!</definedName>
    <definedName name="_NSO2" localSheetId="0" hidden="1">{"'Sheet1'!$L$16"}</definedName>
    <definedName name="_NSO2" localSheetId="1" hidden="1">{"'Sheet1'!$L$16"}</definedName>
    <definedName name="_NSO2" localSheetId="2" hidden="1">{"'Sheet1'!$L$16"}</definedName>
    <definedName name="_NSO2" hidden="1">{"'Sheet1'!$L$16"}</definedName>
    <definedName name="_Order1" hidden="1">255</definedName>
    <definedName name="_Order2" hidden="1">255</definedName>
    <definedName name="_Sort" localSheetId="0" hidden="1">#REF!</definedName>
    <definedName name="_Sort" localSheetId="1" hidden="1">#REF!</definedName>
    <definedName name="_Sort" localSheetId="2" hidden="1">#REF!</definedName>
    <definedName name="_Sort" hidden="1">#REF!</definedName>
    <definedName name="hjjkl" localSheetId="0" hidden="1">{"'Sheet1'!$L$16"}</definedName>
    <definedName name="hjjkl" localSheetId="1" hidden="1">{"'Sheet1'!$L$16"}</definedName>
    <definedName name="hjjkl" localSheetId="2" hidden="1">{"'Sheet1'!$L$16"}</definedName>
    <definedName name="hjjkl" hidden="1">{"'Sheet1'!$L$16"}</definedName>
    <definedName name="HTML_CodePage" hidden="1">950</definedName>
    <definedName name="HTML_Control" localSheetId="0" hidden="1">{"'Sheet1'!$L$16"}</definedName>
    <definedName name="HTML_Control" localSheetId="1" hidden="1">{"'Sheet1'!$L$16"}</definedName>
    <definedName name="HTML_Control" localSheetId="2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localSheetId="1" hidden="1">{"'Sheet1'!$L$16"}</definedName>
    <definedName name="huy" localSheetId="2" hidden="1">{"'Sheet1'!$L$16"}</definedName>
    <definedName name="huy" hidden="1">{"'Sheet1'!$L$16"}</definedName>
    <definedName name="tha" localSheetId="0" hidden="1">{"'Sheet1'!$L$16"}</definedName>
    <definedName name="tha" localSheetId="1" hidden="1">{"'Sheet1'!$L$16"}</definedName>
    <definedName name="tha" localSheetId="2" hidden="1">{"'Sheet1'!$L$16"}</definedName>
    <definedName name="tha" hidden="1">{"'Sheet1'!$L$16"}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31" i="4" l="1"/>
  <c r="BM31" i="4" s="1"/>
  <c r="BN30" i="4"/>
  <c r="BL29" i="4"/>
  <c r="BM29" i="4" s="1"/>
  <c r="BN28" i="4"/>
  <c r="BL27" i="4"/>
  <c r="BM27" i="4" s="1"/>
  <c r="BN26" i="4"/>
  <c r="BL25" i="4"/>
  <c r="BM25" i="4" s="1"/>
  <c r="BN24" i="4"/>
  <c r="BL23" i="4"/>
  <c r="BM23" i="4" s="1"/>
  <c r="BN22" i="4"/>
  <c r="BL21" i="4"/>
  <c r="BM21" i="4" s="1"/>
  <c r="BN20" i="4"/>
  <c r="BL19" i="4"/>
  <c r="BM19" i="4" s="1"/>
  <c r="BN18" i="4"/>
  <c r="BL17" i="4"/>
  <c r="BM17" i="4" s="1"/>
  <c r="BN16" i="4"/>
  <c r="BL15" i="4"/>
  <c r="BM15" i="4" s="1"/>
  <c r="BN14" i="4"/>
  <c r="BL13" i="4"/>
  <c r="BN12" i="4"/>
  <c r="BL11" i="4"/>
  <c r="BM11" i="4" s="1"/>
  <c r="BN10" i="4"/>
  <c r="BL9" i="4"/>
  <c r="BM9" i="4" s="1"/>
  <c r="BN8" i="4"/>
  <c r="BN31" i="3"/>
  <c r="BN29" i="3"/>
  <c r="BN27" i="3"/>
  <c r="BN25" i="3"/>
  <c r="BN23" i="3"/>
  <c r="BN21" i="3"/>
  <c r="BN19" i="3"/>
  <c r="BN17" i="3"/>
  <c r="BN15" i="3"/>
  <c r="BN13" i="3"/>
  <c r="BN11" i="3"/>
  <c r="BN9" i="3"/>
  <c r="BM30" i="3"/>
  <c r="BM31" i="3"/>
  <c r="BM29" i="3"/>
  <c r="BM27" i="3"/>
  <c r="BM25" i="3"/>
  <c r="BM23" i="3"/>
  <c r="BM21" i="3"/>
  <c r="BM19" i="3"/>
  <c r="BM17" i="3"/>
  <c r="BM15" i="3"/>
  <c r="BM13" i="3"/>
  <c r="BM11" i="3"/>
  <c r="BM9" i="3"/>
  <c r="BE33" i="3" s="1"/>
  <c r="D9" i="3"/>
  <c r="D11" i="3"/>
  <c r="D15" i="3"/>
  <c r="D13" i="3"/>
  <c r="D14" i="3"/>
  <c r="D12" i="3"/>
  <c r="D10" i="3"/>
  <c r="D8" i="3"/>
  <c r="BO26" i="3"/>
  <c r="BM26" i="3"/>
  <c r="BO24" i="3"/>
  <c r="BM24" i="3"/>
  <c r="BO22" i="3"/>
  <c r="BM22" i="3"/>
  <c r="BO20" i="3"/>
  <c r="BM20" i="3"/>
  <c r="BO18" i="3"/>
  <c r="BM18" i="3"/>
  <c r="BO30" i="3"/>
  <c r="BO28" i="3"/>
  <c r="BM28" i="3"/>
  <c r="BO16" i="3"/>
  <c r="BM16" i="3"/>
  <c r="BO14" i="3"/>
  <c r="BM14" i="3"/>
  <c r="BO12" i="3"/>
  <c r="BM12" i="3"/>
  <c r="BO10" i="3"/>
  <c r="BM10" i="3"/>
  <c r="BO8" i="3"/>
  <c r="BM32" i="3" s="1"/>
  <c r="BM8" i="3"/>
  <c r="BE32" i="3" s="1"/>
  <c r="X21" i="2"/>
  <c r="Y20" i="2"/>
  <c r="X20" i="2"/>
  <c r="X19" i="2"/>
  <c r="Y18" i="2"/>
  <c r="X18" i="2"/>
  <c r="X17" i="2"/>
  <c r="Y16" i="2"/>
  <c r="X16" i="2"/>
  <c r="X15" i="2"/>
  <c r="Y14" i="2"/>
  <c r="X14" i="2"/>
  <c r="X13" i="2"/>
  <c r="Y12" i="2"/>
  <c r="X12" i="2"/>
  <c r="X11" i="2"/>
  <c r="Y10" i="2"/>
  <c r="X10" i="2"/>
  <c r="X9" i="2"/>
  <c r="U23" i="2" s="1"/>
  <c r="Y8" i="2"/>
  <c r="X22" i="2" s="1"/>
  <c r="X8" i="2"/>
  <c r="U22" i="2" s="1"/>
  <c r="BD32" i="4" l="1"/>
  <c r="BL32" i="4"/>
  <c r="BD33" i="4"/>
  <c r="BM13" i="4"/>
</calcChain>
</file>

<file path=xl/sharedStrings.xml><?xml version="1.0" encoding="utf-8"?>
<sst xmlns="http://schemas.openxmlformats.org/spreadsheetml/2006/main" count="226" uniqueCount="98">
  <si>
    <t>Cycle</t>
  </si>
  <si>
    <t>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</si>
  <si>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</si>
  <si>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</si>
  <si>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</si>
  <si>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</si>
  <si>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</si>
  <si>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</si>
  <si>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</si>
  <si>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</si>
  <si>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</si>
  <si>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</si>
  <si>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</si>
  <si>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</si>
  <si>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</si>
  <si>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</si>
  <si>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</si>
  <si>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</si>
  <si>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</si>
  <si>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</si>
  <si>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</si>
  <si>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</si>
  <si>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Son</t>
  </si>
  <si>
    <t>Thuy</t>
  </si>
  <si>
    <t>Giang</t>
  </si>
  <si>
    <t>Grand Total:</t>
  </si>
  <si>
    <t>Total cycle</t>
  </si>
  <si>
    <t>Total delay time (Min)</t>
  </si>
  <si>
    <t>Cycle Finish</t>
  </si>
  <si>
    <t>Cycle Current Progress</t>
  </si>
  <si>
    <t>Bining progress</t>
  </si>
  <si>
    <t>Item</t>
  </si>
  <si>
    <t>Hue</t>
  </si>
  <si>
    <t>Progress
(Item)</t>
  </si>
  <si>
    <t>Delay 
(Min)</t>
  </si>
  <si>
    <t>Delay
 (Min)</t>
  </si>
  <si>
    <t>Mo</t>
  </si>
  <si>
    <t>Nguyet</t>
  </si>
  <si>
    <t>Duong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</si>
  <si>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</si>
  <si>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</si>
  <si>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</si>
  <si>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</si>
  <si>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</si>
  <si>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</si>
  <si>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</si>
  <si>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</si>
  <si>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</si>
  <si>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</si>
  <si>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</si>
  <si>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</si>
  <si>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</si>
  <si>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</si>
  <si>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</si>
  <si>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</si>
  <si>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</si>
  <si>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</si>
  <si>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</si>
  <si>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</si>
  <si>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</si>
  <si>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</si>
  <si>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</si>
  <si>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</si>
  <si>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</si>
  <si>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</si>
  <si>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</si>
  <si>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</si>
  <si>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</si>
  <si>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</si>
  <si>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</si>
  <si>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</si>
  <si>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</si>
  <si>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</si>
  <si>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</si>
  <si>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</si>
  <si>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</si>
  <si>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</si>
  <si>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</si>
  <si>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</si>
  <si>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Current</t>
  </si>
  <si>
    <t>Current Cycle</t>
  </si>
  <si>
    <t>Delay Cyc</t>
  </si>
  <si>
    <t>Total Cyc</t>
  </si>
  <si>
    <t>Mem1</t>
  </si>
  <si>
    <t>Mem2</t>
  </si>
  <si>
    <t>Mem3</t>
  </si>
  <si>
    <t>Mem4</t>
  </si>
  <si>
    <t>Mem5</t>
  </si>
  <si>
    <t>Mem6</t>
  </si>
  <si>
    <t>Mem7</t>
  </si>
  <si>
    <t>Mem8</t>
  </si>
  <si>
    <t>Mem9</t>
  </si>
  <si>
    <t>Mem10</t>
  </si>
  <si>
    <t>Mem11</t>
  </si>
  <si>
    <t>Mem12</t>
  </si>
  <si>
    <t>Finished</t>
  </si>
  <si>
    <t>Progress</t>
  </si>
  <si>
    <t>Binning/Picking 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</si>
</sst>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0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25"/>
      <name val="Arial"/>
      <family val="2"/>
    </font>
    <font>
      <sz val="20"/>
      <name val="Arial"/>
      <family val="2"/>
    </font>
    <font>
      <sz val="40"/>
      <name val="Arial"/>
      <family val="2"/>
    </font>
    <font>
      <b/>
      <sz val="26"/>
      <name val="Arial"/>
      <family val="2"/>
    </font>
    <font>
      <sz val="36"/>
      <name val="Arial"/>
      <family val="2"/>
    </font>
    <font>
      <sz val="15"/>
      <name val="Arial"/>
      <family val="2"/>
    </font>
    <font>
      <sz val="9"/>
      <name val="Arial"/>
      <family val="2"/>
    </font>
    <font>
      <sz val="12"/>
      <name val="Arial"/>
      <family val="2"/>
    </font>
    <font>
      <sz val="20"/>
      <color rgb="FFFFFF00"/>
      <name val="Arial"/>
      <family val="2"/>
    </font>
    <font>
      <sz val="12"/>
      <color rgb="FFFFFF00"/>
      <name val="Arial"/>
      <family val="2"/>
    </font>
    <font>
      <sz val="20"/>
      <color rgb="FF00FF00"/>
      <name val="Arial"/>
      <family val="2"/>
    </font>
    <font>
      <sz val="12"/>
      <color rgb="FF00FF00"/>
      <name val="Arial"/>
      <family val="2"/>
    </font>
    <font>
      <sz val="28"/>
      <color theme="1"/>
      <name val="Calibri"/>
      <family val="2"/>
      <scheme val="minor"/>
    </font>
    <font>
      <sz val="1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0" fillId="3" borderId="1" xfId="0" applyFill="1" applyBorder="1"/>
    <xf numFmtId="0" fontId="10" fillId="0" borderId="0" xfId="0" applyFont="1"/>
    <xf numFmtId="0" fontId="0" fillId="4" borderId="1" xfId="0" applyFill="1" applyBorder="1"/>
    <xf numFmtId="0" fontId="10" fillId="0" borderId="0" xfId="0" applyFont="1" applyFill="1" applyBorder="1"/>
    <xf numFmtId="0" fontId="9" fillId="0" borderId="21" xfId="0" applyFont="1" applyBorder="1" applyAlignment="1">
      <alignment vertical="center"/>
    </xf>
    <xf numFmtId="0" fontId="0" fillId="2" borderId="0" xfId="0" applyFill="1"/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164" fontId="13" fillId="3" borderId="4" xfId="0" applyNumberFormat="1" applyFont="1" applyFill="1" applyBorder="1" applyAlignment="1">
      <alignment horizontal="center" vertical="center"/>
    </xf>
    <xf numFmtId="164" fontId="13" fillId="4" borderId="4" xfId="0" applyNumberFormat="1" applyFont="1" applyFill="1" applyBorder="1" applyAlignment="1">
      <alignment horizontal="center" vertical="center"/>
    </xf>
    <xf numFmtId="164" fontId="13" fillId="0" borderId="4" xfId="0" applyNumberFormat="1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top" wrapText="1"/>
    </xf>
    <xf numFmtId="0" fontId="7" fillId="4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 applyAlignment="1">
      <alignment horizontal="center" vertical="top" wrapText="1"/>
    </xf>
    <xf numFmtId="164" fontId="13" fillId="4" borderId="6" xfId="0" applyNumberFormat="1" applyFont="1" applyFill="1" applyBorder="1" applyAlignment="1">
      <alignment horizontal="center" vertical="center"/>
    </xf>
    <xf numFmtId="164" fontId="13" fillId="0" borderId="6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top" wrapText="1"/>
    </xf>
    <xf numFmtId="164" fontId="7" fillId="4" borderId="6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164" fontId="12" fillId="0" borderId="6" xfId="0" applyNumberFormat="1" applyFont="1" applyFill="1" applyBorder="1" applyAlignment="1">
      <alignment horizontal="center" vertical="center"/>
    </xf>
    <xf numFmtId="164" fontId="12" fillId="0" borderId="8" xfId="0" applyNumberFormat="1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164" fontId="3" fillId="0" borderId="13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164" fontId="3" fillId="0" borderId="24" xfId="0" applyNumberFormat="1" applyFont="1" applyFill="1" applyBorder="1" applyAlignment="1">
      <alignment horizontal="center" vertical="center"/>
    </xf>
    <xf numFmtId="164" fontId="3" fillId="0" borderId="21" xfId="0" applyNumberFormat="1" applyFont="1" applyFill="1" applyBorder="1" applyAlignment="1">
      <alignment horizontal="center" vertical="center"/>
    </xf>
    <xf numFmtId="164" fontId="3" fillId="0" borderId="25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64" fontId="16" fillId="0" borderId="4" xfId="0" applyNumberFormat="1" applyFont="1" applyFill="1" applyBorder="1" applyAlignment="1">
      <alignment horizontal="center" vertical="center"/>
    </xf>
    <xf numFmtId="164" fontId="16" fillId="0" borderId="4" xfId="0" applyNumberFormat="1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64" fontId="17" fillId="0" borderId="4" xfId="0" applyNumberFormat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164" fontId="15" fillId="4" borderId="4" xfId="0" applyNumberFormat="1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164" fontId="13" fillId="3" borderId="32" xfId="0" applyNumberFormat="1" applyFont="1" applyFill="1" applyBorder="1" applyAlignment="1">
      <alignment horizontal="center" vertical="center"/>
    </xf>
    <xf numFmtId="164" fontId="13" fillId="3" borderId="33" xfId="0" applyNumberFormat="1" applyFont="1" applyFill="1" applyBorder="1" applyAlignment="1">
      <alignment horizontal="center" vertical="center"/>
    </xf>
    <xf numFmtId="164" fontId="13" fillId="3" borderId="34" xfId="0" applyNumberFormat="1" applyFont="1" applyFill="1" applyBorder="1" applyAlignment="1">
      <alignment horizontal="center" vertical="center"/>
    </xf>
    <xf numFmtId="164" fontId="13" fillId="4" borderId="32" xfId="0" applyNumberFormat="1" applyFont="1" applyFill="1" applyBorder="1" applyAlignment="1">
      <alignment horizontal="center" vertical="center"/>
    </xf>
    <xf numFmtId="164" fontId="13" fillId="4" borderId="33" xfId="0" applyNumberFormat="1" applyFont="1" applyFill="1" applyBorder="1" applyAlignment="1">
      <alignment horizontal="center" vertical="center"/>
    </xf>
    <xf numFmtId="164" fontId="13" fillId="4" borderId="34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64" fontId="13" fillId="0" borderId="32" xfId="0" applyNumberFormat="1" applyFont="1" applyFill="1" applyBorder="1" applyAlignment="1">
      <alignment horizontal="center" vertical="center"/>
    </xf>
    <xf numFmtId="164" fontId="13" fillId="0" borderId="33" xfId="0" applyNumberFormat="1" applyFont="1" applyFill="1" applyBorder="1" applyAlignment="1">
      <alignment horizontal="center" vertical="center"/>
    </xf>
    <xf numFmtId="164" fontId="13" fillId="0" borderId="34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164" fontId="13" fillId="3" borderId="6" xfId="0" applyNumberFormat="1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vertical="center"/>
    </xf>
    <xf numFmtId="0" fontId="7" fillId="5" borderId="27" xfId="0" applyFont="1" applyFill="1" applyBorder="1" applyAlignment="1">
      <alignment vertical="center"/>
    </xf>
    <xf numFmtId="0" fontId="6" fillId="5" borderId="27" xfId="0" applyFont="1" applyFill="1" applyBorder="1" applyAlignment="1">
      <alignment vertical="center"/>
    </xf>
    <xf numFmtId="0" fontId="6" fillId="5" borderId="28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7" fillId="5" borderId="13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8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9</xdr:row>
      <xdr:rowOff>428625</xdr:rowOff>
    </xdr:from>
    <xdr:to>
      <xdr:col>46</xdr:col>
      <xdr:colOff>254000</xdr:colOff>
      <xdr:row>15</xdr:row>
      <xdr:rowOff>222250</xdr:rowOff>
    </xdr:to>
    <xdr:sp macro="" textlink="">
      <xdr:nvSpPr>
        <xdr:cNvPr id="3" name="Rectangular Callout 2"/>
        <xdr:cNvSpPr/>
      </xdr:nvSpPr>
      <xdr:spPr>
        <a:xfrm>
          <a:off x="11191875" y="4667250"/>
          <a:ext cx="7302500" cy="465137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1. Maximum</a:t>
          </a:r>
          <a:r>
            <a:rPr lang="en-US" sz="1800" baseline="0"/>
            <a:t> 12 member</a:t>
          </a:r>
        </a:p>
        <a:p>
          <a:pPr algn="l"/>
          <a:r>
            <a:rPr lang="en-US" sz="1800" baseline="0"/>
            <a:t>2. Maximum 60 Cycle</a:t>
          </a:r>
        </a:p>
        <a:p>
          <a:pPr algn="l"/>
          <a:endParaRPr lang="en-US" sz="1800" baseline="0"/>
        </a:p>
        <a:p>
          <a:pPr algn="l"/>
          <a:r>
            <a:rPr lang="en-US" sz="1800" baseline="0"/>
            <a:t>* Add more TV when expand volume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254000</xdr:colOff>
      <xdr:row>9</xdr:row>
      <xdr:rowOff>492125</xdr:rowOff>
    </xdr:from>
    <xdr:to>
      <xdr:col>56</xdr:col>
      <xdr:colOff>127000</xdr:colOff>
      <xdr:row>15</xdr:row>
      <xdr:rowOff>285750</xdr:rowOff>
    </xdr:to>
    <xdr:sp macro="" textlink="">
      <xdr:nvSpPr>
        <xdr:cNvPr id="2" name="Rectangular Callout 1"/>
        <xdr:cNvSpPr/>
      </xdr:nvSpPr>
      <xdr:spPr>
        <a:xfrm>
          <a:off x="12080875" y="4730750"/>
          <a:ext cx="7302500" cy="465137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1. Maximum</a:t>
          </a:r>
          <a:r>
            <a:rPr lang="en-US" sz="1800" baseline="0"/>
            <a:t> 12 member</a:t>
          </a:r>
        </a:p>
        <a:p>
          <a:pPr algn="l"/>
          <a:r>
            <a:rPr lang="en-US" sz="1800" baseline="0"/>
            <a:t>2. Maximum 60 Cycle</a:t>
          </a:r>
        </a:p>
        <a:p>
          <a:pPr algn="l"/>
          <a:endParaRPr lang="en-US" sz="1800" baseline="0"/>
        </a:p>
        <a:p>
          <a:pPr algn="l"/>
          <a:r>
            <a:rPr lang="en-US" sz="1800" baseline="0"/>
            <a:t>* Add more TV when expand volume</a:t>
          </a:r>
          <a:endParaRPr lang="en-US" sz="1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070307\so%20lieu%20dang%20l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09-04%20TNT%20-Vietra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c\Bao%20gia%20E-mai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.07"/>
      <sheetName val="T2.07"/>
      <sheetName val="Hai Ha2"/>
      <sheetName val="M"/>
      <sheetName val="Hai Ha1"/>
      <sheetName val="~      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Z"/>
      <sheetName val="ACB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q "/>
      <sheetName val="Linh kien + CMS PC"/>
      <sheetName val="#REF"/>
      <sheetName val="#REF!"/>
      <sheetName val="tra-vat-lieu"/>
      <sheetName val="[Ba/ gi! E-)ailnxlsUComxaq _x0000__x0000__x0000__x0000_"/>
      <sheetName val="[Ba/ gi! E-)ailnxlsUComxaq ????"/>
      <sheetName val="[Ba/ gi! E-)ailnxlsUComxaq ĩ_x0000__x0001__x0000_"/>
      <sheetName val="_Ba_ gi! E-)ailnxlsUComxaq "/>
      <sheetName val="_Ba_ gi! E-)ailnxlsUComxaq ____"/>
      <sheetName val="[Ba/ gi! E-)ailnxlsUComxaq ĩ?_x0001_?"/>
      <sheetName val="DS-Thuong 6T dau"/>
      <sheetName val="_Ba_ gi! E-)ailnxlsUComxaq ĩ"/>
      <sheetName val="FA-LISTING"/>
      <sheetName val="[Ba/ gi! E-)ailnxlsUComxaq "/>
      <sheetName val="_Ba_ gi! E-)ailnxlsUComxaq ĩ__x0001__"/>
      <sheetName val="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ent to"/>
      <sheetName val="XL4Poppy"/>
      <sheetName val="Sheet3"/>
      <sheetName val="Sheet2"/>
      <sheetName val="Sheet4"/>
      <sheetName val="Sheet1"/>
      <sheetName val="bb"/>
      <sheetName val="may"/>
      <sheetName val="vp"/>
      <sheetName val="tach vp"/>
      <sheetName val="vp-may"/>
      <sheetName val="HE SO LUONG"/>
      <sheetName val="XM"/>
      <sheetName val="tach  XM"/>
      <sheetName val="to cat"/>
      <sheetName val="to -HT"/>
      <sheetName val="vpm"/>
      <sheetName val="00000000"/>
      <sheetName val="10000000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NC"/>
      <sheetName val="VL"/>
      <sheetName val="THDT"/>
      <sheetName val="BIA"/>
      <sheetName val="THQT"/>
      <sheetName val="CT HT"/>
      <sheetName val="B tinh"/>
      <sheetName val="XD"/>
      <sheetName val="TH VT A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NMQII-100"/>
      <sheetName val="NMQII"/>
      <sheetName val="MTQII"/>
      <sheetName val="CTYQII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20000000"/>
      <sheetName val="QuyI"/>
      <sheetName val="QuyII"/>
      <sheetName val="QUYIII"/>
      <sheetName val="QUYIV"/>
      <sheetName val="quy1"/>
      <sheetName val="QUY2"/>
      <sheetName val="QUY3"/>
      <sheetName val="QUY4"/>
      <sheetName val="q2"/>
      <sheetName val="q3"/>
      <sheetName val="q4"/>
      <sheetName val="Chi tiet"/>
      <sheetName val="Bu gia"/>
      <sheetName val="Vat tu"/>
      <sheetName val="Thiet ke"/>
      <sheetName val="TH KL,VT,KP"/>
      <sheetName val="Den bu"/>
      <sheetName val="Phantich"/>
      <sheetName val="Toan_DA"/>
      <sheetName val="2004"/>
      <sheetName val="2005"/>
      <sheetName val="XL4Test5"/>
      <sheetName val="Outlets"/>
      <sheetName val="PGs"/>
      <sheetName val="UNIT"/>
      <sheetName val="Piers of Main Flyover (1)"/>
      <sheetName val="Cot Tru1"/>
      <sheetName val="P3-TanAn-Factored"/>
      <sheetName val="P4-TanAn-Factored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CW of Hoabinh  2002"/>
      <sheetName val=" Goods of Hoabinh 2002 "/>
      <sheetName val="BC"/>
      <sheetName val="Nguon"/>
      <sheetName val="5. KHTS"/>
      <sheetName val="4,Chiphi"/>
      <sheetName val="7. Lai-lo"/>
      <sheetName val="1. DK tai chinh"/>
      <sheetName val="11, Do nhay"/>
      <sheetName val="8, NPV"/>
      <sheetName val="9,TG thu hoi von"/>
      <sheetName val="3,KHVon"/>
      <sheetName val="10. Gia thanh"/>
      <sheetName val="6.Trano"/>
      <sheetName val="2. VDT"/>
      <sheetName val="#REF"/>
      <sheetName val="PTVT goc"/>
      <sheetName val="DG goc"/>
      <sheetName val="CLVL goc"/>
      <sheetName val="khoi luong"/>
      <sheetName val="ptxd"/>
      <sheetName val="ptnuoc"/>
      <sheetName val="bien ban"/>
      <sheetName val="THop"/>
      <sheetName val="GTXL "/>
      <sheetName val="chitiet"/>
      <sheetName val="ptdg"/>
      <sheetName val="vc-tau"/>
      <sheetName val="O-to"/>
      <sheetName val="gia"/>
      <sheetName val="KL"/>
      <sheetName val="KS"/>
      <sheetName val="DGKS"/>
      <sheetName val="TK"/>
      <sheetName val="TKP-Hang"/>
      <sheetName val="TH-hang"/>
      <sheetName val="luong"/>
      <sheetName val="Thang_1"/>
      <sheetName val="Thang_2"/>
      <sheetName val="Thang_3"/>
      <sheetName val="Thang_4"/>
      <sheetName val="PTich"/>
      <sheetName val="TongHop"/>
      <sheetName val="NhapCN"/>
      <sheetName val="THBaocao"/>
      <sheetName val="THThang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CPTK"/>
      <sheetName val="DMTK"/>
      <sheetName val="DGiaCTiet"/>
      <sheetName val="DTCT"/>
      <sheetName val="THKP (2)"/>
      <sheetName val="huong dan su dung "/>
      <sheetName val="du lieu"/>
      <sheetName val="ke hoach mua "/>
      <sheetName val="Tondau+nhapkho"/>
      <sheetName val="tuan 1"/>
      <sheetName val="tuan 2"/>
      <sheetName val="tuan 3"/>
      <sheetName val="tuan 4"/>
      <sheetName val="tuan 5"/>
      <sheetName val="TH-thang"/>
      <sheetName val="X-N-T"/>
      <sheetName val="chamcong"/>
      <sheetName val="nhat ky "/>
      <sheetName val="luong nv"/>
      <sheetName val="% chi phi"/>
      <sheetName val="30000000"/>
      <sheetName val="40000000"/>
      <sheetName val="t1"/>
      <sheetName val="t2"/>
      <sheetName val="t3"/>
      <sheetName val="X.XE"/>
      <sheetName val="c ky 4"/>
      <sheetName val="CKY 5"/>
      <sheetName val="cky 6"/>
      <sheetName val="~         "/>
      <sheetName val="Dam-Mo-Tòu"/>
      <sheetName val="2001"/>
      <sheetName val="T.H 01"/>
      <sheetName val="2000"/>
      <sheetName val="T8"/>
      <sheetName val="TH8T"/>
      <sheetName val="T9"/>
      <sheetName val="T10"/>
      <sheetName val="VT10"/>
      <sheetName val="VT11"/>
      <sheetName val="VT11 (2)"/>
      <sheetName val="phu luc "/>
      <sheetName val="PT VT "/>
      <sheetName val="c. lech v t"/>
      <sheetName val="Q.Tc.xanh  "/>
      <sheetName val="Tang giam KL 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ct9604"/>
      <sheetName val="CHIPHI"/>
      <sheetName val="NANGSUAT"/>
      <sheetName val="Gia da dam"/>
      <sheetName val="Gia VLXD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DT(cong)"/>
      <sheetName val="CTXD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GTXL(TT03)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THKP-TT03+04(sauduyet)"/>
      <sheetName val="KM0"/>
      <sheetName val="Gia VL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DG chitiet"/>
      <sheetName val="KLcau"/>
      <sheetName val="Yalop(5x33m)-TDUL"/>
      <sheetName val="Gia tri XLc"/>
      <sheetName val="6-Cau lon (CLH) ok"/>
      <sheetName val="3-L,T,nuoc+can(70-81)-PA1,2,3"/>
      <sheetName val="5-L,T,N (110-131+008)-PA1,2,3"/>
      <sheetName val="5-Nut (110-131+008)-PA1,2,3"/>
      <sheetName val="4-Vuot can(81-110)-PA1,2,3"/>
      <sheetName val="2-T,N nuoc (35-70)-PA1,2,3"/>
      <sheetName val="2-Lon nuoc (35-70)-PA1,2,3"/>
      <sheetName val="2-Vuot can(35-70)-PA1,2,3"/>
      <sheetName val="1-Trung(0-35) PA1,2,3"/>
      <sheetName val="1-L,N nuoc (0-35) PA1&amp;2 "/>
      <sheetName val="1-L,N nuoc (0-35) PA3 "/>
      <sheetName val="1-Vuot can(0-35) PA1,2,3"/>
      <sheetName val="4-L4,T5 nuoc(81-110)-PA1,2,3"/>
      <sheetName val="Cong(0-131)-PA3"/>
      <sheetName val="Cong(0-131)- PA2"/>
      <sheetName val="Cong(0-131)- PA1"/>
      <sheetName val="TienXL-3PA"/>
      <sheetName val="TienXL-PA1,2"/>
      <sheetName val="Cong(KM1+640-KM5+540)"/>
      <sheetName val="KM 209(1x18m)-Tthuong"/>
      <sheetName val="KM 205(1x12m)-BanDUL"/>
      <sheetName val="GTXL-PA1"/>
      <sheetName val="GTXL-PA2"/>
      <sheetName val="GTXL-PA3"/>
      <sheetName val="1 nhip"/>
      <sheetName val="THKL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T12-01"/>
      <sheetName val="T1-02"/>
      <sheetName val="T5"/>
      <sheetName val="T6"/>
      <sheetName val="T7"/>
      <sheetName val="T11"/>
      <sheetName val="T12"/>
      <sheetName val="CTCN"/>
      <sheetName val="QTHD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BX"/>
      <sheetName val="bbau"/>
      <sheetName val="LT2"/>
      <sheetName val="LT2 OLD)"/>
      <sheetName val="UNG-TIEN"/>
      <sheetName val="DSBPHAI"/>
      <sheetName val="MUC"/>
      <sheetName val="BCONG"/>
      <sheetName val="BCONG (2)"/>
      <sheetName val="BCONG-3"/>
      <sheetName val="VLC"/>
      <sheetName val="VLP"/>
      <sheetName val="DTthicong"/>
      <sheetName val="Chiettinh"/>
      <sheetName val="Nhancongin"/>
      <sheetName val="vat tu giacong"/>
      <sheetName val="MayTC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50000000"/>
      <sheetName val="60000000"/>
      <sheetName val="70000000"/>
      <sheetName val="08-01 (3)"/>
      <sheetName val="T678"/>
      <sheetName val="T9.10.12"/>
      <sheetName val="(01-02-03-04-05)05"/>
      <sheetName val="06-01"/>
      <sheetName val="07-01 "/>
      <sheetName val="08-01"/>
      <sheetName val="09-01"/>
      <sheetName val="BKBL"/>
      <sheetName val="DG"/>
      <sheetName val="SLX"/>
      <sheetName val="SLN"/>
      <sheetName val="SLT"/>
      <sheetName val="BKLCVT"/>
      <sheetName val="HH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CP6-4nhip(L=170,5e)(OK)"/>
      <sheetName val="CF"/>
      <sheetName val="Trich 154"/>
      <sheetName val="Van Son"/>
      <sheetName val="Nga"/>
      <sheetName val="Bac"/>
      <sheetName val="Dung"/>
      <sheetName val="Minh"/>
      <sheetName val="TSon"/>
      <sheetName val="THi-VAn"/>
      <sheetName val="Ky"/>
      <sheetName val="Tien"/>
      <sheetName val="Van"/>
      <sheetName val="Hoang "/>
      <sheetName val="MTuan"/>
      <sheetName val="VINH"/>
      <sheetName val="CUONG"/>
      <sheetName val="Hoai"/>
      <sheetName val="THANH"/>
      <sheetName val="Sau"/>
      <sheetName val="Linh"/>
      <sheetName val="ngatt"/>
      <sheetName val="Ba-02"/>
      <sheetName val="Bac-2"/>
      <sheetName val="Dong"/>
      <sheetName val="Hung"/>
      <sheetName val="CT3-138"/>
      <sheetName val="CT4-138-01"/>
      <sheetName val="CT138-1-02"/>
      <sheetName val="338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N1111"/>
      <sheetName val="C1111"/>
      <sheetName val="1121"/>
      <sheetName val="daura"/>
      <sheetName val="dauvao"/>
      <sheetName val="KHTC 2004 "/>
      <sheetName val="Bao cao Quy"/>
      <sheetName val="Bao cao thuc hien KH"/>
      <sheetName val="CP thang 10"/>
      <sheetName val="Gia thanh Sx"/>
      <sheetName val="KH thang 9+10"/>
      <sheetName val="KH tu 15-08"/>
      <sheetName val="KH TC -2 Da nop Cty"/>
      <sheetName val="KH TC T8"/>
      <sheetName val="00000005"/>
      <sheetName val="00000006"/>
      <sheetName val="00000007"/>
      <sheetName val="Tien ung"/>
      <sheetName val="PHONG"/>
      <sheetName val="phi luong3"/>
      <sheetName val="Sheet3 (2)"/>
      <sheetName val="TTNT"/>
      <sheetName val="ONGNH"/>
      <sheetName val="nbminh"/>
      <sheetName val="DIEN"/>
      <sheetName val="LCONU"/>
      <sheetName val="LL NU"/>
      <sheetName val="Xep hang LL"/>
      <sheetName val="LLai R"/>
      <sheetName val="L con R"/>
      <sheetName val="LLDACH"/>
      <sheetName val="LC DACH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K11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 refreshError="1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36"/>
  <sheetViews>
    <sheetView tabSelected="1" zoomScale="40" zoomScaleNormal="40" workbookViewId="0">
      <selection activeCell="A2" sqref="A2"/>
    </sheetView>
  </sheetViews>
  <sheetFormatPr defaultColWidth="9.1796875" defaultRowHeight="14.5" x14ac:dyDescent="0.35"/>
  <cols>
    <col min="1" max="1" width="2.81640625" style="22" customWidth="1"/>
    <col min="2" max="2" width="25.7265625" style="22" customWidth="1"/>
    <col min="3" max="3" width="30.453125" style="22" customWidth="1"/>
    <col min="4" max="23" width="9" style="22" customWidth="1"/>
    <col min="24" max="24" width="13.26953125" style="22" customWidth="1"/>
    <col min="25" max="25" width="14" style="22" customWidth="1"/>
    <col min="26" max="26" width="2.54296875" style="22" customWidth="1"/>
    <col min="27" max="16384" width="9.1796875" style="22"/>
  </cols>
  <sheetData>
    <row r="1" spans="1:75" ht="67.5" customHeight="1" x14ac:dyDescent="0.35">
      <c r="A1" s="1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S1" s="23"/>
      <c r="BT1" s="23"/>
      <c r="BU1" s="23"/>
      <c r="BV1" s="23"/>
      <c r="BW1" s="23"/>
    </row>
    <row r="2" spans="1:75" ht="18" customHeight="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75" s="2" customFormat="1" ht="18.75" customHeight="1" x14ac:dyDescent="0.35">
      <c r="A3" s="5"/>
      <c r="B3" s="25"/>
      <c r="C3" s="25"/>
      <c r="D3" s="25"/>
      <c r="E3" s="25"/>
      <c r="F3" s="25"/>
      <c r="G3" s="25"/>
      <c r="H3" s="25"/>
      <c r="I3" s="25"/>
      <c r="J3" s="25"/>
      <c r="T3" s="25"/>
      <c r="U3" s="25"/>
      <c r="V3" s="25"/>
      <c r="W3" s="25"/>
      <c r="X3" s="25"/>
      <c r="Y3" s="25"/>
      <c r="Z3" s="5"/>
    </row>
    <row r="4" spans="1:75" s="2" customFormat="1" ht="45" customHeight="1" x14ac:dyDescent="0.85">
      <c r="A4" s="5"/>
      <c r="B4" s="25"/>
      <c r="C4" s="25"/>
      <c r="D4" s="26"/>
      <c r="E4" s="27" t="s">
        <v>28</v>
      </c>
      <c r="F4" s="25"/>
      <c r="G4" s="25"/>
      <c r="J4" s="28"/>
      <c r="K4" s="29" t="s">
        <v>29</v>
      </c>
      <c r="M4" s="25"/>
      <c r="N4" s="25"/>
      <c r="Q4" s="25"/>
      <c r="R4" s="25"/>
      <c r="S4" s="25"/>
      <c r="T4" s="25"/>
      <c r="U4" s="25"/>
      <c r="V4" s="25"/>
      <c r="W4" s="25"/>
      <c r="X4" s="25"/>
      <c r="Y4" s="25"/>
      <c r="Z4" s="5"/>
    </row>
    <row r="5" spans="1:75" s="2" customFormat="1" ht="5.25" customHeight="1" x14ac:dyDescent="0.35">
      <c r="A5" s="5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5"/>
    </row>
    <row r="6" spans="1:75" customFormat="1" ht="26.25" customHeight="1" x14ac:dyDescent="0.35">
      <c r="A6" s="31"/>
      <c r="B6" s="32" t="s">
        <v>96</v>
      </c>
      <c r="C6" s="33"/>
      <c r="D6" s="34" t="s">
        <v>0</v>
      </c>
      <c r="E6" s="34" t="s">
        <v>0</v>
      </c>
      <c r="F6" s="34" t="s">
        <v>0</v>
      </c>
      <c r="G6" s="34" t="s">
        <v>0</v>
      </c>
      <c r="H6" s="34" t="s">
        <v>0</v>
      </c>
      <c r="I6" s="34" t="s">
        <v>0</v>
      </c>
      <c r="J6" s="34" t="s">
        <v>0</v>
      </c>
      <c r="K6" s="34" t="s">
        <v>0</v>
      </c>
      <c r="L6" s="34" t="s">
        <v>0</v>
      </c>
      <c r="M6" s="34" t="s">
        <v>0</v>
      </c>
      <c r="N6" s="34" t="s">
        <v>0</v>
      </c>
      <c r="O6" s="34" t="s">
        <v>0</v>
      </c>
      <c r="P6" s="34" t="s">
        <v>0</v>
      </c>
      <c r="Q6" s="34" t="s">
        <v>0</v>
      </c>
      <c r="R6" s="34" t="s">
        <v>0</v>
      </c>
      <c r="S6" s="34" t="s">
        <v>0</v>
      </c>
      <c r="T6" s="34" t="s">
        <v>0</v>
      </c>
      <c r="U6" s="34" t="s">
        <v>0</v>
      </c>
      <c r="V6" s="34" t="s">
        <v>0</v>
      </c>
      <c r="W6" s="34" t="s">
        <v>0</v>
      </c>
      <c r="X6" s="35" t="s">
        <v>1</v>
      </c>
      <c r="Y6" s="35"/>
      <c r="Z6" s="31"/>
    </row>
    <row r="7" spans="1:75" customFormat="1" ht="26.25" customHeight="1" x14ac:dyDescent="0.35">
      <c r="A7" s="31"/>
      <c r="B7" s="36"/>
      <c r="C7" s="37"/>
      <c r="D7" s="34" t="s">
        <v>2</v>
      </c>
      <c r="E7" s="34" t="s">
        <v>3</v>
      </c>
      <c r="F7" s="34" t="s">
        <v>4</v>
      </c>
      <c r="G7" s="34" t="s">
        <v>5</v>
      </c>
      <c r="H7" s="34" t="s">
        <v>6</v>
      </c>
      <c r="I7" s="34" t="s">
        <v>7</v>
      </c>
      <c r="J7" s="34" t="s">
        <v>8</v>
      </c>
      <c r="K7" s="34" t="s">
        <v>9</v>
      </c>
      <c r="L7" s="34" t="s">
        <v>10</v>
      </c>
      <c r="M7" s="34" t="s">
        <v>11</v>
      </c>
      <c r="N7" s="34" t="s">
        <v>12</v>
      </c>
      <c r="O7" s="34" t="s">
        <v>13</v>
      </c>
      <c r="P7" s="34" t="s">
        <v>14</v>
      </c>
      <c r="Q7" s="34" t="s">
        <v>15</v>
      </c>
      <c r="R7" s="34" t="s">
        <v>16</v>
      </c>
      <c r="S7" s="34" t="s">
        <v>17</v>
      </c>
      <c r="T7" s="34">
        <v>17</v>
      </c>
      <c r="U7" s="34">
        <v>18</v>
      </c>
      <c r="V7" s="34">
        <v>19</v>
      </c>
      <c r="W7" s="34">
        <v>20</v>
      </c>
      <c r="X7" s="38" t="s">
        <v>0</v>
      </c>
      <c r="Y7" s="38" t="s">
        <v>31</v>
      </c>
      <c r="Z7" s="31"/>
    </row>
    <row r="8" spans="1:75" customFormat="1" ht="63.75" customHeight="1" x14ac:dyDescent="0.35">
      <c r="A8" s="31"/>
      <c r="B8" s="39" t="s">
        <v>32</v>
      </c>
      <c r="C8" s="40" t="s">
        <v>33</v>
      </c>
      <c r="D8" s="41">
        <v>30</v>
      </c>
      <c r="E8" s="41">
        <v>30</v>
      </c>
      <c r="F8" s="41">
        <v>30</v>
      </c>
      <c r="G8" s="41">
        <v>30</v>
      </c>
      <c r="H8" s="41">
        <v>30</v>
      </c>
      <c r="I8" s="42">
        <v>15</v>
      </c>
      <c r="J8" s="43"/>
      <c r="K8" s="43"/>
      <c r="L8" s="43"/>
      <c r="M8" s="43"/>
      <c r="N8" s="44"/>
      <c r="O8" s="44"/>
      <c r="P8" s="44"/>
      <c r="Q8" s="44"/>
      <c r="R8" s="44"/>
      <c r="S8" s="44"/>
      <c r="T8" s="45"/>
      <c r="U8" s="45"/>
      <c r="V8" s="45"/>
      <c r="W8" s="45"/>
      <c r="X8" s="7">
        <f>COUNT(D8:W8)</f>
        <v>6</v>
      </c>
      <c r="Y8" s="46">
        <f>SUM(D8:W8)</f>
        <v>165</v>
      </c>
      <c r="Z8" s="31"/>
    </row>
    <row r="9" spans="1:75" customFormat="1" ht="63.75" customHeight="1" x14ac:dyDescent="0.35">
      <c r="A9" s="31"/>
      <c r="B9" s="47"/>
      <c r="C9" s="48" t="s">
        <v>34</v>
      </c>
      <c r="D9" s="49"/>
      <c r="E9" s="49">
        <v>1.736111111111111E-3</v>
      </c>
      <c r="F9" s="49"/>
      <c r="G9" s="49">
        <v>2.1990740740740742E-3</v>
      </c>
      <c r="H9" s="49"/>
      <c r="I9" s="50"/>
      <c r="J9" s="51"/>
      <c r="K9" s="51"/>
      <c r="L9" s="51"/>
      <c r="M9" s="51"/>
      <c r="N9" s="52"/>
      <c r="O9" s="52"/>
      <c r="P9" s="52"/>
      <c r="Q9" s="52"/>
      <c r="R9" s="52"/>
      <c r="S9" s="52"/>
      <c r="T9" s="53"/>
      <c r="U9" s="53"/>
      <c r="V9" s="53"/>
      <c r="W9" s="53"/>
      <c r="X9" s="8">
        <f>D9+E9+F9+G9+H9+I9+J9+K9+L9+M9+N9+O9+P9+Q9+R9+S9+T9+U9+V9+W9</f>
        <v>3.9351851851851857E-3</v>
      </c>
      <c r="Y9" s="54"/>
      <c r="Z9" s="31"/>
    </row>
    <row r="10" spans="1:75" customFormat="1" ht="63.75" customHeight="1" x14ac:dyDescent="0.35">
      <c r="A10" s="31"/>
      <c r="B10" s="39" t="s">
        <v>23</v>
      </c>
      <c r="C10" s="40" t="s">
        <v>33</v>
      </c>
      <c r="D10" s="41">
        <v>15</v>
      </c>
      <c r="E10" s="41">
        <v>14</v>
      </c>
      <c r="F10" s="41">
        <v>13</v>
      </c>
      <c r="G10" s="41">
        <v>15</v>
      </c>
      <c r="H10" s="41">
        <v>15</v>
      </c>
      <c r="I10" s="41">
        <v>13</v>
      </c>
      <c r="J10" s="42">
        <v>20</v>
      </c>
      <c r="K10" s="43"/>
      <c r="L10" s="43"/>
      <c r="M10" s="55"/>
      <c r="N10" s="44"/>
      <c r="O10" s="44"/>
      <c r="P10" s="44"/>
      <c r="Q10" s="44"/>
      <c r="R10" s="44"/>
      <c r="S10" s="44"/>
      <c r="T10" s="45"/>
      <c r="U10" s="45"/>
      <c r="V10" s="45"/>
      <c r="W10" s="45"/>
      <c r="X10" s="10">
        <f>COUNT(D10:W10)</f>
        <v>7</v>
      </c>
      <c r="Y10" s="46">
        <f>SUM(D10:W10)</f>
        <v>105</v>
      </c>
      <c r="Z10" s="31"/>
    </row>
    <row r="11" spans="1:75" customFormat="1" ht="63.75" customHeight="1" x14ac:dyDescent="0.35">
      <c r="A11" s="31"/>
      <c r="B11" s="47"/>
      <c r="C11" s="48" t="s">
        <v>35</v>
      </c>
      <c r="D11" s="49"/>
      <c r="E11" s="49"/>
      <c r="F11" s="49"/>
      <c r="G11" s="49">
        <v>1.5624999999999999E-3</v>
      </c>
      <c r="H11" s="49">
        <v>2.0833333333333333E-3</v>
      </c>
      <c r="I11" s="49">
        <v>1.6203703703703703E-3</v>
      </c>
      <c r="J11" s="50"/>
      <c r="K11" s="56"/>
      <c r="L11" s="56"/>
      <c r="M11" s="57"/>
      <c r="N11" s="52"/>
      <c r="O11" s="52"/>
      <c r="P11" s="52"/>
      <c r="Q11" s="52"/>
      <c r="R11" s="52"/>
      <c r="S11" s="52"/>
      <c r="T11" s="53"/>
      <c r="U11" s="53"/>
      <c r="V11" s="53"/>
      <c r="W11" s="53"/>
      <c r="X11" s="8">
        <f>D11+E11+F11+G11+H11+I11+J11+K11+L11+M11+N11+O11+P11+Q11+R11+S11+T11+U11+V11+W11</f>
        <v>5.2662037037037035E-3</v>
      </c>
      <c r="Y11" s="54"/>
      <c r="Z11" s="31"/>
    </row>
    <row r="12" spans="1:75" customFormat="1" ht="63.75" customHeight="1" x14ac:dyDescent="0.35">
      <c r="A12" s="31"/>
      <c r="B12" s="39" t="s">
        <v>36</v>
      </c>
      <c r="C12" s="58" t="s">
        <v>33</v>
      </c>
      <c r="D12" s="103">
        <v>8</v>
      </c>
      <c r="E12" s="103">
        <v>6</v>
      </c>
      <c r="F12" s="103">
        <v>6</v>
      </c>
      <c r="G12" s="103">
        <v>8</v>
      </c>
      <c r="H12" s="103">
        <v>8</v>
      </c>
      <c r="I12" s="59">
        <v>15</v>
      </c>
      <c r="J12" s="60"/>
      <c r="K12" s="60"/>
      <c r="L12" s="60"/>
      <c r="M12" s="61"/>
      <c r="N12" s="62"/>
      <c r="O12" s="62"/>
      <c r="P12" s="62"/>
      <c r="Q12" s="62"/>
      <c r="R12" s="62"/>
      <c r="S12" s="62"/>
      <c r="T12" s="63"/>
      <c r="U12" s="63"/>
      <c r="V12" s="63"/>
      <c r="W12" s="63"/>
      <c r="X12" s="10">
        <f>COUNT(D12:W12)</f>
        <v>6</v>
      </c>
      <c r="Y12" s="46">
        <f>SUM(D12:W12)</f>
        <v>51</v>
      </c>
      <c r="Z12" s="31"/>
    </row>
    <row r="13" spans="1:75" customFormat="1" ht="63.75" customHeight="1" x14ac:dyDescent="0.35">
      <c r="A13" s="31"/>
      <c r="B13" s="47"/>
      <c r="C13" s="64" t="s">
        <v>34</v>
      </c>
      <c r="D13" s="154">
        <v>1.5624999999999999E-3</v>
      </c>
      <c r="E13" s="154"/>
      <c r="F13" s="154"/>
      <c r="G13" s="154"/>
      <c r="H13" s="154">
        <v>1.5393518518518519E-3</v>
      </c>
      <c r="I13" s="65"/>
      <c r="J13" s="66"/>
      <c r="K13" s="67"/>
      <c r="L13" s="67"/>
      <c r="M13" s="68"/>
      <c r="N13" s="69"/>
      <c r="O13" s="69"/>
      <c r="P13" s="69"/>
      <c r="Q13" s="69"/>
      <c r="R13" s="69"/>
      <c r="S13" s="69"/>
      <c r="T13" s="70"/>
      <c r="U13" s="70"/>
      <c r="V13" s="70"/>
      <c r="W13" s="70"/>
      <c r="X13" s="8">
        <f>D13+E13+F13+G13+H13+I13+J13+K13+L13+M13+N13+O13+P13+Q13+R13+S13+T13+U13+V13+W13</f>
        <v>3.1018518518518517E-3</v>
      </c>
      <c r="Y13" s="54"/>
      <c r="Z13" s="31"/>
    </row>
    <row r="14" spans="1:75" customFormat="1" ht="63.75" customHeight="1" x14ac:dyDescent="0.35">
      <c r="A14" s="31"/>
      <c r="B14" s="39" t="s">
        <v>22</v>
      </c>
      <c r="C14" s="40" t="s">
        <v>33</v>
      </c>
      <c r="D14" s="41">
        <v>20</v>
      </c>
      <c r="E14" s="41">
        <v>30</v>
      </c>
      <c r="F14" s="41">
        <v>30</v>
      </c>
      <c r="G14" s="41">
        <v>30</v>
      </c>
      <c r="H14" s="41">
        <v>30</v>
      </c>
      <c r="I14" s="41">
        <v>1</v>
      </c>
      <c r="J14" s="41">
        <v>1</v>
      </c>
      <c r="K14" s="42">
        <v>1</v>
      </c>
      <c r="L14" s="43"/>
      <c r="M14" s="43"/>
      <c r="N14" s="43"/>
      <c r="O14" s="55"/>
      <c r="P14" s="55"/>
      <c r="Q14" s="55"/>
      <c r="R14" s="55"/>
      <c r="S14" s="55"/>
      <c r="T14" s="6"/>
      <c r="U14" s="6"/>
      <c r="V14" s="6"/>
      <c r="W14" s="6"/>
      <c r="X14" s="7">
        <f>COUNT(D14:W14)</f>
        <v>8</v>
      </c>
      <c r="Y14" s="46">
        <f>SUM(D14:W14)</f>
        <v>143</v>
      </c>
      <c r="Z14" s="31"/>
    </row>
    <row r="15" spans="1:75" customFormat="1" ht="63.75" customHeight="1" x14ac:dyDescent="0.35">
      <c r="A15" s="31"/>
      <c r="B15" s="47"/>
      <c r="C15" s="71" t="s">
        <v>34</v>
      </c>
      <c r="D15" s="49"/>
      <c r="E15" s="49">
        <v>9.8379629629629642E-4</v>
      </c>
      <c r="F15" s="49"/>
      <c r="G15" s="49"/>
      <c r="H15" s="49"/>
      <c r="I15" s="49"/>
      <c r="J15" s="49"/>
      <c r="K15" s="50"/>
      <c r="L15" s="51"/>
      <c r="M15" s="51"/>
      <c r="N15" s="51"/>
      <c r="O15" s="52"/>
      <c r="P15" s="52"/>
      <c r="Q15" s="52"/>
      <c r="R15" s="52"/>
      <c r="S15" s="52"/>
      <c r="T15" s="53"/>
      <c r="U15" s="53"/>
      <c r="V15" s="53"/>
      <c r="W15" s="53"/>
      <c r="X15" s="8">
        <f>D15+E15+F15+G15+H15+I15+J15+K15+L15+M15+N15+O15+P15+Q15+R15+S15+T15+U15+V15+W15</f>
        <v>9.8379629629629642E-4</v>
      </c>
      <c r="Y15" s="54"/>
      <c r="Z15" s="31"/>
    </row>
    <row r="16" spans="1:75" customFormat="1" ht="63.75" customHeight="1" x14ac:dyDescent="0.35">
      <c r="A16" s="31"/>
      <c r="B16" s="39" t="s">
        <v>24</v>
      </c>
      <c r="C16" s="58" t="s">
        <v>33</v>
      </c>
      <c r="D16" s="103">
        <v>30</v>
      </c>
      <c r="E16" s="59">
        <v>21</v>
      </c>
      <c r="F16" s="61"/>
      <c r="G16" s="61"/>
      <c r="H16" s="61"/>
      <c r="I16" s="61"/>
      <c r="J16" s="61"/>
      <c r="K16" s="61"/>
      <c r="L16" s="61"/>
      <c r="M16" s="61"/>
      <c r="N16" s="62"/>
      <c r="O16" s="62"/>
      <c r="P16" s="62"/>
      <c r="Q16" s="62"/>
      <c r="R16" s="62"/>
      <c r="S16" s="62"/>
      <c r="T16" s="63"/>
      <c r="U16" s="63"/>
      <c r="V16" s="63"/>
      <c r="W16" s="63"/>
      <c r="X16" s="10">
        <f>COUNT(D16:W16)</f>
        <v>2</v>
      </c>
      <c r="Y16" s="46">
        <f>SUM(D16:W16)</f>
        <v>51</v>
      </c>
      <c r="Z16" s="31"/>
    </row>
    <row r="17" spans="1:27" customFormat="1" ht="63.75" customHeight="1" x14ac:dyDescent="0.35">
      <c r="A17" s="31"/>
      <c r="B17" s="47"/>
      <c r="C17" s="64" t="s">
        <v>34</v>
      </c>
      <c r="D17" s="154">
        <v>3.0671296296296297E-3</v>
      </c>
      <c r="E17" s="72"/>
      <c r="F17" s="68"/>
      <c r="G17" s="68"/>
      <c r="H17" s="68"/>
      <c r="I17" s="68"/>
      <c r="J17" s="68"/>
      <c r="K17" s="68"/>
      <c r="L17" s="68"/>
      <c r="M17" s="68"/>
      <c r="N17" s="69"/>
      <c r="O17" s="69"/>
      <c r="P17" s="69"/>
      <c r="Q17" s="69"/>
      <c r="R17" s="69"/>
      <c r="S17" s="69"/>
      <c r="T17" s="70"/>
      <c r="U17" s="70"/>
      <c r="V17" s="70"/>
      <c r="W17" s="70"/>
      <c r="X17" s="8">
        <f>D17+E17+F17+G17+H17+I17+J17+K17+L17+M17+N17+O17+P17+Q17+R17+S17+T17+U17+V17+W17</f>
        <v>3.0671296296296297E-3</v>
      </c>
      <c r="Y17" s="54"/>
      <c r="Z17" s="31"/>
    </row>
    <row r="18" spans="1:27" customFormat="1" ht="63.75" customHeight="1" x14ac:dyDescent="0.35">
      <c r="A18" s="31"/>
      <c r="B18" s="73" t="s">
        <v>37</v>
      </c>
      <c r="C18" s="58" t="s">
        <v>33</v>
      </c>
      <c r="D18" s="42">
        <v>20</v>
      </c>
      <c r="E18" s="43"/>
      <c r="F18" s="43"/>
      <c r="G18" s="43"/>
      <c r="H18" s="43"/>
      <c r="I18" s="43"/>
      <c r="J18" s="43"/>
      <c r="K18" s="43"/>
      <c r="L18" s="43"/>
      <c r="M18" s="43"/>
      <c r="N18" s="74"/>
      <c r="O18" s="74"/>
      <c r="P18" s="74"/>
      <c r="Q18" s="74"/>
      <c r="R18" s="74"/>
      <c r="S18" s="74"/>
      <c r="T18" s="45"/>
      <c r="U18" s="45"/>
      <c r="V18" s="45"/>
      <c r="W18" s="45"/>
      <c r="X18" s="10">
        <f>COUNT(D18:W18)</f>
        <v>1</v>
      </c>
      <c r="Y18" s="46">
        <f>SUM(D18:W18)</f>
        <v>20</v>
      </c>
      <c r="Z18" s="31"/>
    </row>
    <row r="19" spans="1:27" customFormat="1" ht="63.75" customHeight="1" x14ac:dyDescent="0.35">
      <c r="A19" s="31"/>
      <c r="B19" s="75"/>
      <c r="C19" s="64" t="s">
        <v>34</v>
      </c>
      <c r="D19" s="76"/>
      <c r="E19" s="56"/>
      <c r="F19" s="56"/>
      <c r="G19" s="56"/>
      <c r="H19" s="56"/>
      <c r="I19" s="56"/>
      <c r="J19" s="56"/>
      <c r="K19" s="56"/>
      <c r="L19" s="56"/>
      <c r="M19" s="56"/>
      <c r="N19" s="77"/>
      <c r="O19" s="77"/>
      <c r="P19" s="77"/>
      <c r="Q19" s="77"/>
      <c r="R19" s="77"/>
      <c r="S19" s="77"/>
      <c r="T19" s="53"/>
      <c r="U19" s="53"/>
      <c r="V19" s="53"/>
      <c r="W19" s="53"/>
      <c r="X19" s="8">
        <f>D19+E19+F19+G19+H19+I19+J19+K19+L19+M19+N19+O19+P19+Q19+R19+S19+T19+U19+V19+W19</f>
        <v>0</v>
      </c>
      <c r="Y19" s="54"/>
      <c r="Z19" s="31"/>
    </row>
    <row r="20" spans="1:27" customFormat="1" ht="63.75" customHeight="1" x14ac:dyDescent="0.35">
      <c r="A20" s="31"/>
      <c r="B20" s="73" t="s">
        <v>38</v>
      </c>
      <c r="C20" s="58" t="s">
        <v>33</v>
      </c>
      <c r="D20" s="59">
        <v>13</v>
      </c>
      <c r="E20" s="60"/>
      <c r="F20" s="60"/>
      <c r="G20" s="60"/>
      <c r="H20" s="60"/>
      <c r="I20" s="60"/>
      <c r="J20" s="60"/>
      <c r="K20" s="60"/>
      <c r="L20" s="60"/>
      <c r="M20" s="60"/>
      <c r="N20" s="78"/>
      <c r="O20" s="78"/>
      <c r="P20" s="78"/>
      <c r="Q20" s="78"/>
      <c r="R20" s="78"/>
      <c r="S20" s="78"/>
      <c r="T20" s="63"/>
      <c r="U20" s="63"/>
      <c r="V20" s="63"/>
      <c r="W20" s="63"/>
      <c r="X20" s="10">
        <f>COUNT(D20:W20)</f>
        <v>1</v>
      </c>
      <c r="Y20" s="46">
        <f>SUM(D20:W20)</f>
        <v>13</v>
      </c>
      <c r="Z20" s="31"/>
    </row>
    <row r="21" spans="1:27" customFormat="1" ht="63.75" customHeight="1" thickBot="1" x14ac:dyDescent="0.4">
      <c r="A21" s="31"/>
      <c r="B21" s="75"/>
      <c r="C21" s="64" t="s">
        <v>34</v>
      </c>
      <c r="D21" s="72"/>
      <c r="E21" s="67"/>
      <c r="F21" s="67"/>
      <c r="G21" s="67"/>
      <c r="H21" s="67"/>
      <c r="I21" s="67"/>
      <c r="J21" s="67"/>
      <c r="K21" s="67"/>
      <c r="L21" s="67"/>
      <c r="M21" s="67"/>
      <c r="N21" s="79"/>
      <c r="O21" s="79"/>
      <c r="P21" s="80"/>
      <c r="Q21" s="80"/>
      <c r="R21" s="80"/>
      <c r="S21" s="80"/>
      <c r="T21" s="81"/>
      <c r="U21" s="81"/>
      <c r="V21" s="81"/>
      <c r="W21" s="81"/>
      <c r="X21" s="8">
        <f>D21+E21+F21+G21+H21+I21+J21+K21+L21+M21+N21+O21+P21+Q21+R21+S21+T21+U21+V21+W21</f>
        <v>0</v>
      </c>
      <c r="Y21" s="54"/>
      <c r="Z21" s="31"/>
    </row>
    <row r="22" spans="1:27" s="2" customFormat="1" ht="37.5" customHeight="1" x14ac:dyDescent="0.35">
      <c r="A22" s="4"/>
      <c r="B22" s="11" t="s">
        <v>25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82" t="s">
        <v>26</v>
      </c>
      <c r="Q22" s="82"/>
      <c r="R22" s="83"/>
      <c r="S22" s="83"/>
      <c r="T22" s="83"/>
      <c r="U22" s="84">
        <f>X8+X10+X12+X14+X16+X20</f>
        <v>30</v>
      </c>
      <c r="V22" s="84"/>
      <c r="W22" s="85"/>
      <c r="X22" s="14">
        <f>Y8+Y10+Y12+Y14+Y16+Y18+Y20</f>
        <v>548</v>
      </c>
      <c r="Y22" s="15"/>
      <c r="Z22" s="5"/>
      <c r="AA22" s="3"/>
    </row>
    <row r="23" spans="1:27" s="2" customFormat="1" ht="37.5" customHeight="1" thickBot="1" x14ac:dyDescent="0.4">
      <c r="A23" s="4"/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90" t="s">
        <v>27</v>
      </c>
      <c r="Q23" s="90"/>
      <c r="R23" s="91"/>
      <c r="S23" s="91"/>
      <c r="T23" s="91"/>
      <c r="U23" s="92">
        <f>X9+X11+X13+X15+X17+X19+X21</f>
        <v>1.635416666666667E-2</v>
      </c>
      <c r="V23" s="92"/>
      <c r="W23" s="93"/>
      <c r="X23" s="19"/>
      <c r="Y23" s="20"/>
      <c r="Z23" s="5"/>
      <c r="AA23" s="3"/>
    </row>
    <row r="24" spans="1:27" customFormat="1" x14ac:dyDescent="0.35">
      <c r="A24" s="31"/>
      <c r="B24" s="31"/>
      <c r="C24" s="31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7"/>
      <c r="U24" s="87"/>
      <c r="V24" s="87"/>
      <c r="W24" s="87"/>
      <c r="X24" s="31"/>
      <c r="Y24" s="31"/>
      <c r="Z24" s="31"/>
    </row>
    <row r="25" spans="1:27" customFormat="1" ht="16.5" customHeight="1" x14ac:dyDescent="0.35">
      <c r="B25" s="22"/>
      <c r="C25" s="22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9"/>
      <c r="U25" s="89"/>
      <c r="V25" s="89"/>
      <c r="W25" s="89"/>
    </row>
    <row r="26" spans="1:27" customFormat="1" ht="16.5" customHeight="1" x14ac:dyDescent="0.35">
      <c r="B26" s="22"/>
      <c r="C26" s="22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9"/>
      <c r="U26" s="89"/>
      <c r="V26" s="89"/>
      <c r="W26" s="89"/>
    </row>
    <row r="27" spans="1:27" customFormat="1" ht="16.5" customHeight="1" x14ac:dyDescent="0.35">
      <c r="B27" s="22"/>
      <c r="C27" s="22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9"/>
      <c r="U27" s="89"/>
      <c r="V27" s="89"/>
      <c r="W27" s="89"/>
    </row>
    <row r="28" spans="1:27" customFormat="1" x14ac:dyDescent="0.35"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9"/>
      <c r="U28" s="89"/>
      <c r="V28" s="89"/>
      <c r="W28" s="89"/>
    </row>
    <row r="29" spans="1:27" customFormat="1" x14ac:dyDescent="0.35"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9"/>
      <c r="U29" s="89"/>
      <c r="V29" s="89"/>
      <c r="W29" s="89"/>
    </row>
    <row r="30" spans="1:27" customFormat="1" x14ac:dyDescent="0.35"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9"/>
      <c r="U30" s="89"/>
      <c r="V30" s="89"/>
      <c r="W30" s="89"/>
    </row>
    <row r="31" spans="1:27" customFormat="1" x14ac:dyDescent="0.35"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  <c r="U31" s="89"/>
      <c r="V31" s="89"/>
      <c r="W31" s="89"/>
    </row>
    <row r="32" spans="1:27" customFormat="1" x14ac:dyDescent="0.35"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9"/>
      <c r="U32" s="89"/>
      <c r="V32" s="89"/>
      <c r="W32" s="89"/>
    </row>
    <row r="33" spans="4:23" customFormat="1" x14ac:dyDescent="0.35"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9"/>
      <c r="U33" s="89"/>
      <c r="V33" s="89"/>
      <c r="W33" s="89"/>
    </row>
    <row r="34" spans="4:23" customFormat="1" x14ac:dyDescent="0.35"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9"/>
      <c r="U34" s="89"/>
      <c r="V34" s="89"/>
      <c r="W34" s="89"/>
    </row>
    <row r="35" spans="4:23" customFormat="1" x14ac:dyDescent="0.35"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9"/>
      <c r="U35" s="89"/>
      <c r="V35" s="89"/>
      <c r="W35" s="89"/>
    </row>
    <row r="36" spans="4:23" customFormat="1" x14ac:dyDescent="0.35"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9"/>
      <c r="U36" s="89"/>
      <c r="V36" s="89"/>
      <c r="W36" s="89"/>
    </row>
  </sheetData>
  <mergeCells count="21">
    <mergeCell ref="B18:B19"/>
    <mergeCell ref="Y18:Y19"/>
    <mergeCell ref="B20:B21"/>
    <mergeCell ref="Y20:Y21"/>
    <mergeCell ref="B22:O23"/>
    <mergeCell ref="U22:W22"/>
    <mergeCell ref="X22:Y23"/>
    <mergeCell ref="U23:W23"/>
    <mergeCell ref="B12:B13"/>
    <mergeCell ref="Y12:Y13"/>
    <mergeCell ref="B14:B15"/>
    <mergeCell ref="Y14:Y15"/>
    <mergeCell ref="B16:B17"/>
    <mergeCell ref="Y16:Y17"/>
    <mergeCell ref="A1:Z1"/>
    <mergeCell ref="B6:C7"/>
    <mergeCell ref="X6:Y6"/>
    <mergeCell ref="B8:B9"/>
    <mergeCell ref="Y8:Y9"/>
    <mergeCell ref="B10:B11"/>
    <mergeCell ref="Y10:Y11"/>
  </mergeCells>
  <pageMargins left="0.2" right="0.2" top="0.25" bottom="0.25" header="0.05" footer="0.05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M46"/>
  <sheetViews>
    <sheetView view="pageBreakPreview" topLeftCell="A16" zoomScale="25" zoomScaleNormal="40" zoomScaleSheetLayoutView="25" workbookViewId="0">
      <selection activeCell="CF14" sqref="CF14"/>
    </sheetView>
  </sheetViews>
  <sheetFormatPr defaultColWidth="9.1796875" defaultRowHeight="14.5" x14ac:dyDescent="0.35"/>
  <cols>
    <col min="1" max="1" width="2.81640625" style="22" customWidth="1"/>
    <col min="2" max="2" width="25.7265625" style="22" customWidth="1"/>
    <col min="3" max="4" width="30.453125" style="22" customWidth="1"/>
    <col min="5" max="64" width="5.90625" style="22" customWidth="1"/>
    <col min="65" max="67" width="38.6328125" style="22" customWidth="1"/>
    <col min="68" max="68" width="2.54296875" style="22" customWidth="1"/>
    <col min="69" max="16384" width="9.1796875" style="22"/>
  </cols>
  <sheetData>
    <row r="1" spans="1:117" ht="67.5" customHeight="1" x14ac:dyDescent="0.35">
      <c r="A1" s="1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I1" s="23"/>
      <c r="DJ1" s="23"/>
      <c r="DK1" s="23"/>
      <c r="DL1" s="23"/>
      <c r="DM1" s="23"/>
    </row>
    <row r="2" spans="1:117" ht="18" customHeight="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</row>
    <row r="3" spans="1:117" s="2" customFormat="1" ht="18.75" customHeight="1" x14ac:dyDescent="0.35">
      <c r="A3" s="5"/>
      <c r="B3" s="25"/>
      <c r="C3" s="25"/>
      <c r="D3" s="25"/>
      <c r="E3" s="25"/>
      <c r="F3" s="25"/>
      <c r="G3" s="25"/>
      <c r="H3" s="25"/>
      <c r="I3" s="25"/>
      <c r="J3" s="25"/>
      <c r="K3" s="25"/>
      <c r="P3" s="25"/>
      <c r="Q3" s="25"/>
      <c r="R3" s="25"/>
      <c r="S3" s="25"/>
      <c r="T3" s="25"/>
      <c r="AA3" s="25"/>
      <c r="AB3" s="25"/>
      <c r="AC3" s="25"/>
      <c r="AD3" s="25"/>
      <c r="AE3" s="25"/>
      <c r="AJ3" s="25"/>
      <c r="AL3" s="25"/>
      <c r="AM3" s="25"/>
      <c r="AN3" s="25"/>
      <c r="AO3" s="25"/>
      <c r="AP3" s="25"/>
      <c r="AU3" s="25"/>
      <c r="AV3" s="25"/>
      <c r="AW3" s="25"/>
      <c r="AX3" s="25"/>
      <c r="AY3" s="25"/>
      <c r="BI3" s="25"/>
      <c r="BJ3" s="25"/>
      <c r="BK3" s="25"/>
      <c r="BL3" s="25"/>
      <c r="BM3" s="25"/>
      <c r="BN3" s="25"/>
      <c r="BO3" s="25"/>
      <c r="BP3" s="5"/>
    </row>
    <row r="4" spans="1:117" s="2" customFormat="1" ht="45" customHeight="1" x14ac:dyDescent="0.85">
      <c r="A4" s="5"/>
      <c r="B4" s="25"/>
      <c r="C4" s="25"/>
      <c r="D4" s="25"/>
      <c r="E4" s="26"/>
      <c r="F4" s="27" t="s">
        <v>28</v>
      </c>
      <c r="G4" s="25"/>
      <c r="H4" s="25"/>
      <c r="T4" s="28"/>
      <c r="U4" s="29" t="s">
        <v>29</v>
      </c>
      <c r="W4" s="25"/>
      <c r="X4" s="25"/>
      <c r="Y4" s="25"/>
      <c r="Z4" s="25"/>
      <c r="AA4" s="97"/>
      <c r="AB4" s="97"/>
      <c r="AC4" s="25"/>
      <c r="AD4" s="25"/>
      <c r="AE4" s="25"/>
      <c r="AJ4" s="25"/>
      <c r="AL4" s="25"/>
      <c r="AM4" s="25"/>
      <c r="AN4" s="25"/>
      <c r="AO4" s="25"/>
      <c r="AP4" s="25"/>
      <c r="AU4" s="25"/>
      <c r="AV4" s="25"/>
      <c r="AW4" s="25"/>
      <c r="AX4" s="25"/>
      <c r="AY4" s="25"/>
      <c r="BI4" s="25"/>
      <c r="BJ4" s="25"/>
      <c r="BK4" s="25"/>
      <c r="BL4" s="25"/>
      <c r="BM4" s="25"/>
      <c r="BN4" s="25"/>
      <c r="BO4" s="25"/>
      <c r="BP4" s="5"/>
    </row>
    <row r="5" spans="1:117" s="2" customFormat="1" ht="5.25" customHeight="1" x14ac:dyDescent="0.35">
      <c r="A5" s="5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5"/>
    </row>
    <row r="6" spans="1:117" customFormat="1" ht="26.25" customHeight="1" x14ac:dyDescent="0.35">
      <c r="A6" s="31"/>
      <c r="B6" s="32" t="s">
        <v>96</v>
      </c>
      <c r="C6" s="33"/>
      <c r="D6" s="125" t="s">
        <v>80</v>
      </c>
      <c r="E6" s="94" t="s">
        <v>0</v>
      </c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6"/>
      <c r="BM6" s="35" t="s">
        <v>1</v>
      </c>
      <c r="BN6" s="35"/>
      <c r="BO6" s="35"/>
      <c r="BP6" s="31"/>
    </row>
    <row r="7" spans="1:117" customFormat="1" ht="26.25" customHeight="1" x14ac:dyDescent="0.35">
      <c r="A7" s="31"/>
      <c r="B7" s="36"/>
      <c r="C7" s="37"/>
      <c r="D7" s="126"/>
      <c r="E7" s="34" t="s">
        <v>2</v>
      </c>
      <c r="F7" s="34" t="s">
        <v>3</v>
      </c>
      <c r="G7" s="34" t="s">
        <v>4</v>
      </c>
      <c r="H7" s="34" t="s">
        <v>5</v>
      </c>
      <c r="I7" s="34" t="s">
        <v>6</v>
      </c>
      <c r="J7" s="34" t="s">
        <v>7</v>
      </c>
      <c r="K7" s="34" t="s">
        <v>8</v>
      </c>
      <c r="L7" s="34" t="s">
        <v>9</v>
      </c>
      <c r="M7" s="34" t="s">
        <v>10</v>
      </c>
      <c r="N7" s="34" t="s">
        <v>11</v>
      </c>
      <c r="O7" s="34" t="s">
        <v>12</v>
      </c>
      <c r="P7" s="34" t="s">
        <v>13</v>
      </c>
      <c r="Q7" s="34" t="s">
        <v>14</v>
      </c>
      <c r="R7" s="34" t="s">
        <v>15</v>
      </c>
      <c r="S7" s="34" t="s">
        <v>16</v>
      </c>
      <c r="T7" s="34" t="s">
        <v>17</v>
      </c>
      <c r="U7" s="34" t="s">
        <v>18</v>
      </c>
      <c r="V7" s="34" t="s">
        <v>19</v>
      </c>
      <c r="W7" s="34" t="s">
        <v>20</v>
      </c>
      <c r="X7" s="34" t="s">
        <v>21</v>
      </c>
      <c r="Y7" s="34" t="s">
        <v>39</v>
      </c>
      <c r="Z7" s="34" t="s">
        <v>40</v>
      </c>
      <c r="AA7" s="34" t="s">
        <v>41</v>
      </c>
      <c r="AB7" s="34" t="s">
        <v>42</v>
      </c>
      <c r="AC7" s="34" t="s">
        <v>43</v>
      </c>
      <c r="AD7" s="34" t="s">
        <v>44</v>
      </c>
      <c r="AE7" s="34" t="s">
        <v>45</v>
      </c>
      <c r="AF7" s="34" t="s">
        <v>46</v>
      </c>
      <c r="AG7" s="34" t="s">
        <v>47</v>
      </c>
      <c r="AH7" s="34" t="s">
        <v>48</v>
      </c>
      <c r="AI7" s="34" t="s">
        <v>49</v>
      </c>
      <c r="AJ7" s="34" t="s">
        <v>50</v>
      </c>
      <c r="AK7" s="34" t="s">
        <v>51</v>
      </c>
      <c r="AL7" s="34" t="s">
        <v>52</v>
      </c>
      <c r="AM7" s="34" t="s">
        <v>53</v>
      </c>
      <c r="AN7" s="34" t="s">
        <v>54</v>
      </c>
      <c r="AO7" s="34" t="s">
        <v>55</v>
      </c>
      <c r="AP7" s="34" t="s">
        <v>56</v>
      </c>
      <c r="AQ7" s="34" t="s">
        <v>57</v>
      </c>
      <c r="AR7" s="34" t="s">
        <v>58</v>
      </c>
      <c r="AS7" s="34" t="s">
        <v>59</v>
      </c>
      <c r="AT7" s="34" t="s">
        <v>60</v>
      </c>
      <c r="AU7" s="34" t="s">
        <v>61</v>
      </c>
      <c r="AV7" s="34" t="s">
        <v>62</v>
      </c>
      <c r="AW7" s="34" t="s">
        <v>63</v>
      </c>
      <c r="AX7" s="34" t="s">
        <v>64</v>
      </c>
      <c r="AY7" s="34" t="s">
        <v>65</v>
      </c>
      <c r="AZ7" s="34" t="s">
        <v>66</v>
      </c>
      <c r="BA7" s="34" t="s">
        <v>67</v>
      </c>
      <c r="BB7" s="34" t="s">
        <v>68</v>
      </c>
      <c r="BC7" s="34" t="s">
        <v>69</v>
      </c>
      <c r="BD7" s="34" t="s">
        <v>70</v>
      </c>
      <c r="BE7" s="34" t="s">
        <v>71</v>
      </c>
      <c r="BF7" s="34" t="s">
        <v>72</v>
      </c>
      <c r="BG7" s="34" t="s">
        <v>73</v>
      </c>
      <c r="BH7" s="34" t="s">
        <v>74</v>
      </c>
      <c r="BI7" s="34" t="s">
        <v>75</v>
      </c>
      <c r="BJ7" s="34" t="s">
        <v>76</v>
      </c>
      <c r="BK7" s="34" t="s">
        <v>77</v>
      </c>
      <c r="BL7" s="34" t="s">
        <v>78</v>
      </c>
      <c r="BM7" s="38" t="s">
        <v>82</v>
      </c>
      <c r="BN7" s="38" t="s">
        <v>81</v>
      </c>
      <c r="BO7" s="38" t="s">
        <v>31</v>
      </c>
      <c r="BP7" s="31"/>
    </row>
    <row r="8" spans="1:117" customFormat="1" ht="76" customHeight="1" x14ac:dyDescent="0.35">
      <c r="A8" s="31"/>
      <c r="B8" s="39" t="s">
        <v>83</v>
      </c>
      <c r="C8" s="40" t="s">
        <v>33</v>
      </c>
      <c r="D8" s="120">
        <f>J8</f>
        <v>5</v>
      </c>
      <c r="E8" s="108">
        <v>10</v>
      </c>
      <c r="F8" s="108">
        <v>10</v>
      </c>
      <c r="G8" s="108">
        <v>10</v>
      </c>
      <c r="H8" s="108">
        <v>10</v>
      </c>
      <c r="I8" s="108">
        <v>10</v>
      </c>
      <c r="J8" s="117">
        <v>5</v>
      </c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2"/>
      <c r="BD8" s="62"/>
      <c r="BE8" s="62"/>
      <c r="BF8" s="62"/>
      <c r="BG8" s="62"/>
      <c r="BH8" s="62"/>
      <c r="BI8" s="63"/>
      <c r="BJ8" s="63"/>
      <c r="BK8" s="63"/>
      <c r="BL8" s="63"/>
      <c r="BM8" s="7">
        <f>COUNT(E8:BL8)</f>
        <v>6</v>
      </c>
      <c r="BN8" s="7">
        <v>1</v>
      </c>
      <c r="BO8" s="46">
        <f>SUM(E8:BL8)</f>
        <v>55</v>
      </c>
      <c r="BP8" s="31"/>
    </row>
    <row r="9" spans="1:117" customFormat="1" ht="76" customHeight="1" x14ac:dyDescent="0.35">
      <c r="A9" s="31"/>
      <c r="B9" s="47"/>
      <c r="C9" s="48" t="s">
        <v>34</v>
      </c>
      <c r="D9" s="119">
        <f>J9</f>
        <v>1.3888888888888889E-3</v>
      </c>
      <c r="E9" s="109"/>
      <c r="F9" s="109"/>
      <c r="G9" s="109"/>
      <c r="H9" s="109"/>
      <c r="I9" s="109"/>
      <c r="J9" s="118">
        <v>1.3888888888888889E-3</v>
      </c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2"/>
      <c r="BD9" s="52"/>
      <c r="BE9" s="52"/>
      <c r="BF9" s="52"/>
      <c r="BG9" s="52"/>
      <c r="BH9" s="52"/>
      <c r="BI9" s="53"/>
      <c r="BJ9" s="53"/>
      <c r="BK9" s="53"/>
      <c r="BL9" s="53"/>
      <c r="BM9" s="8">
        <f>SUM(E9:BL9)</f>
        <v>1.3888888888888889E-3</v>
      </c>
      <c r="BN9" s="129">
        <f>SUM(F9:BM9)</f>
        <v>2.7777777777777779E-3</v>
      </c>
      <c r="BO9" s="54"/>
      <c r="BP9" s="31"/>
    </row>
    <row r="10" spans="1:117" customFormat="1" ht="76" customHeight="1" x14ac:dyDescent="0.35">
      <c r="A10" s="31"/>
      <c r="B10" s="39" t="s">
        <v>84</v>
      </c>
      <c r="C10" s="40" t="s">
        <v>33</v>
      </c>
      <c r="D10" s="120">
        <f>K10</f>
        <v>4</v>
      </c>
      <c r="E10" s="108">
        <v>10</v>
      </c>
      <c r="F10" s="108">
        <v>10</v>
      </c>
      <c r="G10" s="108">
        <v>10</v>
      </c>
      <c r="H10" s="108">
        <v>10</v>
      </c>
      <c r="I10" s="108">
        <v>10</v>
      </c>
      <c r="J10" s="108">
        <v>10</v>
      </c>
      <c r="K10" s="117">
        <v>4</v>
      </c>
      <c r="L10" s="60"/>
      <c r="M10" s="60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0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2"/>
      <c r="BD10" s="62"/>
      <c r="BE10" s="62"/>
      <c r="BF10" s="62"/>
      <c r="BG10" s="62"/>
      <c r="BH10" s="62"/>
      <c r="BI10" s="63"/>
      <c r="BJ10" s="63"/>
      <c r="BK10" s="63"/>
      <c r="BL10" s="63"/>
      <c r="BM10" s="10">
        <f>COUNT(E10:BL10)</f>
        <v>7</v>
      </c>
      <c r="BN10" s="10"/>
      <c r="BO10" s="46">
        <f>SUM(E10:BL10)</f>
        <v>64</v>
      </c>
      <c r="BP10" s="31"/>
    </row>
    <row r="11" spans="1:117" customFormat="1" ht="76" customHeight="1" x14ac:dyDescent="0.35">
      <c r="A11" s="31"/>
      <c r="B11" s="47"/>
      <c r="C11" s="48" t="s">
        <v>35</v>
      </c>
      <c r="D11" s="119" t="str">
        <f>IF(K11="", "", K11)</f>
        <v/>
      </c>
      <c r="E11" s="109"/>
      <c r="F11" s="109"/>
      <c r="G11" s="109"/>
      <c r="H11" s="109"/>
      <c r="I11" s="109"/>
      <c r="J11" s="109"/>
      <c r="K11" s="118"/>
      <c r="L11" s="56"/>
      <c r="M11" s="56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6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2"/>
      <c r="BD11" s="52"/>
      <c r="BE11" s="52"/>
      <c r="BF11" s="52"/>
      <c r="BG11" s="52"/>
      <c r="BH11" s="52"/>
      <c r="BI11" s="53"/>
      <c r="BJ11" s="53"/>
      <c r="BK11" s="53"/>
      <c r="BL11" s="53"/>
      <c r="BM11" s="8">
        <f>SUM(E11:BL11)</f>
        <v>0</v>
      </c>
      <c r="BN11" s="129">
        <f>SUM(F11:BM11)</f>
        <v>0</v>
      </c>
      <c r="BO11" s="54"/>
      <c r="BP11" s="31"/>
    </row>
    <row r="12" spans="1:117" customFormat="1" ht="76" customHeight="1" x14ac:dyDescent="0.35">
      <c r="A12" s="31"/>
      <c r="B12" s="39" t="s">
        <v>85</v>
      </c>
      <c r="C12" s="58" t="s">
        <v>33</v>
      </c>
      <c r="D12" s="120">
        <f>J12</f>
        <v>3</v>
      </c>
      <c r="E12" s="108">
        <v>10</v>
      </c>
      <c r="F12" s="108">
        <v>10</v>
      </c>
      <c r="G12" s="108">
        <v>10</v>
      </c>
      <c r="H12" s="108">
        <v>10</v>
      </c>
      <c r="I12" s="108">
        <v>10</v>
      </c>
      <c r="J12" s="117">
        <v>3</v>
      </c>
      <c r="K12" s="60"/>
      <c r="L12" s="60"/>
      <c r="M12" s="60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0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2"/>
      <c r="BD12" s="62"/>
      <c r="BE12" s="62"/>
      <c r="BF12" s="62"/>
      <c r="BG12" s="62"/>
      <c r="BH12" s="62"/>
      <c r="BI12" s="63"/>
      <c r="BJ12" s="63"/>
      <c r="BK12" s="63"/>
      <c r="BL12" s="63"/>
      <c r="BM12" s="10">
        <f>COUNT(E12:BL12)</f>
        <v>6</v>
      </c>
      <c r="BN12" s="10">
        <v>1</v>
      </c>
      <c r="BO12" s="46">
        <f>SUM(E12:BL12)</f>
        <v>53</v>
      </c>
      <c r="BP12" s="31"/>
    </row>
    <row r="13" spans="1:117" customFormat="1" ht="76" customHeight="1" x14ac:dyDescent="0.35">
      <c r="A13" s="31"/>
      <c r="B13" s="47"/>
      <c r="C13" s="64" t="s">
        <v>34</v>
      </c>
      <c r="D13" s="119">
        <f>J13</f>
        <v>4.2534722222222217E-2</v>
      </c>
      <c r="E13" s="109"/>
      <c r="F13" s="109"/>
      <c r="G13" s="109"/>
      <c r="H13" s="109"/>
      <c r="I13" s="109"/>
      <c r="J13" s="118">
        <v>4.2534722222222217E-2</v>
      </c>
      <c r="K13" s="51"/>
      <c r="L13" s="56"/>
      <c r="M13" s="56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6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2"/>
      <c r="BD13" s="52"/>
      <c r="BE13" s="52"/>
      <c r="BF13" s="52"/>
      <c r="BG13" s="52"/>
      <c r="BH13" s="52"/>
      <c r="BI13" s="53"/>
      <c r="BJ13" s="53"/>
      <c r="BK13" s="53"/>
      <c r="BL13" s="53"/>
      <c r="BM13" s="8">
        <f>SUM(E13:BL13)</f>
        <v>4.2534722222222217E-2</v>
      </c>
      <c r="BN13" s="129">
        <f>SUM(F13:BM13)</f>
        <v>8.5069444444444434E-2</v>
      </c>
      <c r="BO13" s="54"/>
      <c r="BP13" s="31"/>
    </row>
    <row r="14" spans="1:117" customFormat="1" ht="76" customHeight="1" x14ac:dyDescent="0.35">
      <c r="A14" s="31"/>
      <c r="B14" s="39" t="s">
        <v>86</v>
      </c>
      <c r="C14" s="40" t="s">
        <v>33</v>
      </c>
      <c r="D14" s="120">
        <f>L14</f>
        <v>2</v>
      </c>
      <c r="E14" s="108">
        <v>10</v>
      </c>
      <c r="F14" s="108">
        <v>10</v>
      </c>
      <c r="G14" s="108">
        <v>10</v>
      </c>
      <c r="H14" s="108">
        <v>10</v>
      </c>
      <c r="I14" s="108">
        <v>10</v>
      </c>
      <c r="J14" s="108">
        <v>10</v>
      </c>
      <c r="K14" s="108">
        <v>10</v>
      </c>
      <c r="L14" s="117">
        <v>2</v>
      </c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1"/>
      <c r="BE14" s="61"/>
      <c r="BF14" s="61"/>
      <c r="BG14" s="61"/>
      <c r="BH14" s="61"/>
      <c r="BI14" s="9"/>
      <c r="BJ14" s="9"/>
      <c r="BK14" s="9"/>
      <c r="BL14" s="9"/>
      <c r="BM14" s="7">
        <f>COUNT(E14:BL14)</f>
        <v>8</v>
      </c>
      <c r="BN14" s="7">
        <v>1</v>
      </c>
      <c r="BO14" s="46">
        <f>SUM(E14:BL14)</f>
        <v>72</v>
      </c>
      <c r="BP14" s="31"/>
    </row>
    <row r="15" spans="1:117" customFormat="1" ht="76" customHeight="1" x14ac:dyDescent="0.35">
      <c r="A15" s="31"/>
      <c r="B15" s="47"/>
      <c r="C15" s="71" t="s">
        <v>34</v>
      </c>
      <c r="D15" s="119">
        <f>L15</f>
        <v>6.9444444444444441E-3</v>
      </c>
      <c r="E15" s="109"/>
      <c r="F15" s="109"/>
      <c r="G15" s="109"/>
      <c r="H15" s="109"/>
      <c r="I15" s="109"/>
      <c r="J15" s="109"/>
      <c r="K15" s="109"/>
      <c r="L15" s="118">
        <v>6.9444444444444441E-3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2"/>
      <c r="BE15" s="52"/>
      <c r="BF15" s="52"/>
      <c r="BG15" s="52"/>
      <c r="BH15" s="52"/>
      <c r="BI15" s="53"/>
      <c r="BJ15" s="53"/>
      <c r="BK15" s="53"/>
      <c r="BL15" s="53"/>
      <c r="BM15" s="8">
        <f>SUM(E15:BL15)</f>
        <v>6.9444444444444441E-3</v>
      </c>
      <c r="BN15" s="129">
        <f>SUM(F15:BM15)</f>
        <v>1.3888888888888888E-2</v>
      </c>
      <c r="BO15" s="54"/>
      <c r="BP15" s="31"/>
    </row>
    <row r="16" spans="1:117" customFormat="1" ht="76" customHeight="1" x14ac:dyDescent="0.35">
      <c r="A16" s="31"/>
      <c r="B16" s="39" t="s">
        <v>87</v>
      </c>
      <c r="C16" s="58" t="s">
        <v>33</v>
      </c>
      <c r="D16" s="120"/>
      <c r="E16" s="108">
        <v>10</v>
      </c>
      <c r="F16" s="110"/>
      <c r="G16" s="110"/>
      <c r="H16" s="111"/>
      <c r="I16" s="11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2"/>
      <c r="BD16" s="62"/>
      <c r="BE16" s="62"/>
      <c r="BF16" s="62"/>
      <c r="BG16" s="62"/>
      <c r="BH16" s="62"/>
      <c r="BI16" s="63"/>
      <c r="BJ16" s="63"/>
      <c r="BK16" s="63"/>
      <c r="BL16" s="63"/>
      <c r="BM16" s="10">
        <f>COUNT(E16:BL16)</f>
        <v>1</v>
      </c>
      <c r="BN16" s="10"/>
      <c r="BO16" s="46">
        <f>SUM(E16:BL16)</f>
        <v>10</v>
      </c>
      <c r="BP16" s="31"/>
    </row>
    <row r="17" spans="1:69" customFormat="1" ht="76" customHeight="1" x14ac:dyDescent="0.35">
      <c r="A17" s="31"/>
      <c r="B17" s="47"/>
      <c r="C17" s="64" t="s">
        <v>34</v>
      </c>
      <c r="D17" s="119"/>
      <c r="E17" s="109"/>
      <c r="F17" s="112"/>
      <c r="G17" s="112"/>
      <c r="H17" s="113"/>
      <c r="I17" s="113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2"/>
      <c r="BD17" s="52"/>
      <c r="BE17" s="52"/>
      <c r="BF17" s="52"/>
      <c r="BG17" s="52"/>
      <c r="BH17" s="52"/>
      <c r="BI17" s="53"/>
      <c r="BJ17" s="53"/>
      <c r="BK17" s="53"/>
      <c r="BL17" s="53"/>
      <c r="BM17" s="8">
        <f>SUM(E17:BL17)</f>
        <v>0</v>
      </c>
      <c r="BN17" s="129">
        <f>SUM(F17:BM17)</f>
        <v>0</v>
      </c>
      <c r="BO17" s="54"/>
      <c r="BP17" s="31"/>
    </row>
    <row r="18" spans="1:69" customFormat="1" ht="76" customHeight="1" x14ac:dyDescent="0.35">
      <c r="A18" s="31"/>
      <c r="B18" s="39" t="s">
        <v>88</v>
      </c>
      <c r="C18" s="40" t="s">
        <v>33</v>
      </c>
      <c r="D18" s="120"/>
      <c r="E18" s="108">
        <v>10</v>
      </c>
      <c r="F18" s="108">
        <v>10</v>
      </c>
      <c r="G18" s="108">
        <v>10</v>
      </c>
      <c r="H18" s="108">
        <v>10</v>
      </c>
      <c r="I18" s="108">
        <v>10</v>
      </c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2"/>
      <c r="BD18" s="62"/>
      <c r="BE18" s="62"/>
      <c r="BF18" s="62"/>
      <c r="BG18" s="62"/>
      <c r="BH18" s="62"/>
      <c r="BI18" s="63"/>
      <c r="BJ18" s="63"/>
      <c r="BK18" s="63"/>
      <c r="BL18" s="63"/>
      <c r="BM18" s="7">
        <f>COUNT(E18:BL18)</f>
        <v>5</v>
      </c>
      <c r="BN18" s="7"/>
      <c r="BO18" s="46">
        <f>SUM(E18:BL18)</f>
        <v>50</v>
      </c>
      <c r="BP18" s="31"/>
    </row>
    <row r="19" spans="1:69" customFormat="1" ht="76" customHeight="1" x14ac:dyDescent="0.35">
      <c r="A19" s="31"/>
      <c r="B19" s="47"/>
      <c r="C19" s="48" t="s">
        <v>34</v>
      </c>
      <c r="D19" s="119"/>
      <c r="E19" s="109"/>
      <c r="F19" s="109"/>
      <c r="G19" s="109"/>
      <c r="H19" s="109"/>
      <c r="I19" s="109"/>
      <c r="J19" s="104"/>
      <c r="K19" s="104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2"/>
      <c r="BD19" s="52"/>
      <c r="BE19" s="52"/>
      <c r="BF19" s="52"/>
      <c r="BG19" s="52"/>
      <c r="BH19" s="52"/>
      <c r="BI19" s="53"/>
      <c r="BJ19" s="53"/>
      <c r="BK19" s="53"/>
      <c r="BL19" s="53"/>
      <c r="BM19" s="8">
        <f>SUM(E19:BL19)</f>
        <v>0</v>
      </c>
      <c r="BN19" s="129">
        <f>SUM(F19:BM19)</f>
        <v>0</v>
      </c>
      <c r="BO19" s="54"/>
      <c r="BP19" s="31"/>
    </row>
    <row r="20" spans="1:69" customFormat="1" ht="76" customHeight="1" x14ac:dyDescent="0.35">
      <c r="A20" s="31"/>
      <c r="B20" s="39" t="s">
        <v>89</v>
      </c>
      <c r="C20" s="40" t="s">
        <v>33</v>
      </c>
      <c r="D20" s="120"/>
      <c r="E20" s="108">
        <v>10</v>
      </c>
      <c r="F20" s="108">
        <v>10</v>
      </c>
      <c r="G20" s="108">
        <v>10</v>
      </c>
      <c r="H20" s="108">
        <v>10</v>
      </c>
      <c r="I20" s="108">
        <v>10</v>
      </c>
      <c r="J20" s="60"/>
      <c r="K20" s="60"/>
      <c r="L20" s="60"/>
      <c r="M20" s="60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0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2"/>
      <c r="BD20" s="62"/>
      <c r="BE20" s="62"/>
      <c r="BF20" s="62"/>
      <c r="BG20" s="62"/>
      <c r="BH20" s="62"/>
      <c r="BI20" s="63"/>
      <c r="BJ20" s="63"/>
      <c r="BK20" s="63"/>
      <c r="BL20" s="63"/>
      <c r="BM20" s="10">
        <f>COUNT(E20:BL20)</f>
        <v>5</v>
      </c>
      <c r="BN20" s="10"/>
      <c r="BO20" s="46">
        <f>SUM(E20:BL20)</f>
        <v>50</v>
      </c>
      <c r="BP20" s="31"/>
    </row>
    <row r="21" spans="1:69" customFormat="1" ht="76" customHeight="1" x14ac:dyDescent="0.35">
      <c r="A21" s="31"/>
      <c r="B21" s="47"/>
      <c r="C21" s="48" t="s">
        <v>35</v>
      </c>
      <c r="D21" s="119"/>
      <c r="E21" s="109"/>
      <c r="F21" s="109"/>
      <c r="G21" s="109"/>
      <c r="H21" s="109"/>
      <c r="I21" s="109"/>
      <c r="J21" s="104"/>
      <c r="K21" s="104"/>
      <c r="L21" s="56"/>
      <c r="M21" s="56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6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2"/>
      <c r="BD21" s="52"/>
      <c r="BE21" s="52"/>
      <c r="BF21" s="52"/>
      <c r="BG21" s="52"/>
      <c r="BH21" s="52"/>
      <c r="BI21" s="53"/>
      <c r="BJ21" s="53"/>
      <c r="BK21" s="53"/>
      <c r="BL21" s="53"/>
      <c r="BM21" s="8">
        <f>SUM(E21:BL21)</f>
        <v>0</v>
      </c>
      <c r="BN21" s="129">
        <f>SUM(F21:BM21)</f>
        <v>0</v>
      </c>
      <c r="BO21" s="54"/>
      <c r="BP21" s="31"/>
    </row>
    <row r="22" spans="1:69" customFormat="1" ht="76" customHeight="1" x14ac:dyDescent="0.35">
      <c r="A22" s="31"/>
      <c r="B22" s="39" t="s">
        <v>90</v>
      </c>
      <c r="C22" s="58" t="s">
        <v>33</v>
      </c>
      <c r="D22" s="120"/>
      <c r="E22" s="108">
        <v>10</v>
      </c>
      <c r="F22" s="108">
        <v>10</v>
      </c>
      <c r="G22" s="108">
        <v>10</v>
      </c>
      <c r="H22" s="108">
        <v>10</v>
      </c>
      <c r="I22" s="108">
        <v>10</v>
      </c>
      <c r="J22" s="60"/>
      <c r="K22" s="60"/>
      <c r="L22" s="60"/>
      <c r="M22" s="60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0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2"/>
      <c r="BD22" s="62"/>
      <c r="BE22" s="62"/>
      <c r="BF22" s="62"/>
      <c r="BG22" s="62"/>
      <c r="BH22" s="62"/>
      <c r="BI22" s="63"/>
      <c r="BJ22" s="63"/>
      <c r="BK22" s="63"/>
      <c r="BL22" s="63"/>
      <c r="BM22" s="10">
        <f>COUNT(E22:BL22)</f>
        <v>5</v>
      </c>
      <c r="BN22" s="10"/>
      <c r="BO22" s="46">
        <f>SUM(E22:BL22)</f>
        <v>50</v>
      </c>
      <c r="BP22" s="31"/>
    </row>
    <row r="23" spans="1:69" customFormat="1" ht="76" customHeight="1" x14ac:dyDescent="0.35">
      <c r="A23" s="31"/>
      <c r="B23" s="47"/>
      <c r="C23" s="64" t="s">
        <v>34</v>
      </c>
      <c r="D23" s="119"/>
      <c r="E23" s="109"/>
      <c r="F23" s="109"/>
      <c r="G23" s="109"/>
      <c r="H23" s="109"/>
      <c r="I23" s="109"/>
      <c r="J23" s="104"/>
      <c r="K23" s="104"/>
      <c r="L23" s="56"/>
      <c r="M23" s="56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6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2"/>
      <c r="BD23" s="52"/>
      <c r="BE23" s="52"/>
      <c r="BF23" s="52"/>
      <c r="BG23" s="52"/>
      <c r="BH23" s="52"/>
      <c r="BI23" s="53"/>
      <c r="BJ23" s="53"/>
      <c r="BK23" s="53"/>
      <c r="BL23" s="53"/>
      <c r="BM23" s="8">
        <f>SUM(E23:BL23)</f>
        <v>0</v>
      </c>
      <c r="BN23" s="129">
        <f>SUM(F23:BM23)</f>
        <v>0</v>
      </c>
      <c r="BO23" s="54"/>
      <c r="BP23" s="31"/>
    </row>
    <row r="24" spans="1:69" customFormat="1" ht="76" customHeight="1" x14ac:dyDescent="0.35">
      <c r="A24" s="31"/>
      <c r="B24" s="39" t="s">
        <v>91</v>
      </c>
      <c r="C24" s="40" t="s">
        <v>33</v>
      </c>
      <c r="D24" s="120"/>
      <c r="E24" s="108">
        <v>10</v>
      </c>
      <c r="F24" s="108">
        <v>10</v>
      </c>
      <c r="G24" s="108">
        <v>10</v>
      </c>
      <c r="H24" s="108">
        <v>10</v>
      </c>
      <c r="I24" s="108">
        <v>10</v>
      </c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55"/>
      <c r="BE24" s="55"/>
      <c r="BF24" s="55"/>
      <c r="BG24" s="55"/>
      <c r="BH24" s="55"/>
      <c r="BI24" s="6"/>
      <c r="BJ24" s="6"/>
      <c r="BK24" s="6"/>
      <c r="BL24" s="6"/>
      <c r="BM24" s="7">
        <f>COUNT(E24:BL24)</f>
        <v>5</v>
      </c>
      <c r="BN24" s="7"/>
      <c r="BO24" s="46">
        <f>SUM(E24:BL24)</f>
        <v>50</v>
      </c>
      <c r="BP24" s="31"/>
    </row>
    <row r="25" spans="1:69" customFormat="1" ht="76" customHeight="1" x14ac:dyDescent="0.35">
      <c r="A25" s="31"/>
      <c r="B25" s="47"/>
      <c r="C25" s="71" t="s">
        <v>34</v>
      </c>
      <c r="D25" s="119"/>
      <c r="E25" s="114"/>
      <c r="F25" s="114"/>
      <c r="G25" s="114"/>
      <c r="H25" s="114"/>
      <c r="I25" s="114"/>
      <c r="J25" s="105"/>
      <c r="K25" s="105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2"/>
      <c r="BE25" s="52"/>
      <c r="BF25" s="52"/>
      <c r="BG25" s="52"/>
      <c r="BH25" s="52"/>
      <c r="BI25" s="53"/>
      <c r="BJ25" s="53"/>
      <c r="BK25" s="53"/>
      <c r="BL25" s="53"/>
      <c r="BM25" s="8">
        <f>SUM(E25:BL25)</f>
        <v>0</v>
      </c>
      <c r="BN25" s="129">
        <f>SUM(F25:BM25)</f>
        <v>0</v>
      </c>
      <c r="BO25" s="54"/>
      <c r="BP25" s="31"/>
    </row>
    <row r="26" spans="1:69" customFormat="1" ht="76" customHeight="1" x14ac:dyDescent="0.35">
      <c r="A26" s="31"/>
      <c r="B26" s="39" t="s">
        <v>92</v>
      </c>
      <c r="C26" s="58" t="s">
        <v>33</v>
      </c>
      <c r="D26" s="120"/>
      <c r="E26" s="108">
        <v>10</v>
      </c>
      <c r="F26" s="110"/>
      <c r="G26" s="111"/>
      <c r="H26" s="111"/>
      <c r="I26" s="11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2"/>
      <c r="BD26" s="62"/>
      <c r="BE26" s="62"/>
      <c r="BF26" s="62"/>
      <c r="BG26" s="62"/>
      <c r="BH26" s="62"/>
      <c r="BI26" s="63"/>
      <c r="BJ26" s="63"/>
      <c r="BK26" s="63"/>
      <c r="BL26" s="63"/>
      <c r="BM26" s="10">
        <f>COUNT(E26:BL26)</f>
        <v>1</v>
      </c>
      <c r="BN26" s="10"/>
      <c r="BO26" s="46">
        <f>SUM(E26:BL26)</f>
        <v>10</v>
      </c>
      <c r="BP26" s="31"/>
    </row>
    <row r="27" spans="1:69" customFormat="1" ht="76" customHeight="1" x14ac:dyDescent="0.35">
      <c r="A27" s="31"/>
      <c r="B27" s="47"/>
      <c r="C27" s="64" t="s">
        <v>34</v>
      </c>
      <c r="D27" s="119"/>
      <c r="E27" s="109"/>
      <c r="F27" s="115"/>
      <c r="G27" s="113"/>
      <c r="H27" s="113"/>
      <c r="I27" s="113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2"/>
      <c r="BD27" s="52"/>
      <c r="BE27" s="52"/>
      <c r="BF27" s="52"/>
      <c r="BG27" s="52"/>
      <c r="BH27" s="52"/>
      <c r="BI27" s="53"/>
      <c r="BJ27" s="53"/>
      <c r="BK27" s="53"/>
      <c r="BL27" s="53"/>
      <c r="BM27" s="8">
        <f>SUM(E27:BL27)</f>
        <v>0</v>
      </c>
      <c r="BN27" s="129">
        <f>SUM(F27:BM27)</f>
        <v>0</v>
      </c>
      <c r="BO27" s="54"/>
      <c r="BP27" s="31"/>
    </row>
    <row r="28" spans="1:69" customFormat="1" ht="76" customHeight="1" x14ac:dyDescent="0.35">
      <c r="A28" s="31"/>
      <c r="B28" s="39" t="s">
        <v>93</v>
      </c>
      <c r="C28" s="58" t="s">
        <v>33</v>
      </c>
      <c r="D28" s="120"/>
      <c r="E28" s="108">
        <v>10</v>
      </c>
      <c r="F28" s="110"/>
      <c r="G28" s="110"/>
      <c r="H28" s="110"/>
      <c r="I28" s="11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78"/>
      <c r="BD28" s="78"/>
      <c r="BE28" s="78"/>
      <c r="BF28" s="78"/>
      <c r="BG28" s="78"/>
      <c r="BH28" s="78"/>
      <c r="BI28" s="63"/>
      <c r="BJ28" s="63"/>
      <c r="BK28" s="63"/>
      <c r="BL28" s="63"/>
      <c r="BM28" s="10">
        <f>COUNT(E28:BL28)</f>
        <v>1</v>
      </c>
      <c r="BN28" s="10"/>
      <c r="BO28" s="46">
        <f>SUM(E28:BL28)</f>
        <v>10</v>
      </c>
      <c r="BP28" s="31"/>
    </row>
    <row r="29" spans="1:69" customFormat="1" ht="76" customHeight="1" x14ac:dyDescent="0.35">
      <c r="A29" s="31"/>
      <c r="B29" s="47"/>
      <c r="C29" s="64" t="s">
        <v>34</v>
      </c>
      <c r="D29" s="119"/>
      <c r="E29" s="109"/>
      <c r="F29" s="112"/>
      <c r="G29" s="112"/>
      <c r="H29" s="112"/>
      <c r="I29" s="112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77"/>
      <c r="BD29" s="77"/>
      <c r="BE29" s="77"/>
      <c r="BF29" s="77"/>
      <c r="BG29" s="77"/>
      <c r="BH29" s="77"/>
      <c r="BI29" s="53"/>
      <c r="BJ29" s="53"/>
      <c r="BK29" s="53"/>
      <c r="BL29" s="53"/>
      <c r="BM29" s="8">
        <f>SUM(E29:BL29)</f>
        <v>0</v>
      </c>
      <c r="BN29" s="129">
        <f>SUM(F29:BM29)</f>
        <v>0</v>
      </c>
      <c r="BO29" s="54"/>
      <c r="BP29" s="31"/>
    </row>
    <row r="30" spans="1:69" customFormat="1" ht="76" customHeight="1" x14ac:dyDescent="0.35">
      <c r="A30" s="31"/>
      <c r="B30" s="39" t="s">
        <v>94</v>
      </c>
      <c r="C30" s="58" t="s">
        <v>33</v>
      </c>
      <c r="D30" s="120"/>
      <c r="E30" s="108">
        <v>10</v>
      </c>
      <c r="F30" s="110"/>
      <c r="G30" s="110"/>
      <c r="H30" s="110"/>
      <c r="I30" s="11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78"/>
      <c r="BD30" s="78"/>
      <c r="BE30" s="78"/>
      <c r="BF30" s="78"/>
      <c r="BG30" s="78"/>
      <c r="BH30" s="78"/>
      <c r="BI30" s="63"/>
      <c r="BJ30" s="63"/>
      <c r="BK30" s="63"/>
      <c r="BL30" s="63"/>
      <c r="BM30" s="10">
        <f>COUNT(E30:BL30)</f>
        <v>1</v>
      </c>
      <c r="BN30" s="10"/>
      <c r="BO30" s="46">
        <f>SUM(E30:BL30)</f>
        <v>10</v>
      </c>
      <c r="BP30" s="31"/>
    </row>
    <row r="31" spans="1:69" customFormat="1" ht="76" customHeight="1" thickBot="1" x14ac:dyDescent="0.4">
      <c r="A31" s="31"/>
      <c r="B31" s="47"/>
      <c r="C31" s="64" t="s">
        <v>34</v>
      </c>
      <c r="D31" s="119"/>
      <c r="E31" s="116"/>
      <c r="F31" s="112"/>
      <c r="G31" s="112"/>
      <c r="H31" s="112"/>
      <c r="I31" s="112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06"/>
      <c r="BD31" s="106"/>
      <c r="BE31" s="106"/>
      <c r="BF31" s="106"/>
      <c r="BG31" s="106"/>
      <c r="BH31" s="106"/>
      <c r="BI31" s="107"/>
      <c r="BJ31" s="107"/>
      <c r="BK31" s="107"/>
      <c r="BL31" s="107"/>
      <c r="BM31" s="8">
        <f>SUM(E31:BL31)</f>
        <v>0</v>
      </c>
      <c r="BN31" s="129">
        <f>SUM(F31:BM31)</f>
        <v>0</v>
      </c>
      <c r="BO31" s="54"/>
      <c r="BP31" s="31"/>
    </row>
    <row r="32" spans="1:69" s="2" customFormat="1" ht="37.5" customHeight="1" x14ac:dyDescent="0.35">
      <c r="A32" s="4"/>
      <c r="B32" s="11" t="s">
        <v>25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82" t="s">
        <v>26</v>
      </c>
      <c r="AR32" s="82"/>
      <c r="AS32" s="83"/>
      <c r="AT32" s="83"/>
      <c r="AU32" s="83"/>
      <c r="AV32" s="122"/>
      <c r="AW32" s="122"/>
      <c r="AX32" s="122"/>
      <c r="AY32" s="122"/>
      <c r="AZ32" s="122"/>
      <c r="BA32" s="122"/>
      <c r="BB32" s="122"/>
      <c r="BC32" s="122"/>
      <c r="BD32" s="123"/>
      <c r="BE32" s="124">
        <f>SUM(BM8,BM10,BM12,BM14,BM16,BM18,BM20,BM22,BM24,BM26,BM28,BM30)</f>
        <v>51</v>
      </c>
      <c r="BF32" s="84"/>
      <c r="BG32" s="84"/>
      <c r="BH32" s="84"/>
      <c r="BI32" s="84"/>
      <c r="BJ32" s="84"/>
      <c r="BK32" s="84"/>
      <c r="BL32" s="85"/>
      <c r="BM32" s="14">
        <f>SUM(BO8:BO31)</f>
        <v>484</v>
      </c>
      <c r="BN32" s="127"/>
      <c r="BO32" s="15"/>
      <c r="BP32" s="5"/>
      <c r="BQ32" s="3"/>
    </row>
    <row r="33" spans="1:69" s="2" customFormat="1" ht="37.5" customHeight="1" thickBot="1" x14ac:dyDescent="0.4">
      <c r="A33" s="4"/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90" t="s">
        <v>27</v>
      </c>
      <c r="AR33" s="90"/>
      <c r="AS33" s="91"/>
      <c r="AT33" s="91"/>
      <c r="AU33" s="91"/>
      <c r="AV33" s="98"/>
      <c r="AW33" s="98"/>
      <c r="AX33" s="98"/>
      <c r="AY33" s="98"/>
      <c r="AZ33" s="98"/>
      <c r="BA33" s="98"/>
      <c r="BB33" s="98"/>
      <c r="BC33" s="98"/>
      <c r="BD33" s="99"/>
      <c r="BE33" s="100">
        <f>SUM(BM9,BM11,BM13,BM15,BM17,BM19,BM21,BM23,BM25,BM27,BM29,BM31)</f>
        <v>5.0868055555555555E-2</v>
      </c>
      <c r="BF33" s="101"/>
      <c r="BG33" s="101"/>
      <c r="BH33" s="101"/>
      <c r="BI33" s="101"/>
      <c r="BJ33" s="101"/>
      <c r="BK33" s="101"/>
      <c r="BL33" s="102"/>
      <c r="BM33" s="19"/>
      <c r="BN33" s="128"/>
      <c r="BO33" s="20"/>
      <c r="BP33" s="5"/>
      <c r="BQ33" s="3"/>
    </row>
    <row r="34" spans="1:69" customFormat="1" x14ac:dyDescent="0.35">
      <c r="A34" s="31"/>
      <c r="B34" s="31"/>
      <c r="C34" s="31"/>
      <c r="D34" s="31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7"/>
      <c r="BJ34" s="87"/>
      <c r="BK34" s="87"/>
      <c r="BL34" s="87"/>
      <c r="BM34" s="31"/>
      <c r="BN34" s="31"/>
      <c r="BO34" s="31"/>
      <c r="BP34" s="31"/>
    </row>
    <row r="35" spans="1:69" customFormat="1" ht="16.5" customHeight="1" x14ac:dyDescent="0.35">
      <c r="B35" s="22"/>
      <c r="C35" s="22"/>
      <c r="D35" s="22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9"/>
      <c r="BJ35" s="89"/>
      <c r="BK35" s="89"/>
      <c r="BL35" s="89"/>
    </row>
    <row r="36" spans="1:69" customFormat="1" ht="16.5" customHeight="1" x14ac:dyDescent="0.35">
      <c r="B36" s="22"/>
      <c r="C36" s="22"/>
      <c r="D36" s="22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9"/>
      <c r="BJ36" s="89"/>
      <c r="BK36" s="89"/>
      <c r="BL36" s="89"/>
    </row>
    <row r="37" spans="1:69" customFormat="1" ht="16.5" customHeight="1" x14ac:dyDescent="0.35">
      <c r="B37" s="22"/>
      <c r="C37" s="22"/>
      <c r="D37" s="22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9"/>
      <c r="BJ37" s="89"/>
      <c r="BK37" s="89"/>
      <c r="BL37" s="89"/>
    </row>
    <row r="38" spans="1:69" customFormat="1" x14ac:dyDescent="0.35"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9"/>
      <c r="BJ38" s="89"/>
      <c r="BK38" s="89"/>
      <c r="BL38" s="89"/>
    </row>
    <row r="39" spans="1:69" customFormat="1" x14ac:dyDescent="0.35"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9"/>
      <c r="BJ39" s="89"/>
      <c r="BK39" s="89"/>
      <c r="BL39" s="89"/>
    </row>
    <row r="40" spans="1:69" customFormat="1" x14ac:dyDescent="0.35"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9"/>
      <c r="BJ40" s="89"/>
      <c r="BK40" s="89"/>
      <c r="BL40" s="89"/>
    </row>
    <row r="41" spans="1:69" customFormat="1" x14ac:dyDescent="0.35"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9"/>
      <c r="BJ41" s="89"/>
      <c r="BK41" s="89"/>
      <c r="BL41" s="89"/>
    </row>
    <row r="42" spans="1:69" customFormat="1" x14ac:dyDescent="0.35"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9"/>
      <c r="BJ42" s="89"/>
      <c r="BK42" s="89"/>
      <c r="BL42" s="89"/>
    </row>
    <row r="43" spans="1:69" customFormat="1" x14ac:dyDescent="0.35"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9"/>
      <c r="BJ43" s="89"/>
      <c r="BK43" s="89"/>
      <c r="BL43" s="89"/>
    </row>
    <row r="44" spans="1:69" customFormat="1" x14ac:dyDescent="0.35"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9"/>
      <c r="BJ44" s="89"/>
      <c r="BK44" s="89"/>
      <c r="BL44" s="89"/>
    </row>
    <row r="45" spans="1:69" customFormat="1" x14ac:dyDescent="0.35"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9"/>
      <c r="BJ45" s="89"/>
      <c r="BK45" s="89"/>
      <c r="BL45" s="89"/>
    </row>
    <row r="46" spans="1:69" customFormat="1" x14ac:dyDescent="0.35"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9"/>
      <c r="BJ46" s="89"/>
      <c r="BK46" s="89"/>
      <c r="BL46" s="89"/>
    </row>
  </sheetData>
  <mergeCells count="33">
    <mergeCell ref="BO26:BO27"/>
    <mergeCell ref="BE33:BL33"/>
    <mergeCell ref="B18:B19"/>
    <mergeCell ref="BO18:BO19"/>
    <mergeCell ref="B20:B21"/>
    <mergeCell ref="BO20:BO21"/>
    <mergeCell ref="B22:B23"/>
    <mergeCell ref="BO22:BO23"/>
    <mergeCell ref="B24:B25"/>
    <mergeCell ref="BO24:BO25"/>
    <mergeCell ref="B26:B27"/>
    <mergeCell ref="B28:B29"/>
    <mergeCell ref="BO28:BO29"/>
    <mergeCell ref="B30:B31"/>
    <mergeCell ref="BO30:BO31"/>
    <mergeCell ref="BM32:BO33"/>
    <mergeCell ref="B32:AP33"/>
    <mergeCell ref="BE32:BL32"/>
    <mergeCell ref="B12:B13"/>
    <mergeCell ref="BO12:BO13"/>
    <mergeCell ref="B14:B15"/>
    <mergeCell ref="BO14:BO15"/>
    <mergeCell ref="B16:B17"/>
    <mergeCell ref="BO16:BO17"/>
    <mergeCell ref="A1:BP1"/>
    <mergeCell ref="B6:C7"/>
    <mergeCell ref="BM6:BO6"/>
    <mergeCell ref="B8:B9"/>
    <mergeCell ref="BO8:BO9"/>
    <mergeCell ref="B10:B11"/>
    <mergeCell ref="BO10:BO11"/>
    <mergeCell ref="D6:D7"/>
    <mergeCell ref="E6:BL6"/>
  </mergeCells>
  <pageMargins left="0.2" right="0.2" top="0.25" bottom="0.25" header="0.05" footer="0.05"/>
  <pageSetup paperSize="9" scale="2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L46"/>
  <sheetViews>
    <sheetView zoomScale="40" zoomScaleNormal="40" workbookViewId="0">
      <selection activeCell="BL2" sqref="BL1:BL65536"/>
    </sheetView>
  </sheetViews>
  <sheetFormatPr defaultColWidth="9.1796875" defaultRowHeight="14.5" x14ac:dyDescent="0.35"/>
  <cols>
    <col min="1" max="1" width="2.81640625" style="22" customWidth="1"/>
    <col min="2" max="2" width="25.7265625" style="22" customWidth="1"/>
    <col min="3" max="3" width="30.453125" style="22" customWidth="1"/>
    <col min="4" max="63" width="5.90625" style="22" customWidth="1"/>
    <col min="64" max="66" width="39" style="22" customWidth="1"/>
    <col min="67" max="67" width="2.54296875" style="22" customWidth="1"/>
    <col min="68" max="16384" width="9.1796875" style="22"/>
  </cols>
  <sheetData>
    <row r="1" spans="1:116" ht="67.5" customHeight="1" x14ac:dyDescent="0.35">
      <c r="A1" s="1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H1" s="23"/>
      <c r="DI1" s="23"/>
      <c r="DJ1" s="23"/>
      <c r="DK1" s="23"/>
      <c r="DL1" s="23"/>
    </row>
    <row r="2" spans="1:116" ht="18" customHeight="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</row>
    <row r="3" spans="1:116" s="2" customFormat="1" ht="18.75" customHeight="1" x14ac:dyDescent="0.35">
      <c r="A3" s="5"/>
      <c r="B3" s="25"/>
      <c r="C3" s="25"/>
      <c r="D3" s="25"/>
      <c r="E3" s="25"/>
      <c r="F3" s="25"/>
      <c r="G3" s="25"/>
      <c r="H3" s="25"/>
      <c r="I3" s="25"/>
      <c r="J3" s="25"/>
      <c r="O3" s="25"/>
      <c r="P3" s="25"/>
      <c r="Q3" s="25"/>
      <c r="R3" s="25"/>
      <c r="S3" s="25"/>
      <c r="Z3" s="25"/>
      <c r="AA3" s="25"/>
      <c r="AB3" s="25"/>
      <c r="AC3" s="25"/>
      <c r="AD3" s="25"/>
      <c r="AI3" s="25"/>
      <c r="AK3" s="25"/>
      <c r="AL3" s="25"/>
      <c r="AM3" s="25"/>
      <c r="AN3" s="25"/>
      <c r="AO3" s="25"/>
      <c r="AT3" s="25"/>
      <c r="AU3" s="25"/>
      <c r="AV3" s="25"/>
      <c r="AW3" s="25"/>
      <c r="AX3" s="25"/>
      <c r="BH3" s="25"/>
      <c r="BI3" s="25"/>
      <c r="BJ3" s="25"/>
      <c r="BK3" s="25"/>
      <c r="BL3" s="25"/>
      <c r="BM3" s="25"/>
      <c r="BN3" s="25"/>
      <c r="BO3" s="5"/>
    </row>
    <row r="4" spans="1:116" s="2" customFormat="1" ht="45" customHeight="1" x14ac:dyDescent="0.85">
      <c r="A4" s="5"/>
      <c r="B4" s="25"/>
      <c r="C4" s="25"/>
      <c r="D4" s="26"/>
      <c r="E4" s="27" t="s">
        <v>28</v>
      </c>
      <c r="F4" s="25"/>
      <c r="G4" s="25"/>
      <c r="S4" s="28"/>
      <c r="T4" s="29" t="s">
        <v>29</v>
      </c>
      <c r="V4" s="25"/>
      <c r="W4" s="25"/>
      <c r="X4" s="25"/>
      <c r="Y4" s="25"/>
      <c r="Z4" s="97"/>
      <c r="AA4" s="97"/>
      <c r="AB4" s="25"/>
      <c r="AC4" s="25"/>
      <c r="AD4" s="25"/>
      <c r="AI4" s="25"/>
      <c r="AK4" s="25"/>
      <c r="AL4" s="25"/>
      <c r="AM4" s="25"/>
      <c r="AN4" s="25"/>
      <c r="AO4" s="25"/>
      <c r="AT4" s="25"/>
      <c r="AU4" s="25"/>
      <c r="AV4" s="25"/>
      <c r="AW4" s="25"/>
      <c r="AX4" s="25"/>
      <c r="BH4" s="25"/>
      <c r="BI4" s="25"/>
      <c r="BJ4" s="25"/>
      <c r="BK4" s="25"/>
      <c r="BL4" s="25"/>
      <c r="BM4" s="25"/>
      <c r="BN4" s="25"/>
      <c r="BO4" s="5"/>
    </row>
    <row r="5" spans="1:116" s="2" customFormat="1" ht="5.25" customHeight="1" x14ac:dyDescent="0.35">
      <c r="A5" s="5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5"/>
    </row>
    <row r="6" spans="1:116" customFormat="1" ht="26.25" customHeight="1" x14ac:dyDescent="0.35">
      <c r="A6" s="31"/>
      <c r="B6" s="32" t="s">
        <v>30</v>
      </c>
      <c r="C6" s="33"/>
      <c r="D6" s="94" t="s">
        <v>0</v>
      </c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6"/>
      <c r="BL6" s="35" t="s">
        <v>1</v>
      </c>
      <c r="BM6" s="35"/>
      <c r="BN6" s="35"/>
      <c r="BO6" s="31"/>
    </row>
    <row r="7" spans="1:116" customFormat="1" ht="26.25" customHeight="1" x14ac:dyDescent="0.35">
      <c r="A7" s="31"/>
      <c r="B7" s="36"/>
      <c r="C7" s="37"/>
      <c r="D7" s="148" t="s">
        <v>95</v>
      </c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50"/>
      <c r="AH7" s="151" t="s">
        <v>79</v>
      </c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3"/>
      <c r="BL7" s="38" t="s">
        <v>82</v>
      </c>
      <c r="BM7" s="38" t="s">
        <v>81</v>
      </c>
      <c r="BN7" s="38" t="s">
        <v>31</v>
      </c>
      <c r="BO7" s="31"/>
    </row>
    <row r="8" spans="1:116" customFormat="1" ht="76" customHeight="1" x14ac:dyDescent="0.35">
      <c r="A8" s="31"/>
      <c r="B8" s="39" t="s">
        <v>83</v>
      </c>
      <c r="C8" s="40" t="s">
        <v>33</v>
      </c>
      <c r="D8" s="130">
        <v>100</v>
      </c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2"/>
      <c r="AH8" s="133">
        <v>1</v>
      </c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5"/>
      <c r="BL8" s="7">
        <v>5</v>
      </c>
      <c r="BM8" s="7">
        <v>2</v>
      </c>
      <c r="BN8" s="46">
        <f>SUM(D8:BK8)</f>
        <v>101</v>
      </c>
      <c r="BO8" s="31"/>
    </row>
    <row r="9" spans="1:116" customFormat="1" ht="76" customHeight="1" x14ac:dyDescent="0.35">
      <c r="A9" s="31"/>
      <c r="B9" s="47"/>
      <c r="C9" s="48" t="s">
        <v>34</v>
      </c>
      <c r="D9" s="136">
        <v>5.2222222222222225E-2</v>
      </c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8"/>
      <c r="AH9" s="139">
        <v>1.5046296296296294E-3</v>
      </c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1"/>
      <c r="BL9" s="8">
        <f>SUM(D9:BK9)</f>
        <v>5.3726851851851852E-2</v>
      </c>
      <c r="BM9" s="129">
        <f>SUM(E9:BL9)</f>
        <v>5.5231481481481479E-2</v>
      </c>
      <c r="BN9" s="54"/>
      <c r="BO9" s="31"/>
    </row>
    <row r="10" spans="1:116" customFormat="1" ht="76" customHeight="1" x14ac:dyDescent="0.35">
      <c r="A10" s="31"/>
      <c r="B10" s="39" t="s">
        <v>84</v>
      </c>
      <c r="C10" s="40" t="s">
        <v>33</v>
      </c>
      <c r="D10" s="130">
        <v>90</v>
      </c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2"/>
      <c r="AH10" s="142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4"/>
      <c r="BL10" s="10">
        <v>4</v>
      </c>
      <c r="BM10" s="10"/>
      <c r="BN10" s="46">
        <f>SUM(D10:BK10)</f>
        <v>90</v>
      </c>
      <c r="BO10" s="31"/>
    </row>
    <row r="11" spans="1:116" customFormat="1" ht="76" customHeight="1" x14ac:dyDescent="0.35">
      <c r="A11" s="31"/>
      <c r="B11" s="47"/>
      <c r="C11" s="48" t="s">
        <v>35</v>
      </c>
      <c r="D11" s="136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8"/>
      <c r="AH11" s="145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  <c r="BE11" s="146"/>
      <c r="BF11" s="146"/>
      <c r="BG11" s="146"/>
      <c r="BH11" s="146"/>
      <c r="BI11" s="146"/>
      <c r="BJ11" s="146"/>
      <c r="BK11" s="147"/>
      <c r="BL11" s="8">
        <f>SUM(D11:BK11)</f>
        <v>0</v>
      </c>
      <c r="BM11" s="129">
        <f>SUM(E11:BL11)</f>
        <v>0</v>
      </c>
      <c r="BN11" s="54"/>
      <c r="BO11" s="31"/>
    </row>
    <row r="12" spans="1:116" customFormat="1" ht="76" customHeight="1" x14ac:dyDescent="0.35">
      <c r="A12" s="31"/>
      <c r="B12" s="39" t="s">
        <v>85</v>
      </c>
      <c r="C12" s="58" t="s">
        <v>33</v>
      </c>
      <c r="D12" s="130">
        <v>80</v>
      </c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2"/>
      <c r="AH12" s="142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4"/>
      <c r="BL12" s="10">
        <v>4</v>
      </c>
      <c r="BM12" s="10"/>
      <c r="BN12" s="46">
        <f>SUM(D12:BK12)</f>
        <v>80</v>
      </c>
      <c r="BO12" s="31"/>
    </row>
    <row r="13" spans="1:116" customFormat="1" ht="76" customHeight="1" x14ac:dyDescent="0.35">
      <c r="A13" s="31"/>
      <c r="B13" s="47"/>
      <c r="C13" s="64" t="s">
        <v>34</v>
      </c>
      <c r="D13" s="136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8"/>
      <c r="AH13" s="145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  <c r="BE13" s="146"/>
      <c r="BF13" s="146"/>
      <c r="BG13" s="146"/>
      <c r="BH13" s="146"/>
      <c r="BI13" s="146"/>
      <c r="BJ13" s="146"/>
      <c r="BK13" s="147"/>
      <c r="BL13" s="8">
        <f>SUM(D13:BK13)</f>
        <v>0</v>
      </c>
      <c r="BM13" s="129">
        <f>SUM(E13:BL13)</f>
        <v>0</v>
      </c>
      <c r="BN13" s="54"/>
      <c r="BO13" s="31"/>
    </row>
    <row r="14" spans="1:116" customFormat="1" ht="76" customHeight="1" x14ac:dyDescent="0.35">
      <c r="A14" s="31"/>
      <c r="B14" s="39" t="s">
        <v>86</v>
      </c>
      <c r="C14" s="40" t="s">
        <v>33</v>
      </c>
      <c r="D14" s="130">
        <v>70</v>
      </c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2"/>
      <c r="AH14" s="142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/>
      <c r="BK14" s="144"/>
      <c r="BL14" s="7">
        <v>4</v>
      </c>
      <c r="BM14" s="7"/>
      <c r="BN14" s="46">
        <f>SUM(D14:BK14)</f>
        <v>70</v>
      </c>
      <c r="BO14" s="31"/>
    </row>
    <row r="15" spans="1:116" customFormat="1" ht="76" customHeight="1" x14ac:dyDescent="0.35">
      <c r="A15" s="31"/>
      <c r="B15" s="47"/>
      <c r="C15" s="71" t="s">
        <v>34</v>
      </c>
      <c r="D15" s="136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8"/>
      <c r="AH15" s="145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46"/>
      <c r="BG15" s="146"/>
      <c r="BH15" s="146"/>
      <c r="BI15" s="146"/>
      <c r="BJ15" s="146"/>
      <c r="BK15" s="147"/>
      <c r="BL15" s="8">
        <f>SUM(D15:BK15)</f>
        <v>0</v>
      </c>
      <c r="BM15" s="129">
        <f>SUM(E15:BL15)</f>
        <v>0</v>
      </c>
      <c r="BN15" s="54"/>
      <c r="BO15" s="31"/>
    </row>
    <row r="16" spans="1:116" customFormat="1" ht="76" customHeight="1" x14ac:dyDescent="0.35">
      <c r="A16" s="31"/>
      <c r="B16" s="39" t="s">
        <v>87</v>
      </c>
      <c r="C16" s="58" t="s">
        <v>33</v>
      </c>
      <c r="D16" s="130">
        <v>60</v>
      </c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2"/>
      <c r="AH16" s="142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143"/>
      <c r="BJ16" s="143"/>
      <c r="BK16" s="144"/>
      <c r="BL16" s="10">
        <v>4</v>
      </c>
      <c r="BM16" s="10"/>
      <c r="BN16" s="46">
        <f>SUM(D16:BK16)</f>
        <v>60</v>
      </c>
      <c r="BO16" s="31"/>
    </row>
    <row r="17" spans="1:68" customFormat="1" ht="76" customHeight="1" x14ac:dyDescent="0.35">
      <c r="A17" s="31"/>
      <c r="B17" s="47"/>
      <c r="C17" s="64" t="s">
        <v>34</v>
      </c>
      <c r="D17" s="136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8"/>
      <c r="AH17" s="145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7"/>
      <c r="BL17" s="8">
        <f>SUM(D17:BK17)</f>
        <v>0</v>
      </c>
      <c r="BM17" s="129">
        <f>SUM(E17:BL17)</f>
        <v>0</v>
      </c>
      <c r="BN17" s="54"/>
      <c r="BO17" s="31"/>
    </row>
    <row r="18" spans="1:68" customFormat="1" ht="76" customHeight="1" x14ac:dyDescent="0.35">
      <c r="A18" s="31"/>
      <c r="B18" s="39" t="s">
        <v>88</v>
      </c>
      <c r="C18" s="40" t="s">
        <v>33</v>
      </c>
      <c r="D18" s="130">
        <v>50</v>
      </c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2"/>
      <c r="AH18" s="133">
        <v>5</v>
      </c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5"/>
      <c r="BL18" s="7">
        <v>3</v>
      </c>
      <c r="BM18" s="7">
        <v>1</v>
      </c>
      <c r="BN18" s="46">
        <f>SUM(D18:BK18)</f>
        <v>55</v>
      </c>
      <c r="BO18" s="31"/>
    </row>
    <row r="19" spans="1:68" customFormat="1" ht="76" customHeight="1" x14ac:dyDescent="0.35">
      <c r="A19" s="31"/>
      <c r="B19" s="47"/>
      <c r="C19" s="48" t="s">
        <v>34</v>
      </c>
      <c r="D19" s="136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8"/>
      <c r="AH19" s="139">
        <v>1.5046296296296294E-3</v>
      </c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1"/>
      <c r="BL19" s="8">
        <f>SUM(D19:BK19)</f>
        <v>1.5046296296296294E-3</v>
      </c>
      <c r="BM19" s="129">
        <f>SUM(E19:BL19)</f>
        <v>3.0092592592592588E-3</v>
      </c>
      <c r="BN19" s="54"/>
      <c r="BO19" s="31"/>
    </row>
    <row r="20" spans="1:68" customFormat="1" ht="76" customHeight="1" x14ac:dyDescent="0.35">
      <c r="A20" s="31"/>
      <c r="B20" s="39" t="s">
        <v>89</v>
      </c>
      <c r="C20" s="40" t="s">
        <v>33</v>
      </c>
      <c r="D20" s="130">
        <v>40</v>
      </c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2"/>
      <c r="AH20" s="142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4"/>
      <c r="BL20" s="10">
        <v>3</v>
      </c>
      <c r="BM20" s="10"/>
      <c r="BN20" s="46">
        <f>SUM(D20:BK20)</f>
        <v>40</v>
      </c>
      <c r="BO20" s="31"/>
    </row>
    <row r="21" spans="1:68" customFormat="1" ht="76" customHeight="1" x14ac:dyDescent="0.35">
      <c r="A21" s="31"/>
      <c r="B21" s="47"/>
      <c r="C21" s="48" t="s">
        <v>35</v>
      </c>
      <c r="D21" s="136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8"/>
      <c r="AH21" s="145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H21" s="146"/>
      <c r="BI21" s="146"/>
      <c r="BJ21" s="146"/>
      <c r="BK21" s="147"/>
      <c r="BL21" s="8">
        <f>SUM(D21:BK21)</f>
        <v>0</v>
      </c>
      <c r="BM21" s="129">
        <f>SUM(E21:BL21)</f>
        <v>0</v>
      </c>
      <c r="BN21" s="54"/>
      <c r="BO21" s="31"/>
    </row>
    <row r="22" spans="1:68" customFormat="1" ht="76" customHeight="1" x14ac:dyDescent="0.35">
      <c r="A22" s="31"/>
      <c r="B22" s="39" t="s">
        <v>90</v>
      </c>
      <c r="C22" s="58" t="s">
        <v>33</v>
      </c>
      <c r="D22" s="130">
        <v>30</v>
      </c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2"/>
      <c r="AH22" s="142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4"/>
      <c r="BL22" s="10">
        <v>3</v>
      </c>
      <c r="BM22" s="10"/>
      <c r="BN22" s="46">
        <f>SUM(D22:BK22)</f>
        <v>30</v>
      </c>
      <c r="BO22" s="31"/>
    </row>
    <row r="23" spans="1:68" customFormat="1" ht="76" customHeight="1" x14ac:dyDescent="0.35">
      <c r="A23" s="31"/>
      <c r="B23" s="47"/>
      <c r="C23" s="64" t="s">
        <v>34</v>
      </c>
      <c r="D23" s="136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8"/>
      <c r="AH23" s="145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146"/>
      <c r="BF23" s="146"/>
      <c r="BG23" s="146"/>
      <c r="BH23" s="146"/>
      <c r="BI23" s="146"/>
      <c r="BJ23" s="146"/>
      <c r="BK23" s="147"/>
      <c r="BL23" s="8">
        <f>SUM(D23:BK23)</f>
        <v>0</v>
      </c>
      <c r="BM23" s="129">
        <f>SUM(E23:BL23)</f>
        <v>0</v>
      </c>
      <c r="BN23" s="54"/>
      <c r="BO23" s="31"/>
    </row>
    <row r="24" spans="1:68" customFormat="1" ht="76" customHeight="1" x14ac:dyDescent="0.35">
      <c r="A24" s="31"/>
      <c r="B24" s="39" t="s">
        <v>91</v>
      </c>
      <c r="C24" s="40" t="s">
        <v>33</v>
      </c>
      <c r="D24" s="130">
        <v>20</v>
      </c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42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4"/>
      <c r="BL24" s="7">
        <v>3</v>
      </c>
      <c r="BM24" s="7"/>
      <c r="BN24" s="46">
        <f>SUM(D24:BK24)</f>
        <v>20</v>
      </c>
      <c r="BO24" s="31"/>
    </row>
    <row r="25" spans="1:68" customFormat="1" ht="76" customHeight="1" x14ac:dyDescent="0.35">
      <c r="A25" s="31"/>
      <c r="B25" s="47"/>
      <c r="C25" s="71" t="s">
        <v>34</v>
      </c>
      <c r="D25" s="136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8"/>
      <c r="AH25" s="145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46"/>
      <c r="BK25" s="147"/>
      <c r="BL25" s="8">
        <f>SUM(D25:BK25)</f>
        <v>0</v>
      </c>
      <c r="BM25" s="129">
        <f>SUM(E25:BL25)</f>
        <v>0</v>
      </c>
      <c r="BN25" s="54"/>
      <c r="BO25" s="31"/>
    </row>
    <row r="26" spans="1:68" customFormat="1" ht="76" customHeight="1" x14ac:dyDescent="0.35">
      <c r="A26" s="31"/>
      <c r="B26" s="39" t="s">
        <v>92</v>
      </c>
      <c r="C26" s="58" t="s">
        <v>33</v>
      </c>
      <c r="D26" s="130">
        <v>10</v>
      </c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2"/>
      <c r="AH26" s="142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4"/>
      <c r="BL26" s="10">
        <v>1</v>
      </c>
      <c r="BM26" s="10"/>
      <c r="BN26" s="46">
        <f>SUM(D26:BK26)</f>
        <v>10</v>
      </c>
      <c r="BO26" s="31"/>
    </row>
    <row r="27" spans="1:68" customFormat="1" ht="76" customHeight="1" x14ac:dyDescent="0.35">
      <c r="A27" s="31"/>
      <c r="B27" s="47"/>
      <c r="C27" s="64" t="s">
        <v>34</v>
      </c>
      <c r="D27" s="136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8"/>
      <c r="AH27" s="145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146"/>
      <c r="BF27" s="146"/>
      <c r="BG27" s="146"/>
      <c r="BH27" s="146"/>
      <c r="BI27" s="146"/>
      <c r="BJ27" s="146"/>
      <c r="BK27" s="147"/>
      <c r="BL27" s="8">
        <f>SUM(D27:BK27)</f>
        <v>0</v>
      </c>
      <c r="BM27" s="129">
        <f>SUM(E27:BL27)</f>
        <v>0</v>
      </c>
      <c r="BN27" s="54"/>
      <c r="BO27" s="31"/>
    </row>
    <row r="28" spans="1:68" customFormat="1" ht="76" customHeight="1" x14ac:dyDescent="0.35">
      <c r="A28" s="31"/>
      <c r="B28" s="39" t="s">
        <v>93</v>
      </c>
      <c r="C28" s="58" t="s">
        <v>33</v>
      </c>
      <c r="D28" s="130">
        <v>30</v>
      </c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2"/>
      <c r="AH28" s="142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4"/>
      <c r="BL28" s="10">
        <v>2</v>
      </c>
      <c r="BM28" s="10"/>
      <c r="BN28" s="46">
        <f>SUM(D28:BK28)</f>
        <v>30</v>
      </c>
      <c r="BO28" s="31"/>
    </row>
    <row r="29" spans="1:68" customFormat="1" ht="76" customHeight="1" x14ac:dyDescent="0.35">
      <c r="A29" s="31"/>
      <c r="B29" s="47"/>
      <c r="C29" s="64" t="s">
        <v>34</v>
      </c>
      <c r="D29" s="136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8"/>
      <c r="AH29" s="145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6"/>
      <c r="BK29" s="147"/>
      <c r="BL29" s="8">
        <f>SUM(D29:BK29)</f>
        <v>0</v>
      </c>
      <c r="BM29" s="129">
        <f>SUM(E29:BL29)</f>
        <v>0</v>
      </c>
      <c r="BN29" s="54"/>
      <c r="BO29" s="31"/>
    </row>
    <row r="30" spans="1:68" customFormat="1" ht="76" customHeight="1" x14ac:dyDescent="0.35">
      <c r="A30" s="31"/>
      <c r="B30" s="39" t="s">
        <v>94</v>
      </c>
      <c r="C30" s="58" t="s">
        <v>33</v>
      </c>
      <c r="D30" s="130">
        <v>30</v>
      </c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2"/>
      <c r="AH30" s="142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4"/>
      <c r="BL30" s="10">
        <v>2</v>
      </c>
      <c r="BM30" s="10"/>
      <c r="BN30" s="46">
        <f>SUM(D30:BK30)</f>
        <v>30</v>
      </c>
      <c r="BO30" s="31"/>
    </row>
    <row r="31" spans="1:68" customFormat="1" ht="76" customHeight="1" thickBot="1" x14ac:dyDescent="0.4">
      <c r="A31" s="31"/>
      <c r="B31" s="47"/>
      <c r="C31" s="64" t="s">
        <v>34</v>
      </c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8"/>
      <c r="AH31" s="145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7"/>
      <c r="BL31" s="8">
        <f>SUM(D31:BK31)</f>
        <v>0</v>
      </c>
      <c r="BM31" s="129">
        <f>SUM(E31:BL31)</f>
        <v>0</v>
      </c>
      <c r="BN31" s="54"/>
      <c r="BO31" s="31"/>
    </row>
    <row r="32" spans="1:68" s="2" customFormat="1" ht="37.5" customHeight="1" x14ac:dyDescent="0.35">
      <c r="A32" s="4"/>
      <c r="B32" s="11" t="s">
        <v>25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55" t="s">
        <v>26</v>
      </c>
      <c r="AQ32" s="155"/>
      <c r="AR32" s="156"/>
      <c r="AS32" s="156"/>
      <c r="AT32" s="156"/>
      <c r="AU32" s="157"/>
      <c r="AV32" s="157"/>
      <c r="AW32" s="157"/>
      <c r="AX32" s="157"/>
      <c r="AY32" s="157"/>
      <c r="AZ32" s="157"/>
      <c r="BA32" s="157"/>
      <c r="BB32" s="157"/>
      <c r="BC32" s="158"/>
      <c r="BD32" s="124">
        <f>SUM(BL8,BL10,BL12,BL14,BL16,BL18,BL20,BL22,BL24,BL26,BL28,BL30)</f>
        <v>38</v>
      </c>
      <c r="BE32" s="84"/>
      <c r="BF32" s="84"/>
      <c r="BG32" s="84"/>
      <c r="BH32" s="84"/>
      <c r="BI32" s="84"/>
      <c r="BJ32" s="84"/>
      <c r="BK32" s="85"/>
      <c r="BL32" s="14">
        <f>SUM(BN8:BN31)</f>
        <v>616</v>
      </c>
      <c r="BM32" s="127"/>
      <c r="BN32" s="15"/>
      <c r="BO32" s="5"/>
      <c r="BP32" s="3"/>
    </row>
    <row r="33" spans="1:68" s="2" customFormat="1" ht="37.5" customHeight="1" thickBot="1" x14ac:dyDescent="0.4">
      <c r="A33" s="4"/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59" t="s">
        <v>27</v>
      </c>
      <c r="AQ33" s="159"/>
      <c r="AR33" s="160"/>
      <c r="AS33" s="160"/>
      <c r="AT33" s="160"/>
      <c r="AU33" s="161"/>
      <c r="AV33" s="161"/>
      <c r="AW33" s="161"/>
      <c r="AX33" s="161"/>
      <c r="AY33" s="161"/>
      <c r="AZ33" s="161"/>
      <c r="BA33" s="161"/>
      <c r="BB33" s="161"/>
      <c r="BC33" s="162"/>
      <c r="BD33" s="100">
        <f>SUM(BL9,BL11,BL13,BL15,BL17,BL19,BL21,BL23,BL25,BL27,BL29,BL31)</f>
        <v>5.5231481481481479E-2</v>
      </c>
      <c r="BE33" s="101"/>
      <c r="BF33" s="101"/>
      <c r="BG33" s="101"/>
      <c r="BH33" s="101"/>
      <c r="BI33" s="101"/>
      <c r="BJ33" s="101"/>
      <c r="BK33" s="102"/>
      <c r="BL33" s="19"/>
      <c r="BM33" s="128"/>
      <c r="BN33" s="20"/>
      <c r="BO33" s="5"/>
      <c r="BP33" s="3"/>
    </row>
    <row r="34" spans="1:68" customFormat="1" x14ac:dyDescent="0.35">
      <c r="A34" s="31"/>
      <c r="B34" s="31"/>
      <c r="C34" s="31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7"/>
      <c r="BI34" s="87"/>
      <c r="BJ34" s="87"/>
      <c r="BK34" s="87"/>
      <c r="BL34" s="31"/>
      <c r="BM34" s="31"/>
      <c r="BN34" s="31"/>
      <c r="BO34" s="31"/>
    </row>
    <row r="35" spans="1:68" customFormat="1" ht="16.5" customHeight="1" x14ac:dyDescent="0.35">
      <c r="B35" s="22"/>
      <c r="C35" s="22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9"/>
      <c r="BI35" s="89"/>
      <c r="BJ35" s="89"/>
      <c r="BK35" s="89"/>
    </row>
    <row r="36" spans="1:68" customFormat="1" ht="16.5" customHeight="1" x14ac:dyDescent="0.35">
      <c r="B36" s="22"/>
      <c r="C36" s="22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9"/>
      <c r="BI36" s="89"/>
      <c r="BJ36" s="89"/>
      <c r="BK36" s="89"/>
    </row>
    <row r="37" spans="1:68" customFormat="1" ht="16.5" customHeight="1" x14ac:dyDescent="0.35">
      <c r="B37" s="22"/>
      <c r="C37" s="22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9"/>
      <c r="BI37" s="89"/>
      <c r="BJ37" s="89"/>
      <c r="BK37" s="89"/>
    </row>
    <row r="38" spans="1:68" customFormat="1" x14ac:dyDescent="0.35"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9"/>
      <c r="BI38" s="89"/>
      <c r="BJ38" s="89"/>
      <c r="BK38" s="89"/>
    </row>
    <row r="39" spans="1:68" customFormat="1" x14ac:dyDescent="0.35"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9"/>
      <c r="BI39" s="89"/>
      <c r="BJ39" s="89"/>
      <c r="BK39" s="89"/>
    </row>
    <row r="40" spans="1:68" customFormat="1" x14ac:dyDescent="0.35"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9"/>
      <c r="BI40" s="89"/>
      <c r="BJ40" s="89"/>
      <c r="BK40" s="89"/>
    </row>
    <row r="41" spans="1:68" customFormat="1" x14ac:dyDescent="0.35"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9"/>
      <c r="BI41" s="89"/>
      <c r="BJ41" s="89"/>
      <c r="BK41" s="89"/>
    </row>
    <row r="42" spans="1:68" customFormat="1" x14ac:dyDescent="0.35"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9"/>
      <c r="BI42" s="89"/>
      <c r="BJ42" s="89"/>
      <c r="BK42" s="89"/>
    </row>
    <row r="43" spans="1:68" customFormat="1" x14ac:dyDescent="0.35"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9"/>
      <c r="BI43" s="89"/>
      <c r="BJ43" s="89"/>
      <c r="BK43" s="89"/>
    </row>
    <row r="44" spans="1:68" customFormat="1" x14ac:dyDescent="0.35"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9"/>
      <c r="BI44" s="89"/>
      <c r="BJ44" s="89"/>
      <c r="BK44" s="89"/>
    </row>
    <row r="45" spans="1:68" customFormat="1" x14ac:dyDescent="0.35"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9"/>
      <c r="BI45" s="89"/>
      <c r="BJ45" s="89"/>
      <c r="BK45" s="89"/>
    </row>
    <row r="46" spans="1:68" customFormat="1" x14ac:dyDescent="0.35"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9"/>
      <c r="BI46" s="89"/>
      <c r="BJ46" s="89"/>
      <c r="BK46" s="89"/>
    </row>
  </sheetData>
  <mergeCells count="82">
    <mergeCell ref="D30:AG30"/>
    <mergeCell ref="AH30:BK30"/>
    <mergeCell ref="D31:AG31"/>
    <mergeCell ref="AH31:BK31"/>
    <mergeCell ref="D27:AG27"/>
    <mergeCell ref="AH27:BK27"/>
    <mergeCell ref="D28:AG28"/>
    <mergeCell ref="AH28:BK28"/>
    <mergeCell ref="D29:AG29"/>
    <mergeCell ref="AH29:BK29"/>
    <mergeCell ref="D24:AG24"/>
    <mergeCell ref="AH24:BK24"/>
    <mergeCell ref="D25:AG25"/>
    <mergeCell ref="AH25:BK25"/>
    <mergeCell ref="D26:AG26"/>
    <mergeCell ref="AH26:BK26"/>
    <mergeCell ref="D18:AG18"/>
    <mergeCell ref="AH18:BK18"/>
    <mergeCell ref="D19:AG19"/>
    <mergeCell ref="AH19:BK19"/>
    <mergeCell ref="D20:AG20"/>
    <mergeCell ref="AH20:BK20"/>
    <mergeCell ref="AH14:BK14"/>
    <mergeCell ref="D15:AG15"/>
    <mergeCell ref="AH15:BK15"/>
    <mergeCell ref="D16:AG16"/>
    <mergeCell ref="AH16:BK16"/>
    <mergeCell ref="D17:AG17"/>
    <mergeCell ref="AH17:BK17"/>
    <mergeCell ref="D10:AG10"/>
    <mergeCell ref="AH10:BK10"/>
    <mergeCell ref="D11:AG11"/>
    <mergeCell ref="AH11:BK11"/>
    <mergeCell ref="D12:AG12"/>
    <mergeCell ref="AH12:BK12"/>
    <mergeCell ref="D13:AG13"/>
    <mergeCell ref="AH13:BK13"/>
    <mergeCell ref="D21:AG21"/>
    <mergeCell ref="AH21:BK21"/>
    <mergeCell ref="D22:AG22"/>
    <mergeCell ref="AH22:BK22"/>
    <mergeCell ref="D9:AG9"/>
    <mergeCell ref="AH8:BK8"/>
    <mergeCell ref="AH9:BK9"/>
    <mergeCell ref="B28:B29"/>
    <mergeCell ref="BN28:BN29"/>
    <mergeCell ref="B30:B31"/>
    <mergeCell ref="BN30:BN31"/>
    <mergeCell ref="B32:AO33"/>
    <mergeCell ref="BD32:BK32"/>
    <mergeCell ref="BL32:BN33"/>
    <mergeCell ref="BD33:BK33"/>
    <mergeCell ref="B22:B23"/>
    <mergeCell ref="BN22:BN23"/>
    <mergeCell ref="B24:B25"/>
    <mergeCell ref="BN24:BN25"/>
    <mergeCell ref="B26:B27"/>
    <mergeCell ref="BN26:BN27"/>
    <mergeCell ref="D23:AG23"/>
    <mergeCell ref="AH23:BK23"/>
    <mergeCell ref="B16:B17"/>
    <mergeCell ref="BN16:BN17"/>
    <mergeCell ref="B18:B19"/>
    <mergeCell ref="BN18:BN19"/>
    <mergeCell ref="B20:B21"/>
    <mergeCell ref="BN20:BN21"/>
    <mergeCell ref="B10:B11"/>
    <mergeCell ref="BN10:BN11"/>
    <mergeCell ref="B12:B13"/>
    <mergeCell ref="BN12:BN13"/>
    <mergeCell ref="B14:B15"/>
    <mergeCell ref="BN14:BN15"/>
    <mergeCell ref="D14:AG14"/>
    <mergeCell ref="A1:BO1"/>
    <mergeCell ref="B6:C7"/>
    <mergeCell ref="D6:BK6"/>
    <mergeCell ref="BL6:BN6"/>
    <mergeCell ref="B8:B9"/>
    <mergeCell ref="BN8:BN9"/>
    <mergeCell ref="D7:AG7"/>
    <mergeCell ref="AH7:BK7"/>
    <mergeCell ref="D8:AG8"/>
  </mergeCells>
  <pageMargins left="0.2" right="0.2" top="0.25" bottom="0.25" header="0.05" footer="0.05"/>
  <pageSetup paperSize="9" scale="2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</vt:lpstr>
      <vt:lpstr>Sol1</vt:lpstr>
      <vt:lpstr>Sol2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Trong Quang</dc:creator>
  <cp:lastModifiedBy>Vu Trong Quang</cp:lastModifiedBy>
  <cp:lastPrinted>2015-12-21T00:06:29Z</cp:lastPrinted>
  <dcterms:created xsi:type="dcterms:W3CDTF">2015-12-20T23:18:41Z</dcterms:created>
  <dcterms:modified xsi:type="dcterms:W3CDTF">2015-12-21T00:06:39Z</dcterms:modified>
</cp:coreProperties>
</file>