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SP\LSP\Content\Template\"/>
    </mc:Choice>
  </mc:AlternateContent>
  <bookViews>
    <workbookView xWindow="-105" yWindow="-105" windowWidth="19425" windowHeight="10425"/>
  </bookViews>
  <sheets>
    <sheet name="1.Get Volume" sheetId="3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'1.Get Volume'!$A$9:$AF$37</definedName>
    <definedName name="A1.Key.Grade_Ain" localSheetId="0">OFFSET(#REF!,0,0,#REF!,1)</definedName>
    <definedName name="A1.Key.Grade_Ain">OFFSET(#REF!,0,0,#REF!,1)</definedName>
    <definedName name="A1.Pro_Data" localSheetId="0">OFFSET(#REF!,0,0,#REF!,2)</definedName>
    <definedName name="A1.Pro_Data">OFFSET(#REF!,0,0,#REF!,2)</definedName>
    <definedName name="A2.Key.Grade_Ain" localSheetId="0">OFFSET(#REF!,0,0,#REF!,1)</definedName>
    <definedName name="A2.Key.Grade_Ain">OFFSET(#REF!,0,0,#REF!,1)</definedName>
    <definedName name="A2.Pro_Data" localSheetId="0">OFFSET(#REF!,0,0,#REF!,2)</definedName>
    <definedName name="A2.Pro_Data">OFFSET(#REF!,0,0,#REF!,2)</definedName>
    <definedName name="AA" localSheetId="0">OFFSET(#REF!,0,0,#REF!,2)</definedName>
    <definedName name="AA">OFFSET(#REF!,0,0,#REF!,2)</definedName>
    <definedName name="AAAA" localSheetId="0">OFFSET('[1]End PK&amp;PR'!#REF!,0,0,MAX('[1]M-PP'!$C:$C),MAX('[1]M-PP'!$7:$7))</definedName>
    <definedName name="AAAA">OFFSET('[1]End PK&amp;PR'!#REF!,0,0,MAX('[1]M-PP'!$C:$C),MAX('[1]M-PP'!$7:$7))</definedName>
    <definedName name="aaaaa" localSheetId="0">OFFSET(#REF!,0,0,#REF!,2)</definedName>
    <definedName name="aaaaa">OFFSET(#REF!,0,0,#REF!,2)</definedName>
    <definedName name="CPL">TRANSPOSE([2]Order!$R1:$AI1)</definedName>
    <definedName name="CPL.Data" localSheetId="0">OFFSET('[1]PL-Lot'!$D$9,0,0,'[1]PL-Lot'!#REF!,'[1]PL-Lot'!#REF!)</definedName>
    <definedName name="CPL.Data">OFFSET('[1]PL-Lot'!$D$9,0,0,'[1]PL-Lot'!#REF!,'[1]PL-Lot'!#REF!)</definedName>
    <definedName name="CPL.Grade_SQ" localSheetId="0">OFFSET('[1]PL-Lot'!$J$7,0,0,2,'[1]PL-Lot'!#REF!)</definedName>
    <definedName name="CPL.Grade_SQ">OFFSET('[1]PL-Lot'!$J$7,0,0,2,'[1]PL-Lot'!#REF!)</definedName>
    <definedName name="Formulas2" localSheetId="0">OFFSET(#REF!,0,0,#REF!,#REF!)</definedName>
    <definedName name="Formulas2">OFFSET(#REF!,0,0,#REF!,#REF!)</definedName>
    <definedName name="Formulas2.SQ" localSheetId="0">OFFSET(#REF!,0,0,2,#REF!)</definedName>
    <definedName name="Formulas2.SQ">OFFSET(#REF!,0,0,2,#REF!)</definedName>
    <definedName name="Formulas3" localSheetId="0">OFFSET('[1]Part Result'!#REF!,0,0,'[1]Part Result'!$F$3,'[1]Part Result'!$F$2)</definedName>
    <definedName name="Formulas3">OFFSET('[1]Part Result'!#REF!,0,0,'[1]Part Result'!$F$3,'[1]Part Result'!$F$2)</definedName>
    <definedName name="Formulas3.SQ">OFFSET('[1]Part Result'!$E$5,0,0,2,'[1]Part Result'!$F$2)</definedName>
    <definedName name="Get.KUO.Lot" localSheetId="0">OFFSET('[1]End PK&amp;PR'!#REF!,0,0,MAX('[1]M-PP'!$C:$C),MAX('[1]M-PP'!$7:$7))</definedName>
    <definedName name="Get.KUO.Lot">OFFSET('[1]End PK&amp;PR'!#REF!,0,0,MAX('[1]M-PP'!$C:$C),MAX('[1]M-PP'!$7:$7))</definedName>
    <definedName name="Get.Pro" localSheetId="0">OFFSET(#REF!,0,0,MAX('[1]M-PP'!$C:$C),MAX('[1]M-PP'!$7:$7))</definedName>
    <definedName name="Get.Pro">OFFSET(#REF!,0,0,MAX('[1]M-PP'!$C:$C),MAX('[1]M-PP'!$7:$7))</definedName>
    <definedName name="Get.Pro.S" localSheetId="0">OFFSET(#REF!,0,0,MAX('[1]M-PP'!$C:$C),MAX('[1]M-PP'!$7:$7))</definedName>
    <definedName name="Get.Pro.S">OFFSET(#REF!,0,0,MAX('[1]M-PP'!$C:$C),MAX('[1]M-PP'!$7:$7))</definedName>
    <definedName name="Get.SQ">OFFSET('[1]M-PP'!$D$7,0,0,2,MAX('[1]M-PP'!$7:$7))</definedName>
    <definedName name="Get.TMC.Lot" localSheetId="0">OFFSET('[1]End PK&amp;PR'!#REF!,0,0,MAX('[1]M-PP'!$C:$C),MAX('[1]M-PP'!$7:$7))</definedName>
    <definedName name="Get.TMC.Lot">OFFSET('[1]End PK&amp;PR'!#REF!,0,0,MAX('[1]M-PP'!$C:$C),MAX('[1]M-PP'!$7:$7))</definedName>
    <definedName name="Get.TMI.Lot" localSheetId="0">OFFSET('[1]End PK&amp;PR'!#REF!,0,0,MAX('[1]M-PP'!$C:$C),MAX('[1]M-PP'!$7:$7))</definedName>
    <definedName name="Get.TMI.Lot">OFFSET('[1]End PK&amp;PR'!#REF!,0,0,MAX('[1]M-PP'!$C:$C),MAX('[1]M-PP'!$7:$7))</definedName>
    <definedName name="Get.TMT.Lot" localSheetId="0">OFFSET('[1]End PK&amp;PR'!#REF!,0,0,MAX('[1]M-PP'!$C:$C),MAX('[1]M-PP'!$7:$7))</definedName>
    <definedName name="Get.TMT.Lot">OFFSET('[1]End PK&amp;PR'!#REF!,0,0,MAX('[1]M-PP'!$C:$C),MAX('[1]M-PP'!$7:$7))</definedName>
    <definedName name="Import_RS" localSheetId="0">OFFSET('[3]Import (RS)'!$T$9,0,0,'[3]Import (RS)'!$U$3,2)</definedName>
    <definedName name="Import_RS">OFFSET('[4]Import (RS)'!$T$9,0,0,'[4]Import (RS)'!$U$3,2)</definedName>
    <definedName name="Import_SS" localSheetId="0">OFFSET('[3]Import (SS)'!$T$9,0,0,'[3]Import (SS)'!$U$3,2)</definedName>
    <definedName name="Import_SS">OFFSET('[4]Import (SS)'!$T$9,0,0,'[4]Import (SS)'!$U$3,2)</definedName>
    <definedName name="Local_Actual" localSheetId="0">OFFSET([3]Local!$Y$9,0,0,[3]Local!$Z$4,2)</definedName>
    <definedName name="Local_Actual">OFFSET([4]Local!$Y$9,0,0,[4]Local!$Z$4,2)</definedName>
    <definedName name="Local_Plan" localSheetId="0">OFFSET([3]Local!$V$9,0,0,[3]Local!$W$4,2)</definedName>
    <definedName name="Local_Plan">OFFSET([4]Local!$V$9,0,0,[4]Local!$W$4,2)</definedName>
    <definedName name="NC.Day" localSheetId="0">'[3]D-PP-PxP'!$D$7:$HL$7</definedName>
    <definedName name="NC.Day">'[4]D-PP-PxP'!$D$7:$HL$7</definedName>
    <definedName name="PP.Data" localSheetId="0">OFFSET([3]NPR!$BJ$9,0,0,[3]NPR!$CT$2,31)</definedName>
    <definedName name="PP.Data">OFFSET([4]NPR!$BJ$9,0,0,[4]NPR!$CT$2,31)</definedName>
    <definedName name="PP.Day" localSheetId="0">[3]NPR!$BJ$7:$CN$7</definedName>
    <definedName name="PP.Day">[4]NPR!$BJ$7:$CN$7</definedName>
    <definedName name="PP.Key" localSheetId="0">OFFSET([3]NPR!$BH$9,0,0,[3]NPR!$CT$2,1)</definedName>
    <definedName name="PP.Key">OFFSET([4]NPR!$BH$9,0,0,[4]NPR!$CT$2,1)</definedName>
    <definedName name="PP.Usage_per_day" localSheetId="0">OFFSET([3]NPR!$CO$9,0,0,[3]NPR!$CT$2,1)</definedName>
    <definedName name="PP.Usage_per_day">OFFSET([4]NPR!$CO$9,0,0,[4]NPR!$CT$2,1)</definedName>
    <definedName name="PxP_Received.Data" localSheetId="0">OFFSET(#REF!,0,0,#REF!,2)</definedName>
    <definedName name="PxP_Received.Data">OFFSET(#REF!,0,0,#REF!,2)</definedName>
    <definedName name="PxP_Received.Key" localSheetId="0">OFFSET(#REF!,0,0,#REF!,1)</definedName>
    <definedName name="PxP_Received.Key">OFFSET(#REF!,0,0,#REF!,1)</definedName>
    <definedName name="PxP_Received.Qty" localSheetId="0">OFFSET(#REF!,0,0,#REF!,1)</definedName>
    <definedName name="PxP_Received.Qty">OFFSET(#REF!,0,0,#REF!,1)</definedName>
    <definedName name="PxP_Result" localSheetId="0">OFFSET([1]PxP!$F$77,0,0,[1]PxP!$Y$3,MAX([1]PxP!#REF!))</definedName>
    <definedName name="PxP_Result">OFFSET([1]PxP!$F$77,0,0,[1]PxP!$Y$3,MAX([1]PxP!#REF!))</definedName>
    <definedName name="PxP_Result.SQ" localSheetId="0">OFFSET([1]PxP!#REF!,0,0,2,MAX([1]PxP!#REF!))</definedName>
    <definedName name="PxP_Result.SQ">OFFSET([1]PxP!#REF!,0,0,2,MAX([1]PxP!#REF!))</definedName>
    <definedName name="SMQD" localSheetId="0">OFFSET([3]SMQD!$N$9,0,0,[3]SMQD!$P$5,2)</definedName>
    <definedName name="SMQD">OFFSET([4]SMQD!$N$9,0,0,[4]SMQD!$P$5,2)</definedName>
    <definedName name="Stock" localSheetId="0">OFFSET([3]Stock!$O$9,0,0,[3]Stock!$P$5,2)</definedName>
    <definedName name="Stock">OFFSET([4]Stock!$O$9,0,0,[4]Stock!$P$5,2)</definedName>
    <definedName name="Type_of_Parts" localSheetId="0">OFFSET([3]For!$G$9,0,0,[3]For!$H$3,1)</definedName>
    <definedName name="Type_of_Parts">OFFSET([4]For!$G$9,0,0,[4]For!$H$3,1)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3" i="3" l="1"/>
  <c r="D42" i="3"/>
  <c r="C42" i="3" s="1"/>
  <c r="D41" i="3"/>
  <c r="D40" i="3"/>
  <c r="D39" i="3"/>
  <c r="D38" i="3"/>
  <c r="D37" i="3"/>
  <c r="D36" i="3"/>
  <c r="D35" i="3"/>
  <c r="D34" i="3"/>
  <c r="C34" i="3" s="1"/>
  <c r="D33" i="3"/>
  <c r="D32" i="3"/>
  <c r="C32" i="3" s="1"/>
  <c r="D31" i="3"/>
  <c r="D30" i="3"/>
  <c r="D29" i="3"/>
  <c r="D28" i="3"/>
  <c r="C28" i="3" s="1"/>
  <c r="D27" i="3"/>
  <c r="D26" i="3"/>
  <c r="C26" i="3" s="1"/>
  <c r="D25" i="3"/>
  <c r="D24" i="3"/>
  <c r="D23" i="3"/>
  <c r="D22" i="3"/>
  <c r="D21" i="3"/>
  <c r="D20" i="3"/>
  <c r="D19" i="3"/>
  <c r="D18" i="3"/>
  <c r="C18" i="3" s="1"/>
  <c r="D17" i="3"/>
  <c r="D16" i="3"/>
  <c r="C16" i="3" s="1"/>
  <c r="D15" i="3"/>
  <c r="D14" i="3"/>
  <c r="D13" i="3"/>
  <c r="C13" i="3" s="1"/>
  <c r="D12" i="3"/>
  <c r="C12" i="3" s="1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D11" i="3"/>
  <c r="C11" i="3" s="1"/>
  <c r="A11" i="3"/>
  <c r="D10" i="3"/>
  <c r="C38" i="3" s="1"/>
  <c r="C10" i="3"/>
  <c r="B10" i="3" s="1"/>
  <c r="I6" i="3"/>
  <c r="J6" i="3" s="1"/>
  <c r="K6" i="3" s="1"/>
  <c r="H5" i="3"/>
  <c r="C22" i="3" l="1"/>
  <c r="B22" i="3" s="1"/>
  <c r="I5" i="3"/>
  <c r="C17" i="3"/>
  <c r="C33" i="3"/>
  <c r="C23" i="3"/>
  <c r="C39" i="3"/>
  <c r="C14" i="3"/>
  <c r="B14" i="3" s="1"/>
  <c r="C35" i="3"/>
  <c r="B35" i="3" s="1"/>
  <c r="C20" i="3"/>
  <c r="B20" i="3" s="1"/>
  <c r="C25" i="3"/>
  <c r="B25" i="3" s="1"/>
  <c r="C36" i="3"/>
  <c r="C41" i="3"/>
  <c r="B41" i="3" s="1"/>
  <c r="C29" i="3"/>
  <c r="C40" i="3"/>
  <c r="C19" i="3"/>
  <c r="C30" i="3"/>
  <c r="B30" i="3" s="1"/>
  <c r="C15" i="3"/>
  <c r="B15" i="3" s="1"/>
  <c r="C31" i="3"/>
  <c r="B36" i="3" s="1"/>
  <c r="C24" i="3"/>
  <c r="B11" i="3"/>
  <c r="C21" i="3"/>
  <c r="C37" i="3"/>
  <c r="C27" i="3"/>
  <c r="C43" i="3"/>
  <c r="B43" i="3" s="1"/>
  <c r="L6" i="3"/>
  <c r="K5" i="3"/>
  <c r="B13" i="3"/>
  <c r="B37" i="3"/>
  <c r="B12" i="3"/>
  <c r="B17" i="3"/>
  <c r="J5" i="3"/>
  <c r="B18" i="3" l="1"/>
  <c r="B16" i="3"/>
  <c r="B19" i="3"/>
  <c r="B32" i="3"/>
  <c r="B38" i="3"/>
  <c r="B40" i="3"/>
  <c r="B39" i="3"/>
  <c r="B27" i="3"/>
  <c r="B31" i="3"/>
  <c r="B29" i="3"/>
  <c r="B23" i="3"/>
  <c r="B42" i="3"/>
  <c r="B33" i="3"/>
  <c r="B24" i="3"/>
  <c r="B21" i="3"/>
  <c r="B26" i="3"/>
  <c r="B28" i="3"/>
  <c r="B34" i="3"/>
  <c r="M6" i="3"/>
  <c r="L5" i="3"/>
  <c r="N6" i="3" l="1"/>
  <c r="M5" i="3"/>
  <c r="O6" i="3" l="1"/>
  <c r="N5" i="3"/>
  <c r="P6" i="3" l="1"/>
  <c r="O5" i="3"/>
  <c r="P5" i="3" l="1"/>
  <c r="Q6" i="3"/>
  <c r="R6" i="3" l="1"/>
  <c r="Q5" i="3"/>
  <c r="S6" i="3" l="1"/>
  <c r="R5" i="3"/>
  <c r="T6" i="3" l="1"/>
  <c r="S5" i="3"/>
  <c r="U6" i="3" l="1"/>
  <c r="T5" i="3"/>
  <c r="V6" i="3" l="1"/>
  <c r="U5" i="3"/>
  <c r="W6" i="3" l="1"/>
  <c r="V5" i="3"/>
  <c r="X6" i="3" l="1"/>
  <c r="W5" i="3"/>
  <c r="X5" i="3" l="1"/>
  <c r="Y6" i="3"/>
  <c r="Z6" i="3" l="1"/>
  <c r="Y5" i="3"/>
  <c r="AA6" i="3" l="1"/>
  <c r="Z5" i="3"/>
  <c r="AA5" i="3" l="1"/>
  <c r="AB6" i="3"/>
  <c r="AC6" i="3" l="1"/>
  <c r="AB5" i="3"/>
  <c r="AD6" i="3" l="1"/>
  <c r="AC5" i="3"/>
  <c r="AE6" i="3" l="1"/>
  <c r="AD5" i="3"/>
  <c r="AF6" i="3" l="1"/>
  <c r="AF5" i="3" s="1"/>
  <c r="AE5" i="3"/>
</calcChain>
</file>

<file path=xl/sharedStrings.xml><?xml version="1.0" encoding="utf-8"?>
<sst xmlns="http://schemas.openxmlformats.org/spreadsheetml/2006/main" count="74" uniqueCount="45">
  <si>
    <t>CKD - PRODUCTION VOLUME</t>
  </si>
  <si>
    <t>HÀNG PXP</t>
  </si>
  <si>
    <t>SQ</t>
  </si>
  <si>
    <t>S Grade</t>
  </si>
  <si>
    <t>Model</t>
  </si>
  <si>
    <t>Grade</t>
  </si>
  <si>
    <t>835W</t>
  </si>
  <si>
    <t>HU</t>
  </si>
  <si>
    <t>HV</t>
  </si>
  <si>
    <t>HA</t>
  </si>
  <si>
    <t>HW</t>
  </si>
  <si>
    <t>JM</t>
  </si>
  <si>
    <t>JN</t>
  </si>
  <si>
    <t>JP</t>
  </si>
  <si>
    <t>JQ</t>
  </si>
  <si>
    <t>JS</t>
  </si>
  <si>
    <t>JT</t>
  </si>
  <si>
    <t>JR</t>
  </si>
  <si>
    <t>CL</t>
  </si>
  <si>
    <t>579W</t>
  </si>
  <si>
    <t>CE</t>
  </si>
  <si>
    <t>CX</t>
  </si>
  <si>
    <t>CW</t>
  </si>
  <si>
    <t>HJ</t>
  </si>
  <si>
    <t>HK</t>
  </si>
  <si>
    <t>HL</t>
  </si>
  <si>
    <t>688W</t>
  </si>
  <si>
    <t>GJ</t>
  </si>
  <si>
    <t>GK</t>
  </si>
  <si>
    <t>GL</t>
  </si>
  <si>
    <t>GM</t>
  </si>
  <si>
    <t>GN</t>
  </si>
  <si>
    <t>757W</t>
  </si>
  <si>
    <t>JD</t>
  </si>
  <si>
    <t>JE</t>
  </si>
  <si>
    <t>JF</t>
  </si>
  <si>
    <t>JG</t>
  </si>
  <si>
    <t>JU</t>
  </si>
  <si>
    <t>JV</t>
  </si>
  <si>
    <t>758W</t>
  </si>
  <si>
    <t>AA</t>
  </si>
  <si>
    <t>JH</t>
  </si>
  <si>
    <t>JJ</t>
  </si>
  <si>
    <t>JK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</si>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</sst>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22"/>
      <color theme="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7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</fills>
  <borders count="30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hair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91">
    <xf numFmtId="0" fontId="0" fillId="0" borderId="0" xfId="0"/>
    <xf numFmtId="164" fontId="2" fillId="5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 vertical="center"/>
    </xf>
    <xf numFmtId="0" fontId="2" fillId="0" borderId="0" xfId="1" applyFont="1"/>
    <xf numFmtId="164" fontId="1" fillId="6" borderId="1" xfId="1" applyNumberFormat="1" applyFont="1" applyFill="1" applyBorder="1" applyAlignment="1">
      <alignment horizontal="center" vertical="center"/>
    </xf>
    <xf numFmtId="0" fontId="1" fillId="2" borderId="0" xfId="1" applyFont="1" applyFill="1"/>
    <xf numFmtId="0" fontId="7" fillId="2" borderId="0" xfId="1" applyFont="1" applyFill="1" applyAlignment="1">
      <alignment vertical="center"/>
    </xf>
    <xf numFmtId="0" fontId="2" fillId="4" borderId="11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8" fillId="0" borderId="14" xfId="1" applyFont="1" applyBorder="1" applyAlignment="1">
      <alignment vertical="center"/>
    </xf>
    <xf numFmtId="0" fontId="6" fillId="7" borderId="3" xfId="1" applyFont="1" applyFill="1" applyBorder="1" applyAlignment="1">
      <alignment horizontal="center" vertical="center"/>
    </xf>
    <xf numFmtId="0" fontId="9" fillId="0" borderId="0" xfId="1" applyFont="1"/>
    <xf numFmtId="0" fontId="3" fillId="8" borderId="15" xfId="1" applyFill="1" applyBorder="1" applyAlignment="1">
      <alignment horizontal="center" vertical="center"/>
    </xf>
    <xf numFmtId="0" fontId="10" fillId="0" borderId="16" xfId="1" applyFont="1" applyBorder="1" applyAlignment="1">
      <alignment vertical="center" textRotation="90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9" borderId="2" xfId="1" applyFont="1" applyFill="1" applyBorder="1" applyAlignment="1">
      <alignment horizontal="center" vertical="center"/>
    </xf>
    <xf numFmtId="0" fontId="12" fillId="9" borderId="17" xfId="1" applyFont="1" applyFill="1" applyBorder="1" applyAlignment="1">
      <alignment horizontal="center" vertical="center"/>
    </xf>
    <xf numFmtId="0" fontId="3" fillId="6" borderId="18" xfId="1" applyFill="1" applyBorder="1" applyAlignment="1">
      <alignment horizontal="center" vertical="center"/>
    </xf>
    <xf numFmtId="0" fontId="12" fillId="6" borderId="5" xfId="1" applyFont="1" applyFill="1" applyBorder="1" applyAlignment="1">
      <alignment vertical="center"/>
    </xf>
    <xf numFmtId="0" fontId="3" fillId="0" borderId="18" xfId="1" applyBorder="1" applyAlignment="1">
      <alignment horizontal="center" vertical="center"/>
    </xf>
    <xf numFmtId="0" fontId="10" fillId="0" borderId="19" xfId="1" applyFont="1" applyBorder="1" applyAlignment="1">
      <alignment vertical="center" textRotation="90"/>
    </xf>
    <xf numFmtId="0" fontId="11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3" fillId="6" borderId="2" xfId="1" applyFill="1" applyBorder="1" applyAlignment="1">
      <alignment horizontal="center" vertical="center"/>
    </xf>
    <xf numFmtId="0" fontId="12" fillId="6" borderId="20" xfId="1" applyFont="1" applyFill="1" applyBorder="1" applyAlignment="1">
      <alignment vertical="center"/>
    </xf>
    <xf numFmtId="0" fontId="3" fillId="0" borderId="2" xfId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9" borderId="7" xfId="1" applyFont="1" applyFill="1" applyBorder="1" applyAlignment="1">
      <alignment horizontal="center" vertical="center"/>
    </xf>
    <xf numFmtId="0" fontId="9" fillId="0" borderId="21" xfId="1" applyFont="1" applyBorder="1"/>
    <xf numFmtId="0" fontId="3" fillId="6" borderId="7" xfId="1" applyFill="1" applyBorder="1" applyAlignment="1">
      <alignment horizontal="center" vertical="center"/>
    </xf>
    <xf numFmtId="0" fontId="12" fillId="6" borderId="22" xfId="1" applyFont="1" applyFill="1" applyBorder="1" applyAlignment="1">
      <alignment vertical="center"/>
    </xf>
    <xf numFmtId="0" fontId="3" fillId="0" borderId="7" xfId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2" fillId="6" borderId="17" xfId="1" applyFont="1" applyFill="1" applyBorder="1" applyAlignment="1">
      <alignment horizontal="center" vertical="center"/>
    </xf>
    <xf numFmtId="0" fontId="9" fillId="0" borderId="23" xfId="1" applyFont="1" applyBorder="1"/>
    <xf numFmtId="0" fontId="3" fillId="6" borderId="17" xfId="1" applyFill="1" applyBorder="1" applyAlignment="1">
      <alignment horizontal="center" vertical="center"/>
    </xf>
    <xf numFmtId="0" fontId="5" fillId="6" borderId="24" xfId="1" applyFont="1" applyFill="1" applyBorder="1" applyAlignment="1">
      <alignment vertical="center"/>
    </xf>
    <xf numFmtId="0" fontId="3" fillId="0" borderId="17" xfId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  <xf numFmtId="0" fontId="5" fillId="6" borderId="20" xfId="1" applyFont="1" applyFill="1" applyBorder="1" applyAlignment="1">
      <alignment vertical="center"/>
    </xf>
    <xf numFmtId="0" fontId="13" fillId="0" borderId="2" xfId="1" applyFont="1" applyBorder="1" applyAlignment="1">
      <alignment horizontal="center" vertical="center"/>
    </xf>
    <xf numFmtId="0" fontId="9" fillId="0" borderId="25" xfId="1" applyFont="1" applyBorder="1"/>
    <xf numFmtId="0" fontId="5" fillId="6" borderId="18" xfId="1" applyFont="1" applyFill="1" applyBorder="1" applyAlignment="1">
      <alignment vertical="center"/>
    </xf>
    <xf numFmtId="0" fontId="12" fillId="6" borderId="18" xfId="1" applyFont="1" applyFill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2" fillId="6" borderId="7" xfId="1" applyFont="1" applyFill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9" fillId="0" borderId="26" xfId="1" applyFont="1" applyBorder="1"/>
    <xf numFmtId="0" fontId="9" fillId="0" borderId="4" xfId="1" applyFont="1" applyBorder="1"/>
    <xf numFmtId="0" fontId="9" fillId="0" borderId="6" xfId="1" applyFont="1" applyBorder="1"/>
    <xf numFmtId="0" fontId="11" fillId="0" borderId="27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12" fillId="6" borderId="27" xfId="1" applyFont="1" applyFill="1" applyBorder="1" applyAlignment="1">
      <alignment horizontal="center" vertical="center"/>
    </xf>
    <xf numFmtId="0" fontId="9" fillId="6" borderId="27" xfId="1" applyFont="1" applyFill="1" applyBorder="1"/>
    <xf numFmtId="0" fontId="3" fillId="6" borderId="27" xfId="1" applyFill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1" fillId="0" borderId="28" xfId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0" fontId="12" fillId="6" borderId="28" xfId="1" applyFont="1" applyFill="1" applyBorder="1" applyAlignment="1">
      <alignment horizontal="center" vertical="center"/>
    </xf>
    <xf numFmtId="0" fontId="3" fillId="6" borderId="28" xfId="1" applyFill="1" applyBorder="1"/>
    <xf numFmtId="0" fontId="3" fillId="6" borderId="28" xfId="1" applyFill="1" applyBorder="1" applyAlignment="1">
      <alignment horizontal="center" vertical="center"/>
    </xf>
    <xf numFmtId="0" fontId="3" fillId="0" borderId="28" xfId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12" fillId="0" borderId="29" xfId="1" applyFont="1" applyBorder="1" applyAlignment="1">
      <alignment horizontal="center" vertical="center"/>
    </xf>
    <xf numFmtId="0" fontId="12" fillId="6" borderId="29" xfId="1" applyFont="1" applyFill="1" applyBorder="1" applyAlignment="1">
      <alignment horizontal="center" vertical="center"/>
    </xf>
    <xf numFmtId="0" fontId="3" fillId="6" borderId="29" xfId="1" applyFill="1" applyBorder="1"/>
    <xf numFmtId="0" fontId="3" fillId="6" borderId="29" xfId="1" applyFill="1" applyBorder="1" applyAlignment="1">
      <alignment horizontal="center" vertical="center"/>
    </xf>
    <xf numFmtId="0" fontId="3" fillId="0" borderId="29" xfId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6" borderId="20" xfId="1" applyFont="1" applyFill="1" applyBorder="1" applyAlignment="1">
      <alignment horizontal="center" vertical="center"/>
    </xf>
    <xf numFmtId="0" fontId="3" fillId="6" borderId="0" xfId="1" applyFill="1"/>
    <xf numFmtId="0" fontId="3" fillId="6" borderId="20" xfId="1" applyFill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3" fillId="6" borderId="5" xfId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6" fillId="7" borderId="8" xfId="1" applyFont="1" applyFill="1" applyBorder="1" applyAlignment="1">
      <alignment horizontal="center" vertical="center"/>
    </xf>
    <xf numFmtId="0" fontId="6" fillId="7" borderId="9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</cellXfs>
  <cellStyles count="3">
    <cellStyle name="%" xfId="2"/>
    <cellStyle name="Normal" xfId="0" builtinId="0"/>
    <cellStyle name="Normal 2" xfId="1"/>
  </cellStyles>
  <dxfs count="3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.%20IMP%20-%20THANHPT/6.%20CRITICAL%20UNIT%20REQUEST/2016/10.%20Oct'16/D-14/2.%20Critical%20Ord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ung%5e%5e/00.CKD/I.%20Color/3.Jan'17%20packing/0.Color%20order%20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yotavn.com.vn\shares\5.%20IMP%20-%20THANHPT\2.%20GENERATE%20STOCK%20AS%20SHIPPING%20SCHEDULE\1.%20PPLN,%20NPR%20&amp;%20PxP%20Rundown\3.%20Rundown\3.%20Rundown%20C&amp;A%20-%20Inlin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5.%20IMP%20-%20THANHPT\2.%20GENERATE%20STOCK%20AS%20SHIPPING%20SCHEDULE\1.%20PPLN,%20NPR%20&amp;%20PxP%20Rundown\3.%20Rundown\3.%20Rundown%20C&amp;A%20-%20In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M-PP"/>
      <sheetName val="PL-Lot"/>
      <sheetName val="STK-PxP"/>
      <sheetName val="Back Order"/>
      <sheetName val="NPR-PxP (FC)"/>
      <sheetName val="End PK&amp;PR"/>
      <sheetName val="Run-Out"/>
      <sheetName val="Lot"/>
      <sheetName val="PxP"/>
      <sheetName val="P-Lot"/>
      <sheetName val="Part Result"/>
      <sheetName val="Final"/>
      <sheetName val="MC"/>
    </sheetNames>
    <sheetDataSet>
      <sheetData sheetId="0"/>
      <sheetData sheetId="1">
        <row r="7">
          <cell r="C7">
            <v>41974</v>
          </cell>
          <cell r="D7">
            <v>42005</v>
          </cell>
          <cell r="E7">
            <v>42036</v>
          </cell>
          <cell r="F7">
            <v>42064</v>
          </cell>
          <cell r="G7">
            <v>42095</v>
          </cell>
          <cell r="H7">
            <v>42125</v>
          </cell>
          <cell r="I7">
            <v>42156</v>
          </cell>
          <cell r="J7">
            <v>42186</v>
          </cell>
          <cell r="K7">
            <v>42217</v>
          </cell>
          <cell r="L7">
            <v>42248</v>
          </cell>
          <cell r="M7">
            <v>42278</v>
          </cell>
          <cell r="N7">
            <v>42309</v>
          </cell>
          <cell r="O7">
            <v>42339</v>
          </cell>
          <cell r="P7">
            <v>42370</v>
          </cell>
          <cell r="Q7">
            <v>42401</v>
          </cell>
          <cell r="R7">
            <v>42430</v>
          </cell>
          <cell r="S7">
            <v>42461</v>
          </cell>
          <cell r="T7">
            <v>42491</v>
          </cell>
          <cell r="U7">
            <v>42522</v>
          </cell>
          <cell r="V7">
            <v>42552</v>
          </cell>
          <cell r="W7">
            <v>42583</v>
          </cell>
          <cell r="X7">
            <v>42614</v>
          </cell>
          <cell r="Y7">
            <v>42644</v>
          </cell>
          <cell r="Z7">
            <v>42675</v>
          </cell>
          <cell r="AA7">
            <v>42705</v>
          </cell>
          <cell r="AB7">
            <v>42736</v>
          </cell>
          <cell r="AC7">
            <v>42767</v>
          </cell>
          <cell r="AD7">
            <v>42795</v>
          </cell>
          <cell r="AE7">
            <v>42826</v>
          </cell>
          <cell r="AF7">
            <v>42856</v>
          </cell>
          <cell r="AG7">
            <v>42887</v>
          </cell>
          <cell r="AH7">
            <v>42917</v>
          </cell>
          <cell r="AI7">
            <v>42948</v>
          </cell>
          <cell r="AJ7">
            <v>42979</v>
          </cell>
          <cell r="AK7">
            <v>43009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332</v>
          </cell>
        </row>
        <row r="12">
          <cell r="C12">
            <v>78</v>
          </cell>
        </row>
        <row r="13">
          <cell r="C13">
            <v>29</v>
          </cell>
        </row>
        <row r="14">
          <cell r="C14">
            <v>241</v>
          </cell>
        </row>
        <row r="15">
          <cell r="C15">
            <v>119</v>
          </cell>
        </row>
        <row r="16">
          <cell r="C16">
            <v>0</v>
          </cell>
        </row>
        <row r="17">
          <cell r="C17">
            <v>436</v>
          </cell>
        </row>
        <row r="18">
          <cell r="C18">
            <v>560</v>
          </cell>
        </row>
        <row r="19">
          <cell r="C19">
            <v>60</v>
          </cell>
        </row>
        <row r="20">
          <cell r="C20">
            <v>60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70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31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4">
          <cell r="C44">
            <v>41974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12.76923076923077</v>
          </cell>
        </row>
        <row r="49">
          <cell r="C49">
            <v>3</v>
          </cell>
        </row>
        <row r="50">
          <cell r="C50">
            <v>1.1153846153846154</v>
          </cell>
        </row>
        <row r="51">
          <cell r="C51">
            <v>9.2692307692307701</v>
          </cell>
        </row>
        <row r="52">
          <cell r="C52">
            <v>4.5769230769230766</v>
          </cell>
        </row>
        <row r="53">
          <cell r="C53">
            <v>0</v>
          </cell>
        </row>
        <row r="54">
          <cell r="C54">
            <v>16.76923076923077</v>
          </cell>
        </row>
        <row r="55">
          <cell r="C55">
            <v>21.53846153846154</v>
          </cell>
        </row>
        <row r="56">
          <cell r="C56">
            <v>2.3076923076923075</v>
          </cell>
        </row>
        <row r="57">
          <cell r="C57">
            <v>2.3076923076923075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2.6923076923076925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1.1923076923076923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1">
          <cell r="C81">
            <v>41974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332</v>
          </cell>
        </row>
        <row r="86">
          <cell r="C86">
            <v>107</v>
          </cell>
        </row>
        <row r="87">
          <cell r="C87">
            <v>360</v>
          </cell>
        </row>
        <row r="88">
          <cell r="C88">
            <v>0</v>
          </cell>
        </row>
        <row r="89">
          <cell r="C89">
            <v>436</v>
          </cell>
        </row>
        <row r="90">
          <cell r="C90">
            <v>560</v>
          </cell>
        </row>
        <row r="91">
          <cell r="C91">
            <v>60</v>
          </cell>
        </row>
        <row r="92">
          <cell r="C92">
            <v>60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70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31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0</v>
          </cell>
        </row>
        <row r="118">
          <cell r="C118">
            <v>41974</v>
          </cell>
        </row>
        <row r="119">
          <cell r="C119">
            <v>0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12.76923076923077</v>
          </cell>
        </row>
        <row r="123">
          <cell r="C123">
            <v>4.115384615384615</v>
          </cell>
        </row>
        <row r="124">
          <cell r="C124">
            <v>13.846153846153847</v>
          </cell>
        </row>
        <row r="125">
          <cell r="C125">
            <v>0</v>
          </cell>
        </row>
        <row r="126">
          <cell r="C126">
            <v>16.76923076923077</v>
          </cell>
        </row>
        <row r="127">
          <cell r="C127">
            <v>21.53846153846154</v>
          </cell>
        </row>
        <row r="128">
          <cell r="C128">
            <v>2.3076923076923075</v>
          </cell>
        </row>
        <row r="129">
          <cell r="C129">
            <v>2.3076923076923075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2.6923076923076925</v>
          </cell>
        </row>
        <row r="138">
          <cell r="C138">
            <v>0</v>
          </cell>
        </row>
        <row r="139">
          <cell r="C139">
            <v>0</v>
          </cell>
        </row>
        <row r="140">
          <cell r="C140">
            <v>1.1923076923076923</v>
          </cell>
        </row>
        <row r="141">
          <cell r="C141">
            <v>0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0</v>
          </cell>
        </row>
        <row r="148">
          <cell r="C148">
            <v>0</v>
          </cell>
        </row>
        <row r="149">
          <cell r="C149">
            <v>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0</v>
          </cell>
        </row>
        <row r="153">
          <cell r="C153">
            <v>0</v>
          </cell>
        </row>
        <row r="155">
          <cell r="C155">
            <v>41974</v>
          </cell>
        </row>
        <row r="156">
          <cell r="C156">
            <v>26</v>
          </cell>
        </row>
      </sheetData>
      <sheetData sheetId="2">
        <row r="7">
          <cell r="J7" t="str">
            <v>BX</v>
          </cell>
        </row>
        <row r="9">
          <cell r="D9">
            <v>350107113000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77">
          <cell r="F77" t="str">
            <v>120000M10000</v>
          </cell>
        </row>
      </sheetData>
      <sheetData sheetId="10"/>
      <sheetData sheetId="11">
        <row r="5">
          <cell r="E5">
            <v>42644</v>
          </cell>
        </row>
      </sheetData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"/>
      <sheetName val="ECI"/>
      <sheetName val="SMQD"/>
      <sheetName val="CPO"/>
      <sheetName val="Order His"/>
      <sheetName val="Get Volume"/>
      <sheetName val="Order"/>
      <sheetName val="Color result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M-PP"/>
      <sheetName val="D-PP-PxP"/>
      <sheetName val="For"/>
      <sheetName val="For 2"/>
      <sheetName val="NPR"/>
      <sheetName val="NPR-NC"/>
      <sheetName val="Key Parts"/>
      <sheetName val="Stock"/>
      <sheetName val="SMQD"/>
      <sheetName val="Local"/>
      <sheetName val="Import (Order)"/>
      <sheetName val="Import (SS)"/>
      <sheetName val="Part List"/>
      <sheetName val="Import (RS)"/>
      <sheetName val="RE"/>
      <sheetName val="RE (day)"/>
      <sheetName val="Infor"/>
    </sheetNames>
    <sheetDataSet>
      <sheetData sheetId="0"/>
      <sheetData sheetId="1"/>
      <sheetData sheetId="2">
        <row r="7">
          <cell r="D7">
            <v>43360</v>
          </cell>
          <cell r="E7">
            <v>43361</v>
          </cell>
          <cell r="F7">
            <v>43362</v>
          </cell>
          <cell r="G7">
            <v>43363</v>
          </cell>
          <cell r="H7">
            <v>43364</v>
          </cell>
          <cell r="I7">
            <v>43365</v>
          </cell>
          <cell r="J7">
            <v>43367</v>
          </cell>
          <cell r="K7">
            <v>43368</v>
          </cell>
          <cell r="L7">
            <v>43369</v>
          </cell>
          <cell r="M7">
            <v>43370</v>
          </cell>
          <cell r="N7">
            <v>43371</v>
          </cell>
          <cell r="O7">
            <v>43374</v>
          </cell>
          <cell r="P7">
            <v>43375</v>
          </cell>
          <cell r="Q7">
            <v>43376</v>
          </cell>
          <cell r="R7">
            <v>43377</v>
          </cell>
          <cell r="S7">
            <v>43378</v>
          </cell>
          <cell r="T7">
            <v>43379</v>
          </cell>
          <cell r="U7">
            <v>43381</v>
          </cell>
          <cell r="V7">
            <v>43382</v>
          </cell>
          <cell r="W7">
            <v>43383</v>
          </cell>
          <cell r="X7">
            <v>43384</v>
          </cell>
          <cell r="Y7">
            <v>43385</v>
          </cell>
          <cell r="Z7">
            <v>43388</v>
          </cell>
          <cell r="AA7">
            <v>43389</v>
          </cell>
          <cell r="AB7">
            <v>43390</v>
          </cell>
          <cell r="AC7">
            <v>43391</v>
          </cell>
          <cell r="AD7">
            <v>43392</v>
          </cell>
          <cell r="AE7">
            <v>43393</v>
          </cell>
          <cell r="AF7">
            <v>43395</v>
          </cell>
          <cell r="AG7">
            <v>43396</v>
          </cell>
          <cell r="AH7">
            <v>43397</v>
          </cell>
          <cell r="AI7">
            <v>43398</v>
          </cell>
          <cell r="AJ7">
            <v>43399</v>
          </cell>
          <cell r="AK7">
            <v>43402</v>
          </cell>
          <cell r="AL7">
            <v>43403</v>
          </cell>
          <cell r="AM7">
            <v>43404</v>
          </cell>
          <cell r="AN7">
            <v>43405</v>
          </cell>
          <cell r="AO7">
            <v>43406</v>
          </cell>
          <cell r="AP7">
            <v>43407</v>
          </cell>
          <cell r="AQ7">
            <v>43409</v>
          </cell>
          <cell r="AR7">
            <v>43410</v>
          </cell>
          <cell r="AS7">
            <v>43411</v>
          </cell>
          <cell r="AT7">
            <v>43412</v>
          </cell>
          <cell r="AU7">
            <v>43413</v>
          </cell>
          <cell r="AV7">
            <v>43416</v>
          </cell>
          <cell r="AW7">
            <v>43417</v>
          </cell>
          <cell r="AX7">
            <v>43418</v>
          </cell>
          <cell r="AY7">
            <v>43419</v>
          </cell>
          <cell r="AZ7">
            <v>43420</v>
          </cell>
          <cell r="BA7">
            <v>43421</v>
          </cell>
          <cell r="BB7">
            <v>43423</v>
          </cell>
          <cell r="BC7">
            <v>43424</v>
          </cell>
          <cell r="BD7">
            <v>43425</v>
          </cell>
          <cell r="BE7">
            <v>43426</v>
          </cell>
          <cell r="BF7">
            <v>43427</v>
          </cell>
          <cell r="BG7">
            <v>43430</v>
          </cell>
          <cell r="BH7">
            <v>43431</v>
          </cell>
          <cell r="BI7">
            <v>43432</v>
          </cell>
          <cell r="BJ7">
            <v>43433</v>
          </cell>
          <cell r="BK7">
            <v>43434</v>
          </cell>
          <cell r="BL7">
            <v>43435</v>
          </cell>
          <cell r="BM7">
            <v>43437</v>
          </cell>
          <cell r="BN7">
            <v>43438</v>
          </cell>
          <cell r="BO7">
            <v>43439</v>
          </cell>
          <cell r="BP7">
            <v>43440</v>
          </cell>
          <cell r="BQ7">
            <v>43441</v>
          </cell>
          <cell r="BR7">
            <v>43442</v>
          </cell>
          <cell r="BS7">
            <v>43444</v>
          </cell>
          <cell r="BT7">
            <v>43445</v>
          </cell>
          <cell r="BU7">
            <v>43446</v>
          </cell>
          <cell r="BV7">
            <v>43447</v>
          </cell>
          <cell r="BW7">
            <v>43448</v>
          </cell>
          <cell r="BX7">
            <v>43449</v>
          </cell>
          <cell r="BY7">
            <v>43451</v>
          </cell>
          <cell r="BZ7">
            <v>43452</v>
          </cell>
          <cell r="CA7">
            <v>43453</v>
          </cell>
          <cell r="CB7">
            <v>43454</v>
          </cell>
          <cell r="CC7">
            <v>43455</v>
          </cell>
          <cell r="CD7">
            <v>43456</v>
          </cell>
          <cell r="CE7">
            <v>43458</v>
          </cell>
          <cell r="CF7">
            <v>43459</v>
          </cell>
          <cell r="CG7">
            <v>43460</v>
          </cell>
          <cell r="CH7">
            <v>43461</v>
          </cell>
          <cell r="CI7">
            <v>43462</v>
          </cell>
          <cell r="CJ7">
            <v>43463</v>
          </cell>
          <cell r="CK7">
            <v>43467</v>
          </cell>
          <cell r="CL7">
            <v>43468</v>
          </cell>
          <cell r="CM7">
            <v>43469</v>
          </cell>
          <cell r="CN7">
            <v>43470</v>
          </cell>
          <cell r="CO7">
            <v>43472</v>
          </cell>
          <cell r="CP7">
            <v>43473</v>
          </cell>
          <cell r="CQ7">
            <v>43474</v>
          </cell>
          <cell r="CR7">
            <v>43475</v>
          </cell>
          <cell r="CS7">
            <v>43476</v>
          </cell>
          <cell r="CT7">
            <v>43477</v>
          </cell>
          <cell r="CU7">
            <v>43479</v>
          </cell>
          <cell r="CV7">
            <v>43480</v>
          </cell>
          <cell r="CW7">
            <v>43481</v>
          </cell>
          <cell r="CX7">
            <v>43482</v>
          </cell>
          <cell r="CY7">
            <v>43483</v>
          </cell>
          <cell r="CZ7">
            <v>43484</v>
          </cell>
          <cell r="DA7">
            <v>43486</v>
          </cell>
          <cell r="DB7">
            <v>43487</v>
          </cell>
          <cell r="DC7">
            <v>43488</v>
          </cell>
          <cell r="DD7">
            <v>43489</v>
          </cell>
          <cell r="DE7">
            <v>43490</v>
          </cell>
          <cell r="DF7">
            <v>43491</v>
          </cell>
          <cell r="DG7">
            <v>43493</v>
          </cell>
          <cell r="DH7">
            <v>43494</v>
          </cell>
          <cell r="DI7">
            <v>43495</v>
          </cell>
          <cell r="DJ7">
            <v>43496</v>
          </cell>
          <cell r="DK7">
            <v>43497</v>
          </cell>
          <cell r="DL7">
            <v>43498</v>
          </cell>
          <cell r="DM7">
            <v>43514</v>
          </cell>
          <cell r="DN7">
            <v>43515</v>
          </cell>
          <cell r="DO7">
            <v>43516</v>
          </cell>
          <cell r="DP7">
            <v>43517</v>
          </cell>
          <cell r="DQ7">
            <v>43518</v>
          </cell>
          <cell r="DR7">
            <v>43519</v>
          </cell>
          <cell r="DS7">
            <v>43521</v>
          </cell>
          <cell r="DT7">
            <v>43522</v>
          </cell>
          <cell r="DU7">
            <v>43523</v>
          </cell>
          <cell r="DV7">
            <v>43524</v>
          </cell>
          <cell r="DW7" t="str">
            <v/>
          </cell>
          <cell r="DX7" t="str">
            <v/>
          </cell>
          <cell r="DY7" t="str">
            <v/>
          </cell>
          <cell r="DZ7" t="str">
            <v/>
          </cell>
          <cell r="EA7" t="str">
            <v/>
          </cell>
          <cell r="EB7" t="str">
            <v/>
          </cell>
          <cell r="EC7" t="str">
            <v/>
          </cell>
          <cell r="ED7" t="str">
            <v/>
          </cell>
          <cell r="EE7" t="str">
            <v/>
          </cell>
          <cell r="EF7" t="str">
            <v/>
          </cell>
          <cell r="EG7" t="str">
            <v/>
          </cell>
          <cell r="EH7" t="str">
            <v/>
          </cell>
          <cell r="EI7" t="str">
            <v/>
          </cell>
          <cell r="EJ7" t="str">
            <v/>
          </cell>
          <cell r="EK7" t="str">
            <v/>
          </cell>
          <cell r="EL7" t="str">
            <v/>
          </cell>
          <cell r="EM7" t="str">
            <v/>
          </cell>
          <cell r="EN7" t="str">
            <v/>
          </cell>
          <cell r="EO7" t="str">
            <v/>
          </cell>
          <cell r="EP7" t="str">
            <v/>
          </cell>
          <cell r="EQ7" t="str">
            <v/>
          </cell>
          <cell r="ER7" t="str">
            <v/>
          </cell>
          <cell r="ES7" t="str">
            <v/>
          </cell>
          <cell r="ET7" t="str">
            <v/>
          </cell>
          <cell r="EU7" t="str">
            <v/>
          </cell>
          <cell r="EV7" t="str">
            <v/>
          </cell>
          <cell r="EW7" t="str">
            <v/>
          </cell>
          <cell r="EX7" t="str">
            <v/>
          </cell>
          <cell r="EY7" t="str">
            <v/>
          </cell>
          <cell r="EZ7" t="str">
            <v/>
          </cell>
          <cell r="FA7" t="str">
            <v/>
          </cell>
          <cell r="FB7" t="str">
            <v/>
          </cell>
          <cell r="FC7" t="str">
            <v/>
          </cell>
          <cell r="FD7" t="str">
            <v/>
          </cell>
          <cell r="FE7" t="str">
            <v/>
          </cell>
          <cell r="FF7" t="str">
            <v/>
          </cell>
          <cell r="FG7" t="str">
            <v/>
          </cell>
          <cell r="FH7" t="str">
            <v/>
          </cell>
          <cell r="FI7" t="str">
            <v/>
          </cell>
          <cell r="FJ7" t="str">
            <v/>
          </cell>
          <cell r="FK7" t="str">
            <v/>
          </cell>
          <cell r="FL7" t="str">
            <v/>
          </cell>
          <cell r="FM7" t="str">
            <v/>
          </cell>
          <cell r="FN7" t="str">
            <v/>
          </cell>
          <cell r="FO7" t="str">
            <v/>
          </cell>
          <cell r="FP7" t="str">
            <v/>
          </cell>
          <cell r="FQ7" t="str">
            <v/>
          </cell>
          <cell r="FR7" t="str">
            <v/>
          </cell>
          <cell r="FS7" t="str">
            <v/>
          </cell>
          <cell r="FT7" t="str">
            <v/>
          </cell>
          <cell r="FU7" t="str">
            <v/>
          </cell>
          <cell r="FV7" t="str">
            <v/>
          </cell>
          <cell r="FW7" t="str">
            <v/>
          </cell>
          <cell r="FX7" t="str">
            <v/>
          </cell>
          <cell r="FY7" t="str">
            <v/>
          </cell>
          <cell r="FZ7" t="str">
            <v/>
          </cell>
          <cell r="GA7" t="str">
            <v/>
          </cell>
          <cell r="GB7" t="str">
            <v/>
          </cell>
          <cell r="GC7" t="str">
            <v/>
          </cell>
          <cell r="GD7" t="str">
            <v/>
          </cell>
          <cell r="GE7" t="str">
            <v/>
          </cell>
          <cell r="GF7" t="str">
            <v/>
          </cell>
          <cell r="GG7" t="str">
            <v/>
          </cell>
          <cell r="GH7" t="str">
            <v/>
          </cell>
          <cell r="GI7" t="str">
            <v/>
          </cell>
          <cell r="GJ7" t="str">
            <v/>
          </cell>
          <cell r="GK7" t="str">
            <v/>
          </cell>
          <cell r="GL7" t="str">
            <v/>
          </cell>
          <cell r="GM7" t="str">
            <v/>
          </cell>
          <cell r="GN7" t="str">
            <v/>
          </cell>
          <cell r="GO7" t="str">
            <v/>
          </cell>
          <cell r="GP7" t="str">
            <v/>
          </cell>
          <cell r="GQ7" t="str">
            <v/>
          </cell>
          <cell r="GR7" t="str">
            <v/>
          </cell>
          <cell r="GS7" t="str">
            <v/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 t="str">
            <v/>
          </cell>
          <cell r="HA7" t="str">
            <v/>
          </cell>
          <cell r="HB7" t="str">
            <v/>
          </cell>
          <cell r="HC7" t="str">
            <v/>
          </cell>
          <cell r="HD7" t="str">
            <v/>
          </cell>
          <cell r="HE7" t="str">
            <v/>
          </cell>
          <cell r="HF7" t="str">
            <v/>
          </cell>
          <cell r="HG7" t="str">
            <v/>
          </cell>
          <cell r="HH7" t="str">
            <v/>
          </cell>
          <cell r="HI7" t="str">
            <v/>
          </cell>
          <cell r="HJ7" t="str">
            <v/>
          </cell>
          <cell r="HK7" t="str">
            <v/>
          </cell>
          <cell r="HL7" t="str">
            <v/>
          </cell>
        </row>
      </sheetData>
      <sheetData sheetId="3">
        <row r="3">
          <cell r="H3">
            <v>4</v>
          </cell>
        </row>
        <row r="9">
          <cell r="G9" t="str">
            <v>PAMS</v>
          </cell>
        </row>
      </sheetData>
      <sheetData sheetId="4"/>
      <sheetData sheetId="5">
        <row r="2">
          <cell r="CT2">
            <v>63</v>
          </cell>
        </row>
        <row r="7">
          <cell r="BJ7">
            <v>1</v>
          </cell>
          <cell r="BK7">
            <v>2</v>
          </cell>
          <cell r="BL7">
            <v>3</v>
          </cell>
          <cell r="BM7">
            <v>4</v>
          </cell>
          <cell r="BN7">
            <v>5</v>
          </cell>
          <cell r="BO7">
            <v>6</v>
          </cell>
          <cell r="BP7">
            <v>7</v>
          </cell>
          <cell r="BQ7">
            <v>8</v>
          </cell>
          <cell r="BR7">
            <v>9</v>
          </cell>
          <cell r="BS7">
            <v>10</v>
          </cell>
          <cell r="BT7">
            <v>11</v>
          </cell>
          <cell r="BU7">
            <v>12</v>
          </cell>
          <cell r="BV7">
            <v>13</v>
          </cell>
          <cell r="BW7">
            <v>14</v>
          </cell>
          <cell r="BX7">
            <v>15</v>
          </cell>
          <cell r="BY7">
            <v>16</v>
          </cell>
          <cell r="BZ7">
            <v>17</v>
          </cell>
          <cell r="CA7">
            <v>18</v>
          </cell>
          <cell r="CB7">
            <v>19</v>
          </cell>
          <cell r="CC7">
            <v>20</v>
          </cell>
          <cell r="CD7">
            <v>21</v>
          </cell>
          <cell r="CE7">
            <v>22</v>
          </cell>
          <cell r="CF7">
            <v>23</v>
          </cell>
          <cell r="CG7">
            <v>24</v>
          </cell>
          <cell r="CH7">
            <v>25</v>
          </cell>
          <cell r="CI7">
            <v>26</v>
          </cell>
          <cell r="CJ7">
            <v>27</v>
          </cell>
          <cell r="CK7">
            <v>28</v>
          </cell>
          <cell r="CL7">
            <v>29</v>
          </cell>
          <cell r="CM7">
            <v>30</v>
          </cell>
          <cell r="CN7">
            <v>31</v>
          </cell>
        </row>
        <row r="9">
          <cell r="BH9" t="str">
            <v>TMAP C&amp;A-PC6000K01Y-43344</v>
          </cell>
          <cell r="BJ9">
            <v>0</v>
          </cell>
          <cell r="CO9">
            <v>0</v>
          </cell>
        </row>
      </sheetData>
      <sheetData sheetId="6">
        <row r="5">
          <cell r="P5">
            <v>17</v>
          </cell>
        </row>
      </sheetData>
      <sheetData sheetId="7">
        <row r="5">
          <cell r="P5">
            <v>4</v>
          </cell>
        </row>
      </sheetData>
      <sheetData sheetId="8">
        <row r="5">
          <cell r="P5">
            <v>10</v>
          </cell>
        </row>
        <row r="9">
          <cell r="O9" t="str">
            <v>TMAP C&amp;A-PC6000K01Y</v>
          </cell>
        </row>
      </sheetData>
      <sheetData sheetId="9">
        <row r="5">
          <cell r="P5">
            <v>44</v>
          </cell>
        </row>
        <row r="9">
          <cell r="N9" t="str">
            <v>AVHX595BT</v>
          </cell>
        </row>
      </sheetData>
      <sheetData sheetId="10">
        <row r="4">
          <cell r="W4">
            <v>32</v>
          </cell>
          <cell r="Z4">
            <v>532</v>
          </cell>
        </row>
        <row r="9">
          <cell r="V9" t="e">
            <v>#N/A</v>
          </cell>
          <cell r="Y9" t="str">
            <v>TTA-KWXG56T3-43360</v>
          </cell>
        </row>
      </sheetData>
      <sheetData sheetId="11"/>
      <sheetData sheetId="12">
        <row r="3">
          <cell r="U3">
            <v>16</v>
          </cell>
        </row>
        <row r="9">
          <cell r="T9" t="str">
            <v>TMAP C&amp;A-PC6000K01Y-43374</v>
          </cell>
        </row>
      </sheetData>
      <sheetData sheetId="13"/>
      <sheetData sheetId="14">
        <row r="3">
          <cell r="U3">
            <v>17</v>
          </cell>
        </row>
        <row r="9">
          <cell r="T9" t="str">
            <v>TMAP C&amp;A-PC6001200M-43368</v>
          </cell>
        </row>
      </sheetData>
      <sheetData sheetId="15"/>
      <sheetData sheetId="16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M-PP"/>
      <sheetName val="D-PP-PxP"/>
      <sheetName val="For"/>
      <sheetName val="For 2"/>
      <sheetName val="NPR"/>
      <sheetName val="NPR-NC"/>
      <sheetName val="Key Parts"/>
      <sheetName val="Stock"/>
      <sheetName val="SMQD"/>
      <sheetName val="Local"/>
      <sheetName val="Import (Order)"/>
      <sheetName val="Import (SS)"/>
      <sheetName val="Part List"/>
      <sheetName val="Import (RS)"/>
      <sheetName val="RE"/>
      <sheetName val="RE (day)"/>
      <sheetName val="Infor"/>
    </sheetNames>
    <sheetDataSet>
      <sheetData sheetId="0"/>
      <sheetData sheetId="1"/>
      <sheetData sheetId="2">
        <row r="7">
          <cell r="D7">
            <v>43313</v>
          </cell>
          <cell r="E7">
            <v>43314</v>
          </cell>
          <cell r="F7">
            <v>43315</v>
          </cell>
          <cell r="G7">
            <v>43318</v>
          </cell>
          <cell r="H7">
            <v>43319</v>
          </cell>
          <cell r="I7">
            <v>43320</v>
          </cell>
          <cell r="J7">
            <v>43321</v>
          </cell>
          <cell r="K7">
            <v>43322</v>
          </cell>
          <cell r="L7">
            <v>43323</v>
          </cell>
          <cell r="M7">
            <v>43325</v>
          </cell>
          <cell r="N7">
            <v>43326</v>
          </cell>
          <cell r="O7">
            <v>43327</v>
          </cell>
          <cell r="P7">
            <v>43328</v>
          </cell>
          <cell r="Q7">
            <v>43329</v>
          </cell>
          <cell r="R7">
            <v>43332</v>
          </cell>
          <cell r="S7">
            <v>43333</v>
          </cell>
          <cell r="T7">
            <v>43334</v>
          </cell>
          <cell r="U7">
            <v>43335</v>
          </cell>
          <cell r="V7">
            <v>43336</v>
          </cell>
          <cell r="W7">
            <v>43337</v>
          </cell>
          <cell r="X7">
            <v>43347</v>
          </cell>
          <cell r="Y7">
            <v>43348</v>
          </cell>
          <cell r="Z7">
            <v>43349</v>
          </cell>
          <cell r="AA7">
            <v>43350</v>
          </cell>
          <cell r="AB7">
            <v>43351</v>
          </cell>
          <cell r="AC7">
            <v>43353</v>
          </cell>
          <cell r="AD7">
            <v>43354</v>
          </cell>
          <cell r="AE7">
            <v>43355</v>
          </cell>
          <cell r="AF7">
            <v>43356</v>
          </cell>
          <cell r="AG7">
            <v>43357</v>
          </cell>
          <cell r="AH7">
            <v>43360</v>
          </cell>
          <cell r="AI7">
            <v>43361</v>
          </cell>
          <cell r="AJ7">
            <v>43362</v>
          </cell>
          <cell r="AK7">
            <v>43363</v>
          </cell>
          <cell r="AL7">
            <v>43364</v>
          </cell>
          <cell r="AM7">
            <v>43365</v>
          </cell>
          <cell r="AN7">
            <v>43367</v>
          </cell>
          <cell r="AO7">
            <v>43368</v>
          </cell>
          <cell r="AP7">
            <v>43369</v>
          </cell>
          <cell r="AQ7">
            <v>43370</v>
          </cell>
          <cell r="AR7">
            <v>43371</v>
          </cell>
          <cell r="AS7">
            <v>43374</v>
          </cell>
          <cell r="AT7">
            <v>43375</v>
          </cell>
          <cell r="AU7">
            <v>43376</v>
          </cell>
          <cell r="AV7">
            <v>43377</v>
          </cell>
          <cell r="AW7">
            <v>43378</v>
          </cell>
          <cell r="AX7">
            <v>43379</v>
          </cell>
          <cell r="AY7">
            <v>43381</v>
          </cell>
          <cell r="AZ7">
            <v>43382</v>
          </cell>
          <cell r="BA7">
            <v>43383</v>
          </cell>
          <cell r="BB7">
            <v>43384</v>
          </cell>
          <cell r="BC7">
            <v>43385</v>
          </cell>
          <cell r="BD7">
            <v>43388</v>
          </cell>
          <cell r="BE7">
            <v>43389</v>
          </cell>
          <cell r="BF7">
            <v>43390</v>
          </cell>
          <cell r="BG7">
            <v>43391</v>
          </cell>
          <cell r="BH7">
            <v>43392</v>
          </cell>
          <cell r="BI7">
            <v>43393</v>
          </cell>
          <cell r="BJ7">
            <v>43395</v>
          </cell>
          <cell r="BK7">
            <v>43396</v>
          </cell>
          <cell r="BL7">
            <v>43397</v>
          </cell>
          <cell r="BM7">
            <v>43398</v>
          </cell>
          <cell r="BN7">
            <v>43399</v>
          </cell>
          <cell r="BO7">
            <v>43402</v>
          </cell>
          <cell r="BP7">
            <v>43403</v>
          </cell>
          <cell r="BQ7">
            <v>43404</v>
          </cell>
          <cell r="BR7">
            <v>43405</v>
          </cell>
          <cell r="BS7">
            <v>43406</v>
          </cell>
          <cell r="BT7">
            <v>43407</v>
          </cell>
          <cell r="BU7">
            <v>43409</v>
          </cell>
          <cell r="BV7">
            <v>43410</v>
          </cell>
          <cell r="BW7">
            <v>43411</v>
          </cell>
          <cell r="BX7">
            <v>43412</v>
          </cell>
          <cell r="BY7">
            <v>43413</v>
          </cell>
          <cell r="BZ7">
            <v>43416</v>
          </cell>
          <cell r="CA7">
            <v>43417</v>
          </cell>
          <cell r="CB7">
            <v>43418</v>
          </cell>
          <cell r="CC7">
            <v>43419</v>
          </cell>
          <cell r="CD7">
            <v>43420</v>
          </cell>
          <cell r="CE7">
            <v>43421</v>
          </cell>
          <cell r="CF7">
            <v>43423</v>
          </cell>
          <cell r="CG7">
            <v>43424</v>
          </cell>
          <cell r="CH7">
            <v>43425</v>
          </cell>
          <cell r="CI7">
            <v>43426</v>
          </cell>
          <cell r="CJ7">
            <v>43427</v>
          </cell>
          <cell r="CK7">
            <v>43430</v>
          </cell>
          <cell r="CL7">
            <v>43431</v>
          </cell>
          <cell r="CM7">
            <v>43432</v>
          </cell>
          <cell r="CN7">
            <v>43433</v>
          </cell>
          <cell r="CO7">
            <v>43434</v>
          </cell>
          <cell r="CP7">
            <v>43435</v>
          </cell>
          <cell r="CQ7">
            <v>43437</v>
          </cell>
          <cell r="CR7">
            <v>43438</v>
          </cell>
          <cell r="CS7">
            <v>43439</v>
          </cell>
          <cell r="CT7">
            <v>43440</v>
          </cell>
          <cell r="CU7">
            <v>43441</v>
          </cell>
          <cell r="CV7">
            <v>43442</v>
          </cell>
          <cell r="CW7">
            <v>43444</v>
          </cell>
          <cell r="CX7">
            <v>43445</v>
          </cell>
          <cell r="CY7">
            <v>43446</v>
          </cell>
          <cell r="CZ7">
            <v>43447</v>
          </cell>
          <cell r="DA7">
            <v>43448</v>
          </cell>
          <cell r="DB7">
            <v>43449</v>
          </cell>
          <cell r="DC7">
            <v>43451</v>
          </cell>
          <cell r="DD7">
            <v>43452</v>
          </cell>
          <cell r="DE7">
            <v>43453</v>
          </cell>
          <cell r="DF7">
            <v>43454</v>
          </cell>
          <cell r="DG7">
            <v>43455</v>
          </cell>
          <cell r="DH7">
            <v>43456</v>
          </cell>
          <cell r="DI7">
            <v>43458</v>
          </cell>
          <cell r="DJ7">
            <v>43459</v>
          </cell>
          <cell r="DK7">
            <v>43460</v>
          </cell>
          <cell r="DL7">
            <v>43461</v>
          </cell>
          <cell r="DM7">
            <v>43462</v>
          </cell>
          <cell r="DN7">
            <v>43463</v>
          </cell>
          <cell r="DO7">
            <v>43467</v>
          </cell>
          <cell r="DP7">
            <v>43468</v>
          </cell>
          <cell r="DQ7">
            <v>43469</v>
          </cell>
          <cell r="DR7">
            <v>43470</v>
          </cell>
          <cell r="DS7">
            <v>43472</v>
          </cell>
          <cell r="DT7">
            <v>43473</v>
          </cell>
          <cell r="DU7">
            <v>43474</v>
          </cell>
          <cell r="DV7">
            <v>43475</v>
          </cell>
          <cell r="DW7">
            <v>43476</v>
          </cell>
          <cell r="DX7">
            <v>43477</v>
          </cell>
          <cell r="DY7">
            <v>43479</v>
          </cell>
          <cell r="DZ7">
            <v>43480</v>
          </cell>
          <cell r="EA7">
            <v>43481</v>
          </cell>
          <cell r="EB7">
            <v>43482</v>
          </cell>
          <cell r="EC7">
            <v>43483</v>
          </cell>
          <cell r="ED7">
            <v>43484</v>
          </cell>
          <cell r="EE7">
            <v>43486</v>
          </cell>
          <cell r="EF7">
            <v>43487</v>
          </cell>
          <cell r="EG7">
            <v>43488</v>
          </cell>
          <cell r="EH7">
            <v>43489</v>
          </cell>
          <cell r="EI7">
            <v>43490</v>
          </cell>
          <cell r="EJ7">
            <v>43491</v>
          </cell>
          <cell r="EK7">
            <v>43493</v>
          </cell>
          <cell r="EL7">
            <v>43494</v>
          </cell>
          <cell r="EM7">
            <v>43495</v>
          </cell>
          <cell r="EN7">
            <v>43496</v>
          </cell>
          <cell r="EO7" t="str">
            <v/>
          </cell>
          <cell r="EP7" t="str">
            <v/>
          </cell>
          <cell r="EQ7" t="str">
            <v/>
          </cell>
          <cell r="ER7" t="str">
            <v/>
          </cell>
          <cell r="ES7" t="str">
            <v/>
          </cell>
          <cell r="ET7" t="str">
            <v/>
          </cell>
          <cell r="EU7" t="str">
            <v/>
          </cell>
          <cell r="EV7" t="str">
            <v/>
          </cell>
          <cell r="EW7" t="str">
            <v/>
          </cell>
          <cell r="EX7" t="str">
            <v/>
          </cell>
          <cell r="EY7" t="str">
            <v/>
          </cell>
          <cell r="EZ7" t="str">
            <v/>
          </cell>
          <cell r="FA7" t="str">
            <v/>
          </cell>
          <cell r="FB7" t="str">
            <v/>
          </cell>
          <cell r="FC7" t="str">
            <v/>
          </cell>
          <cell r="FD7" t="str">
            <v/>
          </cell>
          <cell r="FE7" t="str">
            <v/>
          </cell>
          <cell r="FF7" t="str">
            <v/>
          </cell>
          <cell r="FG7" t="str">
            <v/>
          </cell>
          <cell r="FH7" t="str">
            <v/>
          </cell>
          <cell r="FI7" t="str">
            <v/>
          </cell>
          <cell r="FJ7" t="str">
            <v/>
          </cell>
          <cell r="FK7" t="str">
            <v/>
          </cell>
          <cell r="FL7" t="str">
            <v/>
          </cell>
          <cell r="FM7" t="str">
            <v/>
          </cell>
          <cell r="FN7" t="str">
            <v/>
          </cell>
          <cell r="FO7" t="str">
            <v/>
          </cell>
          <cell r="FP7" t="str">
            <v/>
          </cell>
          <cell r="FQ7" t="str">
            <v/>
          </cell>
          <cell r="FR7" t="str">
            <v/>
          </cell>
          <cell r="FS7" t="str">
            <v/>
          </cell>
          <cell r="FT7" t="str">
            <v/>
          </cell>
          <cell r="FU7" t="str">
            <v/>
          </cell>
          <cell r="FV7" t="str">
            <v/>
          </cell>
          <cell r="FW7" t="str">
            <v/>
          </cell>
          <cell r="FX7" t="str">
            <v/>
          </cell>
          <cell r="FY7" t="str">
            <v/>
          </cell>
          <cell r="FZ7" t="str">
            <v/>
          </cell>
          <cell r="GA7" t="str">
            <v/>
          </cell>
          <cell r="GB7" t="str">
            <v/>
          </cell>
          <cell r="GC7" t="str">
            <v/>
          </cell>
          <cell r="GD7" t="str">
            <v/>
          </cell>
          <cell r="GE7" t="str">
            <v/>
          </cell>
          <cell r="GF7" t="str">
            <v/>
          </cell>
          <cell r="GG7" t="str">
            <v/>
          </cell>
          <cell r="GH7" t="str">
            <v/>
          </cell>
          <cell r="GI7" t="str">
            <v/>
          </cell>
          <cell r="GJ7" t="str">
            <v/>
          </cell>
          <cell r="GK7" t="str">
            <v/>
          </cell>
          <cell r="GL7" t="str">
            <v/>
          </cell>
          <cell r="GM7" t="str">
            <v/>
          </cell>
          <cell r="GN7" t="str">
            <v/>
          </cell>
          <cell r="GO7" t="str">
            <v/>
          </cell>
          <cell r="GP7" t="str">
            <v/>
          </cell>
          <cell r="GQ7" t="str">
            <v/>
          </cell>
          <cell r="GR7" t="str">
            <v/>
          </cell>
          <cell r="GS7" t="str">
            <v/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 t="str">
            <v/>
          </cell>
          <cell r="HA7" t="str">
            <v/>
          </cell>
          <cell r="HB7" t="str">
            <v/>
          </cell>
          <cell r="HC7" t="str">
            <v/>
          </cell>
          <cell r="HD7" t="str">
            <v/>
          </cell>
          <cell r="HE7" t="str">
            <v/>
          </cell>
          <cell r="HF7" t="str">
            <v/>
          </cell>
          <cell r="HG7" t="str">
            <v/>
          </cell>
          <cell r="HH7" t="str">
            <v/>
          </cell>
          <cell r="HI7" t="str">
            <v/>
          </cell>
          <cell r="HJ7" t="str">
            <v/>
          </cell>
          <cell r="HK7" t="str">
            <v/>
          </cell>
          <cell r="HL7" t="str">
            <v/>
          </cell>
        </row>
      </sheetData>
      <sheetData sheetId="3">
        <row r="3">
          <cell r="H3">
            <v>4</v>
          </cell>
        </row>
        <row r="9">
          <cell r="G9" t="str">
            <v>PAMS</v>
          </cell>
        </row>
      </sheetData>
      <sheetData sheetId="4"/>
      <sheetData sheetId="5">
        <row r="2">
          <cell r="CT2">
            <v>63</v>
          </cell>
        </row>
        <row r="7">
          <cell r="BJ7">
            <v>1</v>
          </cell>
          <cell r="BK7">
            <v>2</v>
          </cell>
          <cell r="BL7">
            <v>3</v>
          </cell>
          <cell r="BM7">
            <v>4</v>
          </cell>
          <cell r="BN7">
            <v>5</v>
          </cell>
          <cell r="BO7">
            <v>6</v>
          </cell>
          <cell r="BP7">
            <v>7</v>
          </cell>
          <cell r="BQ7">
            <v>8</v>
          </cell>
          <cell r="BR7">
            <v>9</v>
          </cell>
          <cell r="BS7">
            <v>10</v>
          </cell>
          <cell r="BT7">
            <v>11</v>
          </cell>
          <cell r="BU7">
            <v>12</v>
          </cell>
          <cell r="BV7">
            <v>13</v>
          </cell>
          <cell r="BW7">
            <v>14</v>
          </cell>
          <cell r="BX7">
            <v>15</v>
          </cell>
          <cell r="BY7">
            <v>16</v>
          </cell>
          <cell r="BZ7">
            <v>17</v>
          </cell>
          <cell r="CA7">
            <v>18</v>
          </cell>
          <cell r="CB7">
            <v>19</v>
          </cell>
          <cell r="CC7">
            <v>20</v>
          </cell>
          <cell r="CD7">
            <v>21</v>
          </cell>
          <cell r="CE7">
            <v>22</v>
          </cell>
          <cell r="CF7">
            <v>23</v>
          </cell>
          <cell r="CG7">
            <v>24</v>
          </cell>
          <cell r="CH7">
            <v>25</v>
          </cell>
          <cell r="CI7">
            <v>26</v>
          </cell>
          <cell r="CJ7">
            <v>27</v>
          </cell>
          <cell r="CK7">
            <v>28</v>
          </cell>
          <cell r="CL7">
            <v>29</v>
          </cell>
          <cell r="CM7">
            <v>30</v>
          </cell>
          <cell r="CN7">
            <v>31</v>
          </cell>
        </row>
        <row r="9">
          <cell r="BH9" t="str">
            <v>TMAP C&amp;A-PC6000K01Y-43313</v>
          </cell>
          <cell r="BJ9">
            <v>0</v>
          </cell>
          <cell r="CO9">
            <v>0.5</v>
          </cell>
        </row>
      </sheetData>
      <sheetData sheetId="6">
        <row r="5">
          <cell r="P5">
            <v>17</v>
          </cell>
        </row>
      </sheetData>
      <sheetData sheetId="7">
        <row r="5">
          <cell r="P5">
            <v>4</v>
          </cell>
        </row>
      </sheetData>
      <sheetData sheetId="8">
        <row r="5">
          <cell r="P5">
            <v>19</v>
          </cell>
        </row>
        <row r="9">
          <cell r="O9" t="str">
            <v>TMAP C&amp;A-PZ07100A022C</v>
          </cell>
        </row>
      </sheetData>
      <sheetData sheetId="9">
        <row r="5">
          <cell r="P5">
            <v>16</v>
          </cell>
        </row>
        <row r="9">
          <cell r="N9" t="str">
            <v>AVHX595BT</v>
          </cell>
        </row>
      </sheetData>
      <sheetData sheetId="10">
        <row r="4">
          <cell r="W4">
            <v>32</v>
          </cell>
          <cell r="Z4">
            <v>1</v>
          </cell>
        </row>
        <row r="9">
          <cell r="V9" t="e">
            <v>#N/A</v>
          </cell>
          <cell r="Y9" t="str">
            <v/>
          </cell>
        </row>
      </sheetData>
      <sheetData sheetId="11"/>
      <sheetData sheetId="12">
        <row r="3">
          <cell r="U3">
            <v>19</v>
          </cell>
        </row>
        <row r="9">
          <cell r="T9" t="str">
            <v>TMAP C&amp;A-PC6001200M-43313</v>
          </cell>
        </row>
      </sheetData>
      <sheetData sheetId="13"/>
      <sheetData sheetId="14">
        <row r="3">
          <cell r="U3">
            <v>17</v>
          </cell>
        </row>
        <row r="9">
          <cell r="T9" t="str">
            <v>TMAP C&amp;A-PC6001200M-43321</v>
          </cell>
        </row>
      </sheetData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F43"/>
  <sheetViews>
    <sheetView showGridLines="0" showZeros="0" tabSelected="1" zoomScale="70" zoomScaleNormal="70" workbookViewId="0">
      <pane xSplit="6" ySplit="9" topLeftCell="G10" activePane="bottomRight" state="frozen"/>
      <selection activeCell="N10" sqref="N10"/>
      <selection pane="topRight" activeCell="N10" sqref="N10"/>
      <selection pane="bottomLeft" activeCell="N10" sqref="N10"/>
      <selection pane="bottomRight" activeCell="L51" sqref="L51"/>
    </sheetView>
  </sheetViews>
  <sheetFormatPr defaultColWidth="9.140625" defaultRowHeight="14.25" x14ac:dyDescent="0.2"/>
  <cols>
    <col min="1" max="1" width="3" style="3" customWidth="1"/>
    <col min="2" max="3" width="6.42578125" style="3" customWidth="1"/>
    <col min="4" max="4" width="9.140625" style="3" bestFit="1" customWidth="1"/>
    <col min="5" max="6" width="9.140625" style="3" customWidth="1"/>
    <col min="7" max="7" width="3.140625" style="3" customWidth="1"/>
    <col min="8" max="8" width="9.140625" style="3" customWidth="1"/>
    <col min="9" max="23" width="9.140625" style="3"/>
    <col min="24" max="28" width="9.140625" style="3" customWidth="1"/>
    <col min="29" max="16384" width="9.140625" style="3"/>
  </cols>
  <sheetData>
    <row r="2" spans="1:32" ht="15" customHeight="1" x14ac:dyDescent="0.2">
      <c r="A2" s="2"/>
      <c r="B2" s="2"/>
      <c r="C2" s="2"/>
      <c r="D2" s="2"/>
      <c r="E2" s="2"/>
      <c r="H2" s="87" t="s">
        <v>0</v>
      </c>
      <c r="I2" s="87"/>
      <c r="J2" s="87"/>
      <c r="K2" s="87"/>
      <c r="L2" s="87"/>
      <c r="M2" s="87"/>
      <c r="N2" s="87"/>
      <c r="O2" s="87"/>
    </row>
    <row r="3" spans="1:32" ht="15" customHeight="1" x14ac:dyDescent="0.2">
      <c r="A3" s="2"/>
      <c r="B3" s="2"/>
      <c r="C3" s="2"/>
      <c r="D3" s="2"/>
      <c r="E3" s="2"/>
      <c r="H3" s="87"/>
      <c r="I3" s="87"/>
      <c r="J3" s="87"/>
      <c r="K3" s="87"/>
      <c r="L3" s="87"/>
      <c r="M3" s="87"/>
      <c r="N3" s="87"/>
      <c r="O3" s="87"/>
    </row>
    <row r="4" spans="1:32" ht="15" customHeight="1" x14ac:dyDescent="0.2">
      <c r="A4" s="2"/>
      <c r="B4" s="2"/>
      <c r="C4" s="2"/>
      <c r="D4" s="2"/>
      <c r="E4" s="2"/>
      <c r="H4" s="87"/>
      <c r="I4" s="87"/>
      <c r="J4" s="87"/>
      <c r="K4" s="87"/>
      <c r="L4" s="87"/>
      <c r="M4" s="87"/>
      <c r="N4" s="87"/>
      <c r="O4" s="87"/>
    </row>
    <row r="5" spans="1:32" hidden="1" x14ac:dyDescent="0.2">
      <c r="H5" s="3" t="str">
        <f t="shared" ref="H5:AF5" si="0">+TEXT(H$6,"YYYYMM")</f>
        <v>201912</v>
      </c>
      <c r="I5" s="3" t="str">
        <f t="shared" si="0"/>
        <v>202001</v>
      </c>
      <c r="J5" s="3" t="str">
        <f t="shared" si="0"/>
        <v>202002</v>
      </c>
      <c r="K5" s="3" t="str">
        <f t="shared" si="0"/>
        <v>202003</v>
      </c>
      <c r="L5" s="3" t="str">
        <f t="shared" si="0"/>
        <v>202004</v>
      </c>
      <c r="M5" s="3" t="str">
        <f t="shared" si="0"/>
        <v>202005</v>
      </c>
      <c r="N5" s="3" t="str">
        <f t="shared" si="0"/>
        <v>202006</v>
      </c>
      <c r="O5" s="3" t="str">
        <f t="shared" si="0"/>
        <v>202007</v>
      </c>
      <c r="P5" s="3" t="str">
        <f t="shared" si="0"/>
        <v>202008</v>
      </c>
      <c r="Q5" s="3" t="str">
        <f t="shared" si="0"/>
        <v>202009</v>
      </c>
      <c r="R5" s="3" t="str">
        <f t="shared" si="0"/>
        <v>202010</v>
      </c>
      <c r="S5" s="3" t="str">
        <f t="shared" si="0"/>
        <v>202011</v>
      </c>
      <c r="T5" s="3" t="str">
        <f t="shared" si="0"/>
        <v>202012</v>
      </c>
      <c r="U5" s="3" t="str">
        <f t="shared" si="0"/>
        <v>202101</v>
      </c>
      <c r="V5" s="3" t="str">
        <f t="shared" si="0"/>
        <v>202102</v>
      </c>
      <c r="W5" s="3" t="str">
        <f t="shared" si="0"/>
        <v>202103</v>
      </c>
      <c r="X5" s="3" t="str">
        <f t="shared" si="0"/>
        <v>202104</v>
      </c>
      <c r="Y5" s="3" t="str">
        <f t="shared" si="0"/>
        <v>202105</v>
      </c>
      <c r="Z5" s="3" t="str">
        <f t="shared" si="0"/>
        <v>202106</v>
      </c>
      <c r="AA5" s="3" t="str">
        <f t="shared" si="0"/>
        <v>202107</v>
      </c>
      <c r="AB5" s="3" t="str">
        <f t="shared" si="0"/>
        <v>202108</v>
      </c>
      <c r="AC5" s="3" t="str">
        <f t="shared" si="0"/>
        <v>202109</v>
      </c>
      <c r="AD5" s="3" t="str">
        <f t="shared" si="0"/>
        <v>202110</v>
      </c>
      <c r="AE5" s="3" t="str">
        <f t="shared" si="0"/>
        <v>202111</v>
      </c>
      <c r="AF5" s="3" t="str">
        <f t="shared" si="0"/>
        <v>202112</v>
      </c>
    </row>
    <row r="6" spans="1:32" ht="21.75" customHeight="1" x14ac:dyDescent="0.25">
      <c r="A6" s="4"/>
      <c r="B6" s="4"/>
      <c r="C6" s="4"/>
      <c r="D6" s="4"/>
      <c r="G6" s="5"/>
      <c r="H6" s="6">
        <v>43800</v>
      </c>
      <c r="I6" s="1">
        <f t="shared" ref="I6:AF6" si="1">EDATE(H6,1)</f>
        <v>43831</v>
      </c>
      <c r="J6" s="1">
        <f t="shared" si="1"/>
        <v>43862</v>
      </c>
      <c r="K6" s="1">
        <f t="shared" si="1"/>
        <v>43891</v>
      </c>
      <c r="L6" s="1">
        <f t="shared" si="1"/>
        <v>43922</v>
      </c>
      <c r="M6" s="1">
        <f t="shared" si="1"/>
        <v>43952</v>
      </c>
      <c r="N6" s="1">
        <f t="shared" si="1"/>
        <v>43983</v>
      </c>
      <c r="O6" s="1">
        <f t="shared" si="1"/>
        <v>44013</v>
      </c>
      <c r="P6" s="1">
        <f t="shared" si="1"/>
        <v>44044</v>
      </c>
      <c r="Q6" s="1">
        <f t="shared" si="1"/>
        <v>44075</v>
      </c>
      <c r="R6" s="1">
        <f t="shared" si="1"/>
        <v>44105</v>
      </c>
      <c r="S6" s="1">
        <f t="shared" si="1"/>
        <v>44136</v>
      </c>
      <c r="T6" s="1">
        <f t="shared" si="1"/>
        <v>44166</v>
      </c>
      <c r="U6" s="1">
        <f t="shared" si="1"/>
        <v>44197</v>
      </c>
      <c r="V6" s="1">
        <f t="shared" si="1"/>
        <v>44228</v>
      </c>
      <c r="W6" s="1">
        <f t="shared" si="1"/>
        <v>44256</v>
      </c>
      <c r="X6" s="1">
        <f t="shared" si="1"/>
        <v>44287</v>
      </c>
      <c r="Y6" s="1">
        <f t="shared" si="1"/>
        <v>44317</v>
      </c>
      <c r="Z6" s="1">
        <f t="shared" si="1"/>
        <v>44348</v>
      </c>
      <c r="AA6" s="1">
        <f t="shared" si="1"/>
        <v>44378</v>
      </c>
      <c r="AB6" s="1">
        <f t="shared" si="1"/>
        <v>44409</v>
      </c>
      <c r="AC6" s="1">
        <f t="shared" si="1"/>
        <v>44440</v>
      </c>
      <c r="AD6" s="1">
        <f t="shared" si="1"/>
        <v>44470</v>
      </c>
      <c r="AE6" s="1">
        <f t="shared" si="1"/>
        <v>44501</v>
      </c>
      <c r="AF6" s="1">
        <f t="shared" si="1"/>
        <v>44531</v>
      </c>
    </row>
    <row r="7" spans="1:32" s="7" customFormat="1" ht="15.75" customHeight="1" x14ac:dyDescent="0.25">
      <c r="B7" s="88" t="s">
        <v>1</v>
      </c>
      <c r="C7" s="89"/>
      <c r="D7" s="89"/>
      <c r="E7" s="89"/>
      <c r="F7" s="90"/>
      <c r="G7" s="8"/>
      <c r="H7" s="9"/>
      <c r="I7" s="10">
        <v>18</v>
      </c>
      <c r="J7" s="10">
        <v>24</v>
      </c>
      <c r="K7" s="10">
        <v>25.666666666666668</v>
      </c>
      <c r="L7" s="10">
        <v>24</v>
      </c>
      <c r="M7" s="10">
        <v>20</v>
      </c>
      <c r="N7" s="10">
        <v>23</v>
      </c>
      <c r="O7" s="10">
        <v>25</v>
      </c>
      <c r="P7" s="10">
        <v>18</v>
      </c>
      <c r="Q7" s="10">
        <v>21.5</v>
      </c>
      <c r="R7" s="10">
        <v>25.5</v>
      </c>
      <c r="S7" s="10">
        <v>24</v>
      </c>
      <c r="T7" s="10">
        <v>25</v>
      </c>
      <c r="U7" s="10">
        <v>22</v>
      </c>
      <c r="V7" s="10">
        <v>15</v>
      </c>
      <c r="W7" s="10">
        <v>25</v>
      </c>
      <c r="X7" s="10">
        <v>20</v>
      </c>
      <c r="Y7" s="10">
        <v>22</v>
      </c>
      <c r="Z7" s="10">
        <v>23</v>
      </c>
      <c r="AA7" s="10">
        <v>24</v>
      </c>
      <c r="AB7" s="10">
        <v>20</v>
      </c>
      <c r="AC7" s="10">
        <v>21</v>
      </c>
      <c r="AD7" s="10">
        <v>23</v>
      </c>
      <c r="AE7" s="11">
        <v>24</v>
      </c>
      <c r="AF7" s="11">
        <v>25</v>
      </c>
    </row>
    <row r="8" spans="1:32" ht="16.5" customHeight="1" x14ac:dyDescent="0.2"/>
    <row r="9" spans="1:32" ht="16.5" customHeight="1" x14ac:dyDescent="0.25">
      <c r="A9" s="12"/>
      <c r="B9" s="13" t="s">
        <v>2</v>
      </c>
      <c r="C9" s="13"/>
      <c r="D9" s="13" t="s">
        <v>3</v>
      </c>
      <c r="E9" s="13" t="s">
        <v>4</v>
      </c>
      <c r="F9" s="13" t="s">
        <v>5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ht="15" customHeight="1" x14ac:dyDescent="0.25">
      <c r="A10" s="16">
        <v>1</v>
      </c>
      <c r="B10" s="17">
        <f>+IF(C10="","",COUNTIF($C$9:C10,C10))</f>
        <v>1</v>
      </c>
      <c r="C10" s="18">
        <f>+IF($F10=0,"",COUNTIF($D$9:D10,D10))</f>
        <v>1</v>
      </c>
      <c r="D10" s="19" t="str">
        <f>+LEFT($F10,2)</f>
        <v>HU</v>
      </c>
      <c r="E10" s="20" t="s">
        <v>6</v>
      </c>
      <c r="F10" s="21" t="s">
        <v>7</v>
      </c>
      <c r="G10" s="14"/>
      <c r="H10" s="22"/>
      <c r="I10" s="22">
        <v>0</v>
      </c>
      <c r="J10" s="22">
        <v>0</v>
      </c>
      <c r="K10" s="22">
        <v>10</v>
      </c>
      <c r="L10" s="22">
        <v>10</v>
      </c>
      <c r="M10" s="23">
        <v>0</v>
      </c>
      <c r="N10" s="22"/>
      <c r="O10" s="22"/>
      <c r="P10" s="22"/>
      <c r="Q10" s="22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ht="15" x14ac:dyDescent="0.25">
      <c r="A11" s="25">
        <f>+A10+1</f>
        <v>2</v>
      </c>
      <c r="B11" s="26">
        <f>+IF(C11="","",COUNTIF($C$9:C11,C11))</f>
        <v>2</v>
      </c>
      <c r="C11" s="26">
        <f>+IF($F11=0,"",COUNTIF($D$9:D11,D11))</f>
        <v>1</v>
      </c>
      <c r="D11" s="27" t="str">
        <f t="shared" ref="D11:D43" si="2">+LEFT($F11,2)</f>
        <v>HV</v>
      </c>
      <c r="E11" s="20" t="s">
        <v>6</v>
      </c>
      <c r="F11" s="20" t="s">
        <v>8</v>
      </c>
      <c r="G11" s="14"/>
      <c r="H11" s="28"/>
      <c r="I11" s="28">
        <v>0</v>
      </c>
      <c r="J11" s="28">
        <v>0</v>
      </c>
      <c r="K11" s="28">
        <v>0</v>
      </c>
      <c r="L11" s="28">
        <v>0</v>
      </c>
      <c r="M11" s="29">
        <v>0</v>
      </c>
      <c r="N11" s="28"/>
      <c r="O11" s="28"/>
      <c r="P11" s="28"/>
      <c r="Q11" s="28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ht="15" x14ac:dyDescent="0.25">
      <c r="A12" s="25">
        <f t="shared" ref="A12:A43" si="3">+A11+1</f>
        <v>3</v>
      </c>
      <c r="B12" s="26">
        <f>+IF(C12="","",COUNTIF($C$9:C12,C12))</f>
        <v>3</v>
      </c>
      <c r="C12" s="26">
        <f>+IF($F12=0,"",COUNTIF($D$9:D12,D12))</f>
        <v>1</v>
      </c>
      <c r="D12" s="27" t="str">
        <f t="shared" si="2"/>
        <v>HA</v>
      </c>
      <c r="E12" s="20" t="s">
        <v>6</v>
      </c>
      <c r="F12" s="20" t="s">
        <v>9</v>
      </c>
      <c r="G12" s="14"/>
      <c r="H12" s="28"/>
      <c r="I12" s="28">
        <v>610</v>
      </c>
      <c r="J12" s="28">
        <v>440</v>
      </c>
      <c r="K12" s="28">
        <v>210</v>
      </c>
      <c r="L12" s="28">
        <v>360</v>
      </c>
      <c r="M12" s="29">
        <v>21</v>
      </c>
      <c r="N12" s="28">
        <v>280</v>
      </c>
      <c r="O12" s="28">
        <v>250</v>
      </c>
      <c r="P12" s="28">
        <v>150</v>
      </c>
      <c r="Q12" s="28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ht="15" x14ac:dyDescent="0.25">
      <c r="A13" s="25">
        <f t="shared" si="3"/>
        <v>4</v>
      </c>
      <c r="B13" s="31">
        <f>+IF(C13="","",COUNTIF($C$9:C13,C13))</f>
        <v>4</v>
      </c>
      <c r="C13" s="31">
        <f>+IF($F13=0,"",COUNTIF($D$9:D13,D13))</f>
        <v>1</v>
      </c>
      <c r="D13" s="32" t="str">
        <f t="shared" si="2"/>
        <v>HW</v>
      </c>
      <c r="E13" s="33" t="s">
        <v>6</v>
      </c>
      <c r="F13" s="33" t="s">
        <v>10</v>
      </c>
      <c r="G13" s="34"/>
      <c r="H13" s="35"/>
      <c r="I13" s="35">
        <v>260</v>
      </c>
      <c r="J13" s="35">
        <v>150</v>
      </c>
      <c r="K13" s="35">
        <v>210</v>
      </c>
      <c r="L13" s="35">
        <v>30</v>
      </c>
      <c r="M13" s="36">
        <v>19</v>
      </c>
      <c r="N13" s="35">
        <v>20</v>
      </c>
      <c r="O13" s="35">
        <v>58</v>
      </c>
      <c r="P13" s="35">
        <v>40</v>
      </c>
      <c r="Q13" s="35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</row>
    <row r="14" spans="1:32" ht="15" x14ac:dyDescent="0.25">
      <c r="A14" s="25">
        <f t="shared" si="3"/>
        <v>5</v>
      </c>
      <c r="B14" s="17">
        <f>+IF(C14="","",COUNTIF($C$9:C14,C14))</f>
        <v>5</v>
      </c>
      <c r="C14" s="17">
        <f>+IF($F14=0,"",COUNTIF($D$9:D14,D14))</f>
        <v>1</v>
      </c>
      <c r="D14" s="38" t="str">
        <f t="shared" si="2"/>
        <v>JM</v>
      </c>
      <c r="E14" s="39" t="s">
        <v>6</v>
      </c>
      <c r="F14" s="39" t="s">
        <v>11</v>
      </c>
      <c r="G14" s="40"/>
      <c r="H14" s="41"/>
      <c r="I14" s="41">
        <v>0</v>
      </c>
      <c r="J14" s="41"/>
      <c r="K14" s="41">
        <v>0</v>
      </c>
      <c r="L14" s="42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3">
        <v>0</v>
      </c>
      <c r="S14" s="43">
        <v>0</v>
      </c>
      <c r="T14" s="44">
        <v>0</v>
      </c>
      <c r="U14" s="38"/>
      <c r="V14" s="39"/>
      <c r="W14" s="38"/>
      <c r="X14" s="38"/>
      <c r="Y14" s="38"/>
      <c r="Z14" s="43"/>
      <c r="AA14" s="43"/>
      <c r="AB14" s="43"/>
      <c r="AC14" s="43"/>
      <c r="AD14" s="43"/>
      <c r="AE14" s="43"/>
      <c r="AF14" s="43"/>
    </row>
    <row r="15" spans="1:32" ht="15" x14ac:dyDescent="0.25">
      <c r="A15" s="25">
        <f t="shared" si="3"/>
        <v>6</v>
      </c>
      <c r="B15" s="26">
        <f>+IF(C15="","",COUNTIF($C$9:C15,C15))</f>
        <v>6</v>
      </c>
      <c r="C15" s="26">
        <f>+IF($F15=0,"",COUNTIF($D$9:D15,D15))</f>
        <v>1</v>
      </c>
      <c r="D15" s="27" t="str">
        <f t="shared" si="2"/>
        <v>JN</v>
      </c>
      <c r="E15" s="45" t="s">
        <v>6</v>
      </c>
      <c r="F15" s="45" t="s">
        <v>12</v>
      </c>
      <c r="G15" s="14"/>
      <c r="H15" s="28"/>
      <c r="I15" s="28">
        <v>0</v>
      </c>
      <c r="J15" s="28"/>
      <c r="K15" s="28">
        <v>0</v>
      </c>
      <c r="L15" s="46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30">
        <v>0</v>
      </c>
      <c r="S15" s="30">
        <v>0</v>
      </c>
      <c r="T15" s="47">
        <v>0</v>
      </c>
      <c r="U15" s="27"/>
      <c r="V15" s="45"/>
      <c r="W15" s="27"/>
      <c r="X15" s="27"/>
      <c r="Y15" s="27"/>
      <c r="Z15" s="30"/>
      <c r="AA15" s="30"/>
      <c r="AB15" s="30"/>
      <c r="AC15" s="30"/>
      <c r="AD15" s="30"/>
      <c r="AE15" s="30"/>
      <c r="AF15" s="30"/>
    </row>
    <row r="16" spans="1:32" ht="15" x14ac:dyDescent="0.25">
      <c r="A16" s="25">
        <f t="shared" si="3"/>
        <v>7</v>
      </c>
      <c r="B16" s="26">
        <f>+IF(C16="","",COUNTIF($C$9:C16,C16))</f>
        <v>7</v>
      </c>
      <c r="C16" s="26">
        <f>+IF($F16=0,"",COUNTIF($D$9:D16,D16))</f>
        <v>1</v>
      </c>
      <c r="D16" s="27" t="str">
        <f t="shared" si="2"/>
        <v>JP</v>
      </c>
      <c r="E16" s="45" t="s">
        <v>6</v>
      </c>
      <c r="F16" s="45" t="s">
        <v>13</v>
      </c>
      <c r="G16" s="48"/>
      <c r="H16" s="28"/>
      <c r="I16" s="28">
        <v>730</v>
      </c>
      <c r="J16" s="28">
        <v>980</v>
      </c>
      <c r="K16" s="28">
        <v>900</v>
      </c>
      <c r="L16" s="49">
        <v>980</v>
      </c>
      <c r="M16" s="28">
        <v>720</v>
      </c>
      <c r="N16" s="28">
        <v>711</v>
      </c>
      <c r="O16" s="28">
        <v>826</v>
      </c>
      <c r="P16" s="28">
        <v>769</v>
      </c>
      <c r="Q16" s="28">
        <v>710</v>
      </c>
      <c r="R16" s="30">
        <v>1020</v>
      </c>
      <c r="S16" s="30">
        <v>690</v>
      </c>
      <c r="T16" s="47">
        <v>765</v>
      </c>
      <c r="U16" s="27">
        <v>360</v>
      </c>
      <c r="V16" s="45">
        <v>240</v>
      </c>
      <c r="W16" s="27">
        <v>980</v>
      </c>
      <c r="X16" s="27">
        <v>800</v>
      </c>
      <c r="Y16" s="27">
        <v>750</v>
      </c>
      <c r="Z16" s="30">
        <v>690</v>
      </c>
      <c r="AA16" s="30">
        <v>670</v>
      </c>
      <c r="AB16" s="30">
        <v>790</v>
      </c>
      <c r="AC16" s="30">
        <v>760</v>
      </c>
      <c r="AD16" s="30">
        <v>970</v>
      </c>
      <c r="AE16" s="30">
        <v>660</v>
      </c>
      <c r="AF16" s="30">
        <v>1050</v>
      </c>
    </row>
    <row r="17" spans="1:32" ht="15" x14ac:dyDescent="0.25">
      <c r="A17" s="25">
        <f t="shared" si="3"/>
        <v>8</v>
      </c>
      <c r="B17" s="18">
        <f>+IF(C17="","",COUNTIF($C$9:C17,C17))</f>
        <v>8</v>
      </c>
      <c r="C17" s="18">
        <f>+IF($F17=0,"",COUNTIF($D$9:D17,D17))</f>
        <v>1</v>
      </c>
      <c r="D17" s="19" t="str">
        <f t="shared" si="2"/>
        <v>JQ</v>
      </c>
      <c r="E17" s="50" t="s">
        <v>6</v>
      </c>
      <c r="F17" s="50" t="s">
        <v>14</v>
      </c>
      <c r="G17" s="14"/>
      <c r="H17" s="22"/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4">
        <v>0</v>
      </c>
      <c r="S17" s="24">
        <v>0</v>
      </c>
      <c r="T17" s="51">
        <v>0</v>
      </c>
      <c r="U17" s="19"/>
      <c r="V17" s="50"/>
      <c r="W17" s="19"/>
      <c r="X17" s="19"/>
      <c r="Y17" s="19"/>
      <c r="Z17" s="24"/>
      <c r="AA17" s="24"/>
      <c r="AB17" s="24"/>
      <c r="AC17" s="24"/>
      <c r="AD17" s="24"/>
      <c r="AE17" s="24"/>
      <c r="AF17" s="24"/>
    </row>
    <row r="18" spans="1:32" ht="15" x14ac:dyDescent="0.25">
      <c r="A18" s="25">
        <f t="shared" si="3"/>
        <v>9</v>
      </c>
      <c r="B18" s="26">
        <f>+IF(C18="","",COUNTIF($C$9:C18,C18))</f>
        <v>9</v>
      </c>
      <c r="C18" s="26">
        <f>+IF($F18=0,"",COUNTIF($D$9:D18,D18))</f>
        <v>1</v>
      </c>
      <c r="D18" s="27" t="str">
        <f t="shared" si="2"/>
        <v>JS</v>
      </c>
      <c r="E18" s="45" t="s">
        <v>6</v>
      </c>
      <c r="F18" s="45" t="s">
        <v>15</v>
      </c>
      <c r="G18" s="14"/>
      <c r="H18" s="28"/>
      <c r="I18" s="28">
        <v>220</v>
      </c>
      <c r="J18" s="28">
        <v>270</v>
      </c>
      <c r="K18" s="28">
        <v>430</v>
      </c>
      <c r="L18" s="28">
        <v>470</v>
      </c>
      <c r="M18" s="28">
        <v>350</v>
      </c>
      <c r="N18" s="28">
        <v>281</v>
      </c>
      <c r="O18" s="28">
        <v>470</v>
      </c>
      <c r="P18" s="28">
        <v>340</v>
      </c>
      <c r="Q18" s="28">
        <v>530</v>
      </c>
      <c r="R18" s="30">
        <v>690</v>
      </c>
      <c r="S18" s="30">
        <v>690</v>
      </c>
      <c r="T18" s="47">
        <v>844</v>
      </c>
      <c r="U18" s="27">
        <v>310</v>
      </c>
      <c r="V18" s="45">
        <v>160</v>
      </c>
      <c r="W18" s="27">
        <v>560</v>
      </c>
      <c r="X18" s="27">
        <v>460</v>
      </c>
      <c r="Y18" s="27">
        <v>570</v>
      </c>
      <c r="Z18" s="30">
        <v>599</v>
      </c>
      <c r="AA18" s="30">
        <v>540</v>
      </c>
      <c r="AB18" s="30">
        <v>450</v>
      </c>
      <c r="AC18" s="30">
        <v>410</v>
      </c>
      <c r="AD18" s="30">
        <v>560</v>
      </c>
      <c r="AE18" s="30">
        <v>430</v>
      </c>
      <c r="AF18" s="30">
        <v>350</v>
      </c>
    </row>
    <row r="19" spans="1:32" ht="15" x14ac:dyDescent="0.25">
      <c r="A19" s="25">
        <f t="shared" si="3"/>
        <v>10</v>
      </c>
      <c r="B19" s="26">
        <f>+IF(C19="","",COUNTIF($C$9:C19,C19))</f>
        <v>10</v>
      </c>
      <c r="C19" s="26">
        <f>+IF($F19=0,"",COUNTIF($D$9:D19,D19))</f>
        <v>1</v>
      </c>
      <c r="D19" s="27" t="str">
        <f t="shared" si="2"/>
        <v>JT</v>
      </c>
      <c r="E19" s="45" t="s">
        <v>6</v>
      </c>
      <c r="F19" s="45" t="s">
        <v>16</v>
      </c>
      <c r="G19" s="14"/>
      <c r="H19" s="28"/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30">
        <v>0</v>
      </c>
      <c r="S19" s="30">
        <v>0</v>
      </c>
      <c r="T19" s="47">
        <v>0</v>
      </c>
      <c r="U19" s="27"/>
      <c r="V19" s="45"/>
      <c r="W19" s="27"/>
      <c r="X19" s="27"/>
      <c r="Y19" s="27"/>
      <c r="Z19" s="30"/>
      <c r="AA19" s="30"/>
      <c r="AB19" s="30"/>
      <c r="AC19" s="30"/>
      <c r="AD19" s="30"/>
      <c r="AE19" s="30"/>
      <c r="AF19" s="30"/>
    </row>
    <row r="20" spans="1:32" ht="15" x14ac:dyDescent="0.25">
      <c r="A20" s="25">
        <f t="shared" si="3"/>
        <v>11</v>
      </c>
      <c r="B20" s="26">
        <f>+IF(C20="","",COUNTIF($C$9:C20,C20))</f>
        <v>11</v>
      </c>
      <c r="C20" s="26">
        <f>+IF($F20=0,"",COUNTIF($D$9:D20,D20))</f>
        <v>1</v>
      </c>
      <c r="D20" s="27" t="str">
        <f t="shared" si="2"/>
        <v>JR</v>
      </c>
      <c r="E20" s="45" t="s">
        <v>6</v>
      </c>
      <c r="F20" s="45" t="s">
        <v>17</v>
      </c>
      <c r="G20" s="14"/>
      <c r="H20" s="28"/>
      <c r="I20" s="28">
        <v>1140</v>
      </c>
      <c r="J20" s="28">
        <v>1600</v>
      </c>
      <c r="K20" s="28">
        <v>1320</v>
      </c>
      <c r="L20" s="28">
        <v>1090</v>
      </c>
      <c r="M20" s="28">
        <v>805</v>
      </c>
      <c r="N20" s="28">
        <v>660</v>
      </c>
      <c r="O20" s="28">
        <v>1342</v>
      </c>
      <c r="P20" s="28">
        <v>1075</v>
      </c>
      <c r="Q20" s="28">
        <v>1530</v>
      </c>
      <c r="R20" s="30">
        <v>1960</v>
      </c>
      <c r="S20" s="30">
        <v>1810</v>
      </c>
      <c r="T20" s="47">
        <v>1789</v>
      </c>
      <c r="U20" s="27">
        <v>910</v>
      </c>
      <c r="V20" s="45">
        <v>440</v>
      </c>
      <c r="W20" s="27">
        <v>1670</v>
      </c>
      <c r="X20" s="27">
        <v>1360</v>
      </c>
      <c r="Y20" s="27">
        <v>1193</v>
      </c>
      <c r="Z20" s="30">
        <v>930</v>
      </c>
      <c r="AA20" s="30">
        <v>940</v>
      </c>
      <c r="AB20" s="30">
        <v>1350</v>
      </c>
      <c r="AC20" s="30">
        <v>1540</v>
      </c>
      <c r="AD20" s="30">
        <v>1650</v>
      </c>
      <c r="AE20" s="30">
        <v>1040</v>
      </c>
      <c r="AF20" s="30">
        <v>1500</v>
      </c>
    </row>
    <row r="21" spans="1:32" ht="15" x14ac:dyDescent="0.25">
      <c r="A21" s="25">
        <f t="shared" si="3"/>
        <v>12</v>
      </c>
      <c r="B21" s="31">
        <f>+IF(C21="","",COUNTIF($C$9:C21,C21))</f>
        <v>12</v>
      </c>
      <c r="C21" s="31">
        <f>+IF($F21=0,"",COUNTIF($D$9:D21,D21))</f>
        <v>1</v>
      </c>
      <c r="D21" s="32" t="str">
        <f t="shared" si="2"/>
        <v>CL</v>
      </c>
      <c r="E21" s="52" t="s">
        <v>6</v>
      </c>
      <c r="F21" s="52" t="s">
        <v>18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7"/>
      <c r="S21" s="37"/>
      <c r="T21" s="53"/>
      <c r="U21" s="32">
        <v>0</v>
      </c>
      <c r="V21" s="52">
        <v>10</v>
      </c>
      <c r="W21" s="32">
        <v>40</v>
      </c>
      <c r="X21" s="32">
        <v>30</v>
      </c>
      <c r="Y21" s="32">
        <v>100</v>
      </c>
      <c r="Z21" s="37">
        <v>40</v>
      </c>
      <c r="AA21" s="37">
        <v>100</v>
      </c>
      <c r="AB21" s="37">
        <v>80</v>
      </c>
      <c r="AC21" s="37">
        <v>50</v>
      </c>
      <c r="AD21" s="37">
        <v>50</v>
      </c>
      <c r="AE21" s="37">
        <v>50</v>
      </c>
      <c r="AF21" s="37">
        <v>50</v>
      </c>
    </row>
    <row r="22" spans="1:32" ht="15" x14ac:dyDescent="0.25">
      <c r="A22" s="25">
        <f t="shared" si="3"/>
        <v>13</v>
      </c>
      <c r="B22" s="17">
        <f>+IF(C22="","",COUNTIF($C$9:C22,C22))</f>
        <v>13</v>
      </c>
      <c r="C22" s="17">
        <f>+IF($F22=0,"",COUNTIF($D$9:D22,D22))</f>
        <v>1</v>
      </c>
      <c r="D22" s="38" t="str">
        <f t="shared" si="2"/>
        <v>CE</v>
      </c>
      <c r="E22" s="21" t="s">
        <v>19</v>
      </c>
      <c r="F22" s="21" t="s">
        <v>20</v>
      </c>
      <c r="G22" s="54"/>
      <c r="H22" s="41"/>
      <c r="I22" s="41">
        <v>450</v>
      </c>
      <c r="J22" s="41">
        <v>210</v>
      </c>
      <c r="K22" s="41">
        <v>760</v>
      </c>
      <c r="L22" s="41">
        <v>420</v>
      </c>
      <c r="M22" s="41">
        <v>15</v>
      </c>
      <c r="N22" s="41">
        <v>206</v>
      </c>
      <c r="O22" s="41">
        <v>282</v>
      </c>
      <c r="P22" s="41">
        <v>76</v>
      </c>
      <c r="Q22" s="41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</row>
    <row r="23" spans="1:32" ht="15" x14ac:dyDescent="0.25">
      <c r="A23" s="25">
        <f t="shared" si="3"/>
        <v>14</v>
      </c>
      <c r="B23" s="26">
        <f>+IF(C23="","",COUNTIF($C$9:C23,C23))</f>
        <v>14</v>
      </c>
      <c r="C23" s="26">
        <f>+IF($F23=0,"",COUNTIF($D$9:D23,D23))</f>
        <v>1</v>
      </c>
      <c r="D23" s="27" t="str">
        <f t="shared" si="2"/>
        <v>CX</v>
      </c>
      <c r="E23" s="20" t="s">
        <v>19</v>
      </c>
      <c r="F23" s="20" t="s">
        <v>21</v>
      </c>
      <c r="G23" s="55"/>
      <c r="H23" s="28"/>
      <c r="I23" s="28">
        <v>120</v>
      </c>
      <c r="J23" s="28">
        <v>70</v>
      </c>
      <c r="K23" s="28">
        <v>50</v>
      </c>
      <c r="L23" s="28">
        <v>60</v>
      </c>
      <c r="M23" s="28">
        <v>10</v>
      </c>
      <c r="N23" s="28">
        <v>40</v>
      </c>
      <c r="O23" s="28">
        <v>37</v>
      </c>
      <c r="P23" s="28">
        <v>70</v>
      </c>
      <c r="Q23" s="28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 ht="15" x14ac:dyDescent="0.25">
      <c r="A24" s="25">
        <f t="shared" si="3"/>
        <v>15</v>
      </c>
      <c r="B24" s="26">
        <f>+IF(C24="","",COUNTIF($C$9:C24,C24))</f>
        <v>15</v>
      </c>
      <c r="C24" s="26">
        <f>+IF($F24=0,"",COUNTIF($D$9:D24,D24))</f>
        <v>1</v>
      </c>
      <c r="D24" s="27" t="str">
        <f t="shared" si="2"/>
        <v>CW</v>
      </c>
      <c r="E24" s="20" t="s">
        <v>19</v>
      </c>
      <c r="F24" s="20" t="s">
        <v>22</v>
      </c>
      <c r="G24" s="55"/>
      <c r="H24" s="28"/>
      <c r="I24" s="28">
        <v>20</v>
      </c>
      <c r="J24" s="28">
        <v>10</v>
      </c>
      <c r="K24" s="28"/>
      <c r="L24" s="28">
        <v>0</v>
      </c>
      <c r="M24" s="28">
        <v>0</v>
      </c>
      <c r="N24" s="28"/>
      <c r="O24" s="28"/>
      <c r="P24" s="28"/>
      <c r="Q24" s="28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 ht="15" x14ac:dyDescent="0.25">
      <c r="A25" s="25">
        <f t="shared" si="3"/>
        <v>16</v>
      </c>
      <c r="B25" s="26">
        <f>+IF(C25="","",COUNTIF($C$9:C25,C25))</f>
        <v>16</v>
      </c>
      <c r="C25" s="26">
        <f>+IF($F25=0,"",COUNTIF($D$9:D25,D25))</f>
        <v>1</v>
      </c>
      <c r="D25" s="27" t="str">
        <f t="shared" si="2"/>
        <v>HJ</v>
      </c>
      <c r="E25" s="20" t="s">
        <v>19</v>
      </c>
      <c r="F25" s="20" t="s">
        <v>23</v>
      </c>
      <c r="G25" s="55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 ht="15" x14ac:dyDescent="0.25">
      <c r="A26" s="25">
        <f t="shared" si="3"/>
        <v>17</v>
      </c>
      <c r="B26" s="26">
        <f>+IF(C26="","",COUNTIF($C$9:C26,C26))</f>
        <v>17</v>
      </c>
      <c r="C26" s="26">
        <f>+IF($F26=0,"",COUNTIF($D$9:D26,D26))</f>
        <v>1</v>
      </c>
      <c r="D26" s="27" t="str">
        <f t="shared" si="2"/>
        <v>HK</v>
      </c>
      <c r="E26" s="20" t="s">
        <v>19</v>
      </c>
      <c r="F26" s="20" t="s">
        <v>24</v>
      </c>
      <c r="G26" s="55"/>
      <c r="H26" s="28"/>
      <c r="I26" s="28">
        <v>50</v>
      </c>
      <c r="J26" s="28">
        <v>40</v>
      </c>
      <c r="K26" s="28">
        <v>30</v>
      </c>
      <c r="L26" s="28">
        <v>10</v>
      </c>
      <c r="M26" s="28">
        <v>0</v>
      </c>
      <c r="N26" s="28">
        <v>20</v>
      </c>
      <c r="O26" s="28">
        <v>0</v>
      </c>
      <c r="P26" s="28">
        <v>30</v>
      </c>
      <c r="Q26" s="28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 ht="15" x14ac:dyDescent="0.25">
      <c r="A27" s="25">
        <f t="shared" si="3"/>
        <v>18</v>
      </c>
      <c r="B27" s="31">
        <f>+IF(C27="","",COUNTIF($C$9:C27,C27))</f>
        <v>18</v>
      </c>
      <c r="C27" s="31">
        <f>+IF($F27=0,"",COUNTIF($D$9:D27,D27))</f>
        <v>1</v>
      </c>
      <c r="D27" s="32" t="str">
        <f t="shared" si="2"/>
        <v>HL</v>
      </c>
      <c r="E27" s="33" t="s">
        <v>19</v>
      </c>
      <c r="F27" s="33" t="s">
        <v>25</v>
      </c>
      <c r="G27" s="56"/>
      <c r="H27" s="35"/>
      <c r="I27" s="35">
        <v>60</v>
      </c>
      <c r="J27" s="35">
        <v>20</v>
      </c>
      <c r="K27" s="35">
        <v>70</v>
      </c>
      <c r="L27" s="35">
        <v>20</v>
      </c>
      <c r="M27" s="35">
        <v>0</v>
      </c>
      <c r="N27" s="35">
        <v>10</v>
      </c>
      <c r="O27" s="35">
        <v>30</v>
      </c>
      <c r="P27" s="35">
        <v>20</v>
      </c>
      <c r="Q27" s="35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spans="1:32" ht="15" x14ac:dyDescent="0.25">
      <c r="A28" s="25">
        <f t="shared" si="3"/>
        <v>19</v>
      </c>
      <c r="B28" s="17">
        <f>+IF(C28="","",COUNTIF($C$9:C28,C28))</f>
        <v>19</v>
      </c>
      <c r="C28" s="17">
        <f>+IF($F28=0,"",COUNTIF($D$9:D28,D28))</f>
        <v>1</v>
      </c>
      <c r="D28" s="38" t="str">
        <f t="shared" si="2"/>
        <v>GJ</v>
      </c>
      <c r="E28" s="21" t="s">
        <v>26</v>
      </c>
      <c r="F28" s="21" t="s">
        <v>27</v>
      </c>
      <c r="G28" s="54"/>
      <c r="H28" s="41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30</v>
      </c>
      <c r="O28" s="41"/>
      <c r="P28" s="41"/>
      <c r="Q28" s="41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</row>
    <row r="29" spans="1:32" ht="15" x14ac:dyDescent="0.25">
      <c r="A29" s="25">
        <f t="shared" si="3"/>
        <v>20</v>
      </c>
      <c r="B29" s="26">
        <f>+IF(C29="","",COUNTIF($C$9:C29,C29))</f>
        <v>20</v>
      </c>
      <c r="C29" s="26">
        <f>+IF($F29=0,"",COUNTIF($D$9:D29,D29))</f>
        <v>1</v>
      </c>
      <c r="D29" s="27" t="str">
        <f t="shared" si="2"/>
        <v>GK</v>
      </c>
      <c r="E29" s="20" t="s">
        <v>26</v>
      </c>
      <c r="F29" s="20" t="s">
        <v>28</v>
      </c>
      <c r="G29" s="55"/>
      <c r="H29" s="28"/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330</v>
      </c>
      <c r="Q29" s="28">
        <v>300</v>
      </c>
      <c r="R29" s="30">
        <v>10</v>
      </c>
      <c r="S29" s="30">
        <v>80</v>
      </c>
      <c r="T29" s="30">
        <v>70</v>
      </c>
      <c r="U29" s="30">
        <v>80</v>
      </c>
      <c r="V29" s="30">
        <v>40</v>
      </c>
      <c r="W29" s="30">
        <v>70</v>
      </c>
      <c r="X29" s="30">
        <v>80</v>
      </c>
      <c r="Y29" s="30">
        <v>40</v>
      </c>
      <c r="Z29" s="30">
        <v>30</v>
      </c>
      <c r="AA29" s="30">
        <v>20</v>
      </c>
      <c r="AB29" s="30">
        <v>50</v>
      </c>
      <c r="AC29" s="30">
        <v>70</v>
      </c>
      <c r="AD29" s="30">
        <v>90</v>
      </c>
      <c r="AE29" s="30">
        <v>40</v>
      </c>
      <c r="AF29" s="30">
        <v>50</v>
      </c>
    </row>
    <row r="30" spans="1:32" ht="15" x14ac:dyDescent="0.25">
      <c r="A30" s="25">
        <f t="shared" si="3"/>
        <v>21</v>
      </c>
      <c r="B30" s="26">
        <f>+IF(C30="","",COUNTIF($C$9:C30,C30))</f>
        <v>21</v>
      </c>
      <c r="C30" s="26">
        <f>+IF($F30=0,"",COUNTIF($D$9:D30,D30))</f>
        <v>1</v>
      </c>
      <c r="D30" s="27" t="str">
        <f t="shared" si="2"/>
        <v>GL</v>
      </c>
      <c r="E30" s="20" t="s">
        <v>26</v>
      </c>
      <c r="F30" s="20" t="s">
        <v>29</v>
      </c>
      <c r="G30" s="55"/>
      <c r="H30" s="28"/>
      <c r="I30" s="28">
        <v>190</v>
      </c>
      <c r="J30" s="28">
        <v>150</v>
      </c>
      <c r="K30" s="28">
        <v>350</v>
      </c>
      <c r="L30" s="28">
        <v>140</v>
      </c>
      <c r="M30" s="28">
        <v>156</v>
      </c>
      <c r="N30" s="28">
        <v>141</v>
      </c>
      <c r="O30" s="28">
        <v>0</v>
      </c>
      <c r="P30" s="28">
        <v>170</v>
      </c>
      <c r="Q30" s="28">
        <v>150</v>
      </c>
      <c r="R30" s="30">
        <v>140</v>
      </c>
      <c r="S30" s="30">
        <v>400</v>
      </c>
      <c r="T30" s="30">
        <v>350</v>
      </c>
      <c r="U30" s="30">
        <v>150</v>
      </c>
      <c r="V30" s="30">
        <v>80</v>
      </c>
      <c r="W30" s="30">
        <v>150</v>
      </c>
      <c r="X30" s="30">
        <v>180</v>
      </c>
      <c r="Y30" s="30">
        <v>300</v>
      </c>
      <c r="Z30" s="30">
        <v>290</v>
      </c>
      <c r="AA30" s="30">
        <v>240</v>
      </c>
      <c r="AB30" s="30">
        <v>130</v>
      </c>
      <c r="AC30" s="30">
        <v>270</v>
      </c>
      <c r="AD30" s="30">
        <v>240</v>
      </c>
      <c r="AE30" s="30">
        <v>170</v>
      </c>
      <c r="AF30" s="30">
        <v>140</v>
      </c>
    </row>
    <row r="31" spans="1:32" ht="15" x14ac:dyDescent="0.25">
      <c r="A31" s="25">
        <f t="shared" si="3"/>
        <v>22</v>
      </c>
      <c r="B31" s="26">
        <f>+IF(C31="","",COUNTIF($C$9:C31,C31))</f>
        <v>22</v>
      </c>
      <c r="C31" s="26">
        <f>+IF($F31=0,"",COUNTIF($D$9:D31,D31))</f>
        <v>1</v>
      </c>
      <c r="D31" s="27" t="str">
        <f t="shared" si="2"/>
        <v>GM</v>
      </c>
      <c r="E31" s="20" t="s">
        <v>26</v>
      </c>
      <c r="F31" s="20" t="s">
        <v>30</v>
      </c>
      <c r="G31" s="55"/>
      <c r="H31" s="28"/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10</v>
      </c>
      <c r="O31" s="28"/>
      <c r="P31" s="28"/>
      <c r="Q31" s="28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 ht="15" x14ac:dyDescent="0.25">
      <c r="A32" s="25">
        <f t="shared" si="3"/>
        <v>23</v>
      </c>
      <c r="B32" s="31">
        <f>+IF(C32="","",COUNTIF($C$9:C32,C32))</f>
        <v>23</v>
      </c>
      <c r="C32" s="31">
        <f>+IF($F32=0,"",COUNTIF($D$9:D32,D32))</f>
        <v>1</v>
      </c>
      <c r="D32" s="32" t="str">
        <f t="shared" si="2"/>
        <v>GN</v>
      </c>
      <c r="E32" s="33" t="s">
        <v>26</v>
      </c>
      <c r="F32" s="33" t="s">
        <v>31</v>
      </c>
      <c r="G32" s="56"/>
      <c r="H32" s="35"/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20</v>
      </c>
      <c r="O32" s="35"/>
      <c r="P32" s="35"/>
      <c r="Q32" s="35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  <row r="33" spans="1:32" ht="15" x14ac:dyDescent="0.25">
      <c r="A33" s="25">
        <f t="shared" si="3"/>
        <v>24</v>
      </c>
      <c r="B33" s="57">
        <f>+IF(C33="","",COUNTIF($C$9:C33,C33))</f>
        <v>24</v>
      </c>
      <c r="C33" s="57">
        <f>+IF($F33=0,"",COUNTIF($D$9:D33,D33))</f>
        <v>1</v>
      </c>
      <c r="D33" s="58" t="str">
        <f t="shared" si="2"/>
        <v>JD</v>
      </c>
      <c r="E33" s="59" t="s">
        <v>32</v>
      </c>
      <c r="F33" s="59" t="s">
        <v>33</v>
      </c>
      <c r="G33" s="60"/>
      <c r="H33" s="61"/>
      <c r="I33" s="61">
        <v>0</v>
      </c>
      <c r="J33" s="61">
        <v>0</v>
      </c>
      <c r="K33" s="61">
        <v>0</v>
      </c>
      <c r="L33" s="61"/>
      <c r="M33" s="61"/>
      <c r="N33" s="61"/>
      <c r="O33" s="61"/>
      <c r="P33" s="61"/>
      <c r="Q33" s="61">
        <v>10</v>
      </c>
      <c r="R33" s="62">
        <v>10</v>
      </c>
      <c r="S33" s="62">
        <v>20</v>
      </c>
      <c r="T33" s="63">
        <v>20</v>
      </c>
      <c r="U33" s="62">
        <v>0</v>
      </c>
      <c r="V33" s="62">
        <v>0</v>
      </c>
      <c r="W33" s="62">
        <v>10</v>
      </c>
      <c r="X33" s="62">
        <v>10</v>
      </c>
      <c r="Y33" s="62">
        <v>10</v>
      </c>
      <c r="Z33" s="62">
        <v>10</v>
      </c>
      <c r="AA33" s="62">
        <v>20</v>
      </c>
      <c r="AB33" s="62">
        <v>10</v>
      </c>
      <c r="AC33" s="62">
        <v>10</v>
      </c>
      <c r="AD33" s="62">
        <v>10</v>
      </c>
      <c r="AE33" s="62">
        <v>10</v>
      </c>
      <c r="AF33" s="62">
        <v>10</v>
      </c>
    </row>
    <row r="34" spans="1:32" ht="15" customHeight="1" x14ac:dyDescent="0.2">
      <c r="A34" s="25">
        <f t="shared" si="3"/>
        <v>25</v>
      </c>
      <c r="B34" s="64">
        <f>+IF(C34="","",COUNTIF($C$9:C34,C34))</f>
        <v>25</v>
      </c>
      <c r="C34" s="64">
        <f>+IF($F34=0,"",COUNTIF($D$9:D34,D34))</f>
        <v>1</v>
      </c>
      <c r="D34" s="65" t="str">
        <f t="shared" si="2"/>
        <v>JE</v>
      </c>
      <c r="E34" s="66" t="s">
        <v>32</v>
      </c>
      <c r="F34" s="66" t="s">
        <v>34</v>
      </c>
      <c r="G34" s="67"/>
      <c r="H34" s="68"/>
      <c r="I34" s="68">
        <v>0</v>
      </c>
      <c r="J34" s="68">
        <v>0</v>
      </c>
      <c r="K34" s="68">
        <v>0</v>
      </c>
      <c r="L34" s="68"/>
      <c r="M34" s="68"/>
      <c r="N34" s="68"/>
      <c r="O34" s="68"/>
      <c r="P34" s="68"/>
      <c r="Q34" s="68">
        <v>330</v>
      </c>
      <c r="R34" s="69">
        <v>170</v>
      </c>
      <c r="S34" s="69">
        <v>40</v>
      </c>
      <c r="T34" s="69">
        <v>0</v>
      </c>
      <c r="U34" s="69">
        <v>90</v>
      </c>
      <c r="V34" s="69">
        <v>40</v>
      </c>
      <c r="W34" s="69">
        <v>100</v>
      </c>
      <c r="X34" s="69">
        <v>90</v>
      </c>
      <c r="Y34" s="69">
        <v>130</v>
      </c>
      <c r="Z34" s="69">
        <v>153</v>
      </c>
      <c r="AA34" s="69">
        <v>187</v>
      </c>
      <c r="AB34" s="69">
        <v>110</v>
      </c>
      <c r="AC34" s="69">
        <v>200</v>
      </c>
      <c r="AD34" s="69">
        <v>130</v>
      </c>
      <c r="AE34" s="69">
        <v>110</v>
      </c>
      <c r="AF34" s="69">
        <v>40</v>
      </c>
    </row>
    <row r="35" spans="1:32" x14ac:dyDescent="0.2">
      <c r="A35" s="25">
        <f t="shared" si="3"/>
        <v>26</v>
      </c>
      <c r="B35" s="64">
        <f>+IF(C35="","",COUNTIF($C$9:C35,C35))</f>
        <v>26</v>
      </c>
      <c r="C35" s="64">
        <f>+IF($F35=0,"",COUNTIF($D$9:D35,D35))</f>
        <v>1</v>
      </c>
      <c r="D35" s="65" t="str">
        <f t="shared" si="2"/>
        <v>JF</v>
      </c>
      <c r="E35" s="66" t="s">
        <v>32</v>
      </c>
      <c r="F35" s="66" t="s">
        <v>35</v>
      </c>
      <c r="G35" s="67"/>
      <c r="H35" s="68"/>
      <c r="I35" s="68">
        <v>0</v>
      </c>
      <c r="J35" s="68">
        <v>0</v>
      </c>
      <c r="K35" s="68">
        <v>0</v>
      </c>
      <c r="L35" s="68"/>
      <c r="M35" s="68"/>
      <c r="N35" s="68"/>
      <c r="O35" s="68"/>
      <c r="P35" s="68"/>
      <c r="Q35" s="68">
        <v>800</v>
      </c>
      <c r="R35" s="69">
        <v>426</v>
      </c>
      <c r="S35" s="69">
        <v>110</v>
      </c>
      <c r="T35" s="69">
        <v>370</v>
      </c>
      <c r="U35" s="69">
        <v>220</v>
      </c>
      <c r="V35" s="69">
        <v>90</v>
      </c>
      <c r="W35" s="69">
        <v>340</v>
      </c>
      <c r="X35" s="69">
        <v>300</v>
      </c>
      <c r="Y35" s="69">
        <v>240</v>
      </c>
      <c r="Z35" s="69">
        <v>640</v>
      </c>
      <c r="AA35" s="69">
        <v>480</v>
      </c>
      <c r="AB35" s="69">
        <v>320</v>
      </c>
      <c r="AC35" s="69">
        <v>70</v>
      </c>
      <c r="AD35" s="69">
        <v>100</v>
      </c>
      <c r="AE35" s="69">
        <v>130</v>
      </c>
      <c r="AF35" s="69">
        <v>50</v>
      </c>
    </row>
    <row r="36" spans="1:32" x14ac:dyDescent="0.2">
      <c r="A36" s="25">
        <f t="shared" si="3"/>
        <v>27</v>
      </c>
      <c r="B36" s="64">
        <f>+IF(C36="","",COUNTIF($C$9:C36,C36))</f>
        <v>27</v>
      </c>
      <c r="C36" s="64">
        <f>+IF($F36=0,"",COUNTIF($D$9:D36,D36))</f>
        <v>1</v>
      </c>
      <c r="D36" s="65" t="str">
        <f t="shared" si="2"/>
        <v>JG</v>
      </c>
      <c r="E36" s="66" t="s">
        <v>32</v>
      </c>
      <c r="F36" s="66" t="s">
        <v>36</v>
      </c>
      <c r="G36" s="67"/>
      <c r="H36" s="68"/>
      <c r="I36" s="68">
        <v>0</v>
      </c>
      <c r="J36" s="68">
        <v>0</v>
      </c>
      <c r="K36" s="68">
        <v>0</v>
      </c>
      <c r="L36" s="68"/>
      <c r="M36" s="68"/>
      <c r="N36" s="68"/>
      <c r="O36" s="68"/>
      <c r="P36" s="68"/>
      <c r="Q36" s="68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</row>
    <row r="37" spans="1:32" x14ac:dyDescent="0.2">
      <c r="A37" s="25">
        <f t="shared" si="3"/>
        <v>28</v>
      </c>
      <c r="B37" s="64">
        <f>+IF(C37="","",COUNTIF($C$9:C37,C37))</f>
        <v>28</v>
      </c>
      <c r="C37" s="64">
        <f>+IF($F37=0,"",COUNTIF($D$9:D37,D37))</f>
        <v>1</v>
      </c>
      <c r="D37" s="65" t="str">
        <f t="shared" si="2"/>
        <v>JU</v>
      </c>
      <c r="E37" s="66" t="s">
        <v>32</v>
      </c>
      <c r="F37" s="66" t="s">
        <v>37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>
        <v>10</v>
      </c>
      <c r="R37" s="69">
        <v>40</v>
      </c>
      <c r="S37" s="69">
        <v>30</v>
      </c>
      <c r="T37" s="69">
        <v>100</v>
      </c>
      <c r="U37" s="69">
        <v>0</v>
      </c>
      <c r="V37" s="69">
        <v>10</v>
      </c>
      <c r="W37" s="69">
        <v>40</v>
      </c>
      <c r="X37" s="69">
        <v>40</v>
      </c>
      <c r="Y37" s="69">
        <v>110</v>
      </c>
      <c r="Z37" s="69">
        <v>60</v>
      </c>
      <c r="AA37" s="69">
        <v>80</v>
      </c>
      <c r="AB37" s="69">
        <v>70</v>
      </c>
      <c r="AC37" s="69">
        <v>50</v>
      </c>
      <c r="AD37" s="69">
        <v>50</v>
      </c>
      <c r="AE37" s="69">
        <v>40</v>
      </c>
      <c r="AF37" s="69">
        <v>40</v>
      </c>
    </row>
    <row r="38" spans="1:32" x14ac:dyDescent="0.2">
      <c r="A38" s="25">
        <f t="shared" si="3"/>
        <v>29</v>
      </c>
      <c r="B38" s="70">
        <f>+IF(C38="","",COUNTIF($C$9:C38,C38))</f>
        <v>29</v>
      </c>
      <c r="C38" s="70">
        <f>+IF($F38=0,"",COUNTIF($D$9:D38,D38))</f>
        <v>1</v>
      </c>
      <c r="D38" s="71" t="str">
        <f t="shared" si="2"/>
        <v>JV</v>
      </c>
      <c r="E38" s="72" t="s">
        <v>32</v>
      </c>
      <c r="F38" s="72" t="s">
        <v>38</v>
      </c>
      <c r="G38" s="73"/>
      <c r="H38" s="74"/>
      <c r="I38" s="74"/>
      <c r="J38" s="74"/>
      <c r="K38" s="74"/>
      <c r="L38" s="74"/>
      <c r="M38" s="74"/>
      <c r="N38" s="74"/>
      <c r="O38" s="74"/>
      <c r="P38" s="74"/>
      <c r="Q38" s="74">
        <v>70</v>
      </c>
      <c r="R38" s="75">
        <v>260</v>
      </c>
      <c r="S38" s="75">
        <v>200</v>
      </c>
      <c r="T38" s="75">
        <v>360</v>
      </c>
      <c r="U38" s="75">
        <v>155</v>
      </c>
      <c r="V38" s="75">
        <v>75</v>
      </c>
      <c r="W38" s="75">
        <v>190</v>
      </c>
      <c r="X38" s="75">
        <v>180</v>
      </c>
      <c r="Y38" s="75">
        <v>420</v>
      </c>
      <c r="Z38" s="75">
        <v>283</v>
      </c>
      <c r="AA38" s="75">
        <v>294</v>
      </c>
      <c r="AB38" s="75">
        <v>240</v>
      </c>
      <c r="AC38" s="75">
        <v>640</v>
      </c>
      <c r="AD38" s="75">
        <v>450</v>
      </c>
      <c r="AE38" s="75">
        <v>340</v>
      </c>
      <c r="AF38" s="75">
        <v>150</v>
      </c>
    </row>
    <row r="39" spans="1:32" x14ac:dyDescent="0.2">
      <c r="A39" s="25">
        <f t="shared" si="3"/>
        <v>30</v>
      </c>
      <c r="B39" s="76">
        <f>+IF(C39="","",COUNTIF($C$9:C39,C39))</f>
        <v>30</v>
      </c>
      <c r="C39" s="76">
        <f>+IF($F39=0,"",COUNTIF($D$9:D39,D39))</f>
        <v>1</v>
      </c>
      <c r="D39" s="77" t="str">
        <f t="shared" si="2"/>
        <v>AA</v>
      </c>
      <c r="E39" s="78" t="s">
        <v>39</v>
      </c>
      <c r="F39" s="78" t="s">
        <v>40</v>
      </c>
      <c r="G39" s="79"/>
      <c r="H39" s="80"/>
      <c r="I39" s="80"/>
      <c r="J39" s="80"/>
      <c r="K39" s="80"/>
      <c r="L39" s="80"/>
      <c r="M39" s="80"/>
      <c r="N39" s="80"/>
      <c r="O39" s="80"/>
      <c r="P39" s="80"/>
      <c r="Q39" s="80">
        <v>0</v>
      </c>
      <c r="R39" s="81">
        <v>70</v>
      </c>
      <c r="S39" s="81">
        <v>70</v>
      </c>
      <c r="T39" s="81">
        <v>20</v>
      </c>
      <c r="U39" s="81">
        <v>10</v>
      </c>
      <c r="V39" s="81">
        <v>20</v>
      </c>
      <c r="W39" s="81">
        <v>30</v>
      </c>
      <c r="X39" s="81">
        <v>20</v>
      </c>
      <c r="Y39" s="81">
        <v>80</v>
      </c>
      <c r="Z39" s="81">
        <v>60</v>
      </c>
      <c r="AA39" s="81">
        <v>100</v>
      </c>
      <c r="AB39" s="81">
        <v>60</v>
      </c>
      <c r="AC39" s="81">
        <v>40</v>
      </c>
      <c r="AD39" s="81">
        <v>50</v>
      </c>
      <c r="AE39" s="81">
        <v>70</v>
      </c>
      <c r="AF39" s="81">
        <v>0</v>
      </c>
    </row>
    <row r="40" spans="1:32" x14ac:dyDescent="0.2">
      <c r="A40" s="25">
        <f t="shared" si="3"/>
        <v>31</v>
      </c>
      <c r="B40" s="82">
        <f>+IF(C40="","",COUNTIF($C$9:C40,C40))</f>
        <v>31</v>
      </c>
      <c r="C40" s="82">
        <f>+IF($F40=0,"",COUNTIF($D$9:D40,D40))</f>
        <v>1</v>
      </c>
      <c r="D40" s="83" t="str">
        <f t="shared" si="2"/>
        <v>JH</v>
      </c>
      <c r="E40" s="84" t="s">
        <v>39</v>
      </c>
      <c r="F40" s="84" t="s">
        <v>41</v>
      </c>
      <c r="G40" s="79"/>
      <c r="H40" s="85"/>
      <c r="I40" s="85"/>
      <c r="J40" s="85"/>
      <c r="K40" s="85"/>
      <c r="L40" s="85"/>
      <c r="M40" s="85"/>
      <c r="N40" s="85"/>
      <c r="O40" s="85"/>
      <c r="P40" s="85"/>
      <c r="Q40" s="85">
        <v>80</v>
      </c>
      <c r="R40" s="86">
        <v>464</v>
      </c>
      <c r="S40" s="86">
        <v>480</v>
      </c>
      <c r="T40" s="86">
        <v>170</v>
      </c>
      <c r="U40" s="86">
        <v>175</v>
      </c>
      <c r="V40" s="86">
        <v>195</v>
      </c>
      <c r="W40" s="86">
        <v>440</v>
      </c>
      <c r="X40" s="86">
        <v>330</v>
      </c>
      <c r="Y40" s="86">
        <v>240</v>
      </c>
      <c r="Z40" s="86">
        <v>280</v>
      </c>
      <c r="AA40" s="86">
        <v>239</v>
      </c>
      <c r="AB40" s="86">
        <v>290</v>
      </c>
      <c r="AC40" s="86">
        <v>240</v>
      </c>
      <c r="AD40" s="86">
        <v>450</v>
      </c>
      <c r="AE40" s="86">
        <v>300</v>
      </c>
      <c r="AF40" s="86">
        <v>250</v>
      </c>
    </row>
    <row r="41" spans="1:32" x14ac:dyDescent="0.2">
      <c r="A41" s="25">
        <f t="shared" si="3"/>
        <v>32</v>
      </c>
      <c r="B41" s="82">
        <f>+IF(C41="","",COUNTIF($C$9:C41,C41))</f>
        <v>32</v>
      </c>
      <c r="C41" s="82">
        <f>+IF($F41=0,"",COUNTIF($D$9:D41,D41))</f>
        <v>1</v>
      </c>
      <c r="D41" s="83" t="str">
        <f t="shared" si="2"/>
        <v>JJ</v>
      </c>
      <c r="E41" s="84" t="s">
        <v>39</v>
      </c>
      <c r="F41" s="84" t="s">
        <v>42</v>
      </c>
      <c r="G41" s="79"/>
      <c r="H41" s="85"/>
      <c r="I41" s="85"/>
      <c r="J41" s="85"/>
      <c r="K41" s="85"/>
      <c r="L41" s="85"/>
      <c r="M41" s="85"/>
      <c r="N41" s="85"/>
      <c r="O41" s="85"/>
      <c r="P41" s="85"/>
      <c r="Q41" s="85">
        <v>0</v>
      </c>
      <c r="R41" s="86">
        <v>60</v>
      </c>
      <c r="S41" s="86">
        <v>40</v>
      </c>
      <c r="T41" s="86">
        <v>0</v>
      </c>
      <c r="U41" s="86">
        <v>30</v>
      </c>
      <c r="V41" s="86">
        <v>20</v>
      </c>
      <c r="W41" s="86">
        <v>20</v>
      </c>
      <c r="X41" s="86">
        <v>30</v>
      </c>
      <c r="Y41" s="86">
        <v>0</v>
      </c>
      <c r="Z41" s="86">
        <v>20</v>
      </c>
      <c r="AA41" s="86">
        <v>0</v>
      </c>
      <c r="AB41" s="86">
        <v>10</v>
      </c>
      <c r="AC41" s="86">
        <v>0</v>
      </c>
      <c r="AD41" s="86">
        <v>0</v>
      </c>
      <c r="AE41" s="86">
        <v>0</v>
      </c>
      <c r="AF41" s="86">
        <v>0</v>
      </c>
    </row>
    <row r="42" spans="1:32" x14ac:dyDescent="0.2">
      <c r="A42" s="25">
        <f t="shared" si="3"/>
        <v>33</v>
      </c>
      <c r="B42" s="82">
        <f>+IF(C42="","",COUNTIF($C$9:C42,C42))</f>
        <v>33</v>
      </c>
      <c r="C42" s="82">
        <f>+IF($F42=0,"",COUNTIF($D$9:D42,D42))</f>
        <v>1</v>
      </c>
      <c r="D42" s="83" t="str">
        <f t="shared" si="2"/>
        <v>JK</v>
      </c>
      <c r="E42" s="84" t="s">
        <v>39</v>
      </c>
      <c r="F42" s="84" t="s">
        <v>43</v>
      </c>
      <c r="G42" s="79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6">
        <v>10</v>
      </c>
      <c r="S42" s="86">
        <v>10</v>
      </c>
      <c r="T42" s="86"/>
      <c r="U42" s="86"/>
      <c r="V42" s="86"/>
      <c r="W42" s="86"/>
      <c r="X42" s="86"/>
      <c r="Y42" s="86"/>
      <c r="Z42" s="86">
        <v>0</v>
      </c>
      <c r="AA42" s="86">
        <v>20</v>
      </c>
      <c r="AB42" s="86">
        <v>10</v>
      </c>
      <c r="AC42" s="86">
        <v>0</v>
      </c>
      <c r="AD42" s="86">
        <v>0</v>
      </c>
      <c r="AE42" s="86">
        <v>0</v>
      </c>
      <c r="AF42" s="86">
        <v>0</v>
      </c>
    </row>
    <row r="43" spans="1:32" x14ac:dyDescent="0.2">
      <c r="A43" s="25">
        <f t="shared" si="3"/>
        <v>34</v>
      </c>
      <c r="B43" s="31">
        <f>+IF(C43="","",COUNTIF($C$9:C43,C43))</f>
        <v>34</v>
      </c>
      <c r="C43" s="31">
        <f>+IF($F43=0,"",COUNTIF($D$9:D43,D43))</f>
        <v>1</v>
      </c>
      <c r="D43" s="32" t="str">
        <f t="shared" si="2"/>
        <v>JL</v>
      </c>
      <c r="E43" s="52" t="s">
        <v>39</v>
      </c>
      <c r="F43" s="52" t="s">
        <v>44</v>
      </c>
      <c r="G43" s="79"/>
      <c r="H43" s="35"/>
      <c r="I43" s="35"/>
      <c r="J43" s="35"/>
      <c r="K43" s="35"/>
      <c r="L43" s="35"/>
      <c r="M43" s="35"/>
      <c r="N43" s="35"/>
      <c r="O43" s="35"/>
      <c r="P43" s="35"/>
      <c r="Q43" s="35">
        <v>40</v>
      </c>
      <c r="R43" s="37">
        <v>120</v>
      </c>
      <c r="S43" s="37">
        <v>160</v>
      </c>
      <c r="T43" s="37">
        <v>40</v>
      </c>
      <c r="U43" s="37">
        <v>50</v>
      </c>
      <c r="V43" s="37">
        <v>40</v>
      </c>
      <c r="W43" s="37">
        <v>80</v>
      </c>
      <c r="X43" s="37">
        <v>60</v>
      </c>
      <c r="Y43" s="37">
        <v>170</v>
      </c>
      <c r="Z43" s="37">
        <v>150</v>
      </c>
      <c r="AA43" s="37">
        <v>200</v>
      </c>
      <c r="AB43" s="37">
        <v>130</v>
      </c>
      <c r="AC43" s="37">
        <v>130</v>
      </c>
      <c r="AD43" s="37">
        <v>240</v>
      </c>
      <c r="AE43" s="37">
        <v>130</v>
      </c>
      <c r="AF43" s="37">
        <v>50</v>
      </c>
    </row>
  </sheetData>
  <mergeCells count="2">
    <mergeCell ref="H2:O4"/>
    <mergeCell ref="B7:F7"/>
  </mergeCells>
  <conditionalFormatting sqref="B24:F27 E10:F13 F15:F16 E17:F23">
    <cfRule type="expression" dxfId="2" priority="6" stopIfTrue="1">
      <formula>"&lt;0"</formula>
    </cfRule>
  </conditionalFormatting>
  <conditionalFormatting sqref="B10:D11">
    <cfRule type="expression" dxfId="1" priority="5" stopIfTrue="1">
      <formula>"&lt;0"</formula>
    </cfRule>
  </conditionalFormatting>
  <conditionalFormatting sqref="B12:D23">
    <cfRule type="expression" dxfId="0" priority="4" stopIfTrue="1">
      <formula>"&lt;0"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1.Get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Dang Thi Hai</dc:creator>
  <cp:lastModifiedBy>QuangTrung</cp:lastModifiedBy>
  <dcterms:created xsi:type="dcterms:W3CDTF">2021-01-22T03:43:26Z</dcterms:created>
  <dcterms:modified xsi:type="dcterms:W3CDTF">2021-07-15T03:51:37Z</dcterms:modified>
</cp:coreProperties>
</file>